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0333-06\SharePoint\SharePoint\Departamento Atención de la D - Pág 1\Año 2019\"/>
    </mc:Choice>
  </mc:AlternateContent>
  <bookViews>
    <workbookView xWindow="360" yWindow="660" windowWidth="23475" windowHeight="9960"/>
  </bookViews>
  <sheets>
    <sheet name="Colones" sheetId="3" r:id="rId1"/>
    <sheet name="Dólares" sheetId="4" r:id="rId2"/>
  </sheets>
  <calcPr calcId="162913"/>
</workbook>
</file>

<file path=xl/calcChain.xml><?xml version="1.0" encoding="utf-8"?>
<calcChain xmlns="http://schemas.openxmlformats.org/spreadsheetml/2006/main">
  <c r="F207" i="3" l="1"/>
  <c r="E207" i="3"/>
  <c r="F203" i="3" l="1"/>
  <c r="E203" i="3"/>
  <c r="F199" i="3" l="1"/>
  <c r="E199" i="3"/>
  <c r="F196" i="3" l="1"/>
  <c r="E196" i="3"/>
  <c r="F192" i="3" l="1"/>
  <c r="E192" i="3"/>
  <c r="F47" i="4" l="1"/>
  <c r="E47" i="4"/>
  <c r="F188" i="3"/>
  <c r="E188" i="3"/>
  <c r="F184" i="3" l="1"/>
  <c r="E184" i="3"/>
  <c r="F180" i="3" l="1"/>
  <c r="E180" i="3"/>
  <c r="F176" i="3" l="1"/>
  <c r="E176" i="3"/>
  <c r="F171" i="3" l="1"/>
  <c r="E171" i="3"/>
  <c r="F44" i="4" l="1"/>
  <c r="E44" i="4"/>
  <c r="F167" i="3"/>
  <c r="E167" i="3"/>
  <c r="F164" i="3" l="1"/>
  <c r="E164" i="3"/>
  <c r="F158" i="3" l="1"/>
  <c r="E158" i="3"/>
  <c r="F153" i="3" l="1"/>
  <c r="E153" i="3"/>
  <c r="F41" i="4" l="1"/>
  <c r="E41" i="4"/>
  <c r="F150" i="3" l="1"/>
  <c r="E150" i="3"/>
  <c r="F147" i="3" l="1"/>
  <c r="E147" i="3"/>
  <c r="F143" i="3" l="1"/>
  <c r="E143" i="3"/>
  <c r="F137" i="3" l="1"/>
  <c r="E137" i="3"/>
  <c r="F134" i="3" l="1"/>
  <c r="E134" i="3"/>
  <c r="F14" i="4" l="1"/>
  <c r="E14" i="4"/>
  <c r="F30" i="3"/>
  <c r="E30" i="3"/>
  <c r="F38" i="4" l="1"/>
  <c r="E38" i="4"/>
  <c r="F129" i="3"/>
  <c r="E129" i="3"/>
  <c r="F125" i="3"/>
  <c r="E125" i="3"/>
  <c r="F120" i="3" l="1"/>
  <c r="E120" i="3"/>
  <c r="F117" i="3"/>
  <c r="E117" i="3" l="1"/>
  <c r="F112" i="3" l="1"/>
  <c r="E112" i="3"/>
  <c r="F108" i="3" l="1"/>
  <c r="E108" i="3"/>
  <c r="F103" i="3" l="1"/>
  <c r="E103" i="3"/>
  <c r="F99" i="3" l="1"/>
  <c r="E99" i="3"/>
  <c r="F36" i="4" l="1"/>
  <c r="E36" i="4"/>
  <c r="F97" i="3" l="1"/>
  <c r="E97" i="3"/>
  <c r="F92" i="3" l="1"/>
  <c r="E92" i="3"/>
  <c r="F32" i="4" l="1"/>
  <c r="E32" i="4"/>
  <c r="F87" i="3"/>
  <c r="E87" i="3"/>
  <c r="F84" i="3" l="1"/>
  <c r="E84" i="3"/>
  <c r="F79" i="3" l="1"/>
  <c r="E79" i="3"/>
  <c r="F29" i="4" l="1"/>
  <c r="E29" i="4"/>
  <c r="F74" i="3" l="1"/>
  <c r="E74" i="3"/>
  <c r="F26" i="4" l="1"/>
  <c r="E26" i="4"/>
  <c r="F68" i="3"/>
  <c r="E68" i="3"/>
  <c r="F24" i="4" l="1"/>
  <c r="E24" i="4"/>
  <c r="F65" i="3" l="1"/>
  <c r="E65" i="3"/>
  <c r="F60" i="3" l="1"/>
  <c r="E60" i="3"/>
  <c r="F20" i="4" l="1"/>
  <c r="E20" i="4"/>
  <c r="F57" i="3" l="1"/>
  <c r="E57" i="3"/>
  <c r="F55" i="3" l="1"/>
  <c r="E55" i="3"/>
  <c r="E52" i="3" l="1"/>
  <c r="F52" i="3"/>
  <c r="F43" i="3" l="1"/>
  <c r="F49" i="3"/>
  <c r="E49" i="3"/>
  <c r="E43" i="3"/>
  <c r="E40" i="3"/>
  <c r="F17" i="4" l="1"/>
  <c r="E17" i="4"/>
  <c r="F45" i="3"/>
  <c r="E45" i="3"/>
  <c r="F40" i="3" l="1"/>
  <c r="F37" i="3" l="1"/>
  <c r="E37" i="3"/>
  <c r="F34" i="3" l="1"/>
  <c r="E34" i="3"/>
  <c r="F11" i="4" l="1"/>
  <c r="E11" i="4"/>
  <c r="F27" i="3" l="1"/>
  <c r="E27" i="3"/>
  <c r="F23" i="3" l="1"/>
  <c r="E23" i="3"/>
  <c r="F19" i="3" l="1"/>
  <c r="E19" i="3"/>
  <c r="F14" i="3" l="1"/>
  <c r="E14" i="3"/>
  <c r="F9" i="4" l="1"/>
  <c r="E9" i="4"/>
  <c r="F11" i="3" l="1"/>
  <c r="E11" i="3"/>
</calcChain>
</file>

<file path=xl/sharedStrings.xml><?xml version="1.0" encoding="utf-8"?>
<sst xmlns="http://schemas.openxmlformats.org/spreadsheetml/2006/main" count="370" uniqueCount="135">
  <si>
    <t xml:space="preserve">Ministerio de Hacienda: Resultados de Subastas y Ventanillas Electrónicas </t>
  </si>
  <si>
    <t>cifras en millones de colones</t>
  </si>
  <si>
    <t>Fecha de Operación</t>
  </si>
  <si>
    <t>Serie</t>
  </si>
  <si>
    <t>NO</t>
  </si>
  <si>
    <t>Fuente: Tesorería Nacional</t>
  </si>
  <si>
    <t>NS: No hubo subasta.</t>
  </si>
  <si>
    <t>NA: No asignó.</t>
  </si>
  <si>
    <t>NO: No se ofertó.</t>
  </si>
  <si>
    <t>cifras en millones de dólares</t>
  </si>
  <si>
    <t>Las series con el nemotécnico que inicie con la letra “N” corresponden a títulos cero cupón colones</t>
  </si>
  <si>
    <t xml:space="preserve">los que inicien con la letra “G” son tasa fija colones, con la letra B tasa básica colones </t>
  </si>
  <si>
    <t>y letra “U” títulos tasa fija en unidades de desarrollo</t>
  </si>
  <si>
    <t>G260929</t>
  </si>
  <si>
    <t>G250625</t>
  </si>
  <si>
    <t>N170619</t>
  </si>
  <si>
    <t>G201021</t>
  </si>
  <si>
    <t>de instrumentos en colones y Unidades de Desarrollo, Año 2019</t>
  </si>
  <si>
    <t>Total 07/01/2019</t>
  </si>
  <si>
    <t>de instrumentos en dólares, Año 2019</t>
  </si>
  <si>
    <t>Monto Ofertado</t>
  </si>
  <si>
    <t>Monto asignado</t>
  </si>
  <si>
    <t>Plazo al vencimiento</t>
  </si>
  <si>
    <t>Total 14/01/2019</t>
  </si>
  <si>
    <t>N150120</t>
  </si>
  <si>
    <t>G$230222</t>
  </si>
  <si>
    <t>G$260826</t>
  </si>
  <si>
    <t>N151119</t>
  </si>
  <si>
    <t>Ventanilla SIOPEL del 17/01/2019</t>
  </si>
  <si>
    <t>Total Ventanilla SIOPEL del 17/01/2019</t>
  </si>
  <si>
    <t>G270722</t>
  </si>
  <si>
    <t>Total 21/01/2019</t>
  </si>
  <si>
    <t>G180924</t>
  </si>
  <si>
    <t>G190630</t>
  </si>
  <si>
    <t>Ventanilla SIOPEL del 24/01/2019</t>
  </si>
  <si>
    <t>Total Ventanilla SIOPEL del 24/01/2019</t>
  </si>
  <si>
    <t>N120719</t>
  </si>
  <si>
    <t>Ventanilla SIOPEL del 30/01/2019</t>
  </si>
  <si>
    <t>Total Ventanilla SIOPEL del 30/01/2019</t>
  </si>
  <si>
    <t>G190723</t>
  </si>
  <si>
    <t>Ventanilla SIOPEL del 07/02/2019</t>
  </si>
  <si>
    <t>Total Ventanilla SIOPEL del 07/02/2019</t>
  </si>
  <si>
    <t>Total 11/02/2019</t>
  </si>
  <si>
    <t>G300926</t>
  </si>
  <si>
    <t>NA</t>
  </si>
  <si>
    <t>Total 18/02/2019</t>
  </si>
  <si>
    <t>S070229</t>
  </si>
  <si>
    <t>G$210224</t>
  </si>
  <si>
    <t>Ventanilla SIOPEL del 15/02/2019</t>
  </si>
  <si>
    <t>Total Ventanilla SIOPEL del 15/02/2019</t>
  </si>
  <si>
    <t>N140819</t>
  </si>
  <si>
    <t>Ventanilla SIOPEL del 22/02/2019</t>
  </si>
  <si>
    <t>Total Ventanilla SIOPEL del 22/02/2019</t>
  </si>
  <si>
    <t>G280628</t>
  </si>
  <si>
    <t>Total 25/02/2019</t>
  </si>
  <si>
    <t>Ventanilla SIOPEL del 27/02/2019</t>
  </si>
  <si>
    <t>Total Ventanilla SIOPEL del 27/02/2019</t>
  </si>
  <si>
    <t>Total 04/03/2019</t>
  </si>
  <si>
    <t>Total 11/03/2019</t>
  </si>
  <si>
    <t>Total 18/03/2019</t>
  </si>
  <si>
    <t>N160320</t>
  </si>
  <si>
    <t>G$210229</t>
  </si>
  <si>
    <t>Total 20/03/2019</t>
  </si>
  <si>
    <t>Ventanilla SIOPEL del 22/03/2019</t>
  </si>
  <si>
    <t>Total Ventanilla SIOPEL del 22/03/2019</t>
  </si>
  <si>
    <t>Total 25/03/2019</t>
  </si>
  <si>
    <t>Ventanilla SIOPEL del 26/03/2019</t>
  </si>
  <si>
    <t>Total Ventanilla SIOPEL del 26/03/2019</t>
  </si>
  <si>
    <t>Total 01/04/2019</t>
  </si>
  <si>
    <t>B050451</t>
  </si>
  <si>
    <t>Total 12/04/2019</t>
  </si>
  <si>
    <t>Total 22/04/2019</t>
  </si>
  <si>
    <t>Total 29/04/2019</t>
  </si>
  <si>
    <t>N150520</t>
  </si>
  <si>
    <t>G210335</t>
  </si>
  <si>
    <t>Total 13/05/2019</t>
  </si>
  <si>
    <t>Total 20/05/2019</t>
  </si>
  <si>
    <t>G$221130</t>
  </si>
  <si>
    <t>Total 27/05/2019</t>
  </si>
  <si>
    <t>Total 10/06/2019</t>
  </si>
  <si>
    <t>Total 17/06/2019</t>
  </si>
  <si>
    <t>N150620</t>
  </si>
  <si>
    <t>Total 24/06/2019</t>
  </si>
  <si>
    <t>Total 01/07/2019</t>
  </si>
  <si>
    <t>CRG260225</t>
  </si>
  <si>
    <t>CRG270230</t>
  </si>
  <si>
    <t>Total 08/07/2019</t>
  </si>
  <si>
    <t>CRN161219</t>
  </si>
  <si>
    <t>CRN150620</t>
  </si>
  <si>
    <t>CRG240227</t>
  </si>
  <si>
    <t>CRG200236</t>
  </si>
  <si>
    <t>Total 15/07/2019</t>
  </si>
  <si>
    <t>CRS240129</t>
  </si>
  <si>
    <t>CRG$240730</t>
  </si>
  <si>
    <t>Total 28/01/2019</t>
  </si>
  <si>
    <t>B180429</t>
  </si>
  <si>
    <t>G$170822</t>
  </si>
  <si>
    <t>CRG220223</t>
  </si>
  <si>
    <t>CRU250140</t>
  </si>
  <si>
    <t>Rend. Ofertado Máximo</t>
  </si>
  <si>
    <t>Rend. Asignado Máximo</t>
  </si>
  <si>
    <t>22/7/2019 SINPE</t>
  </si>
  <si>
    <t>Total 22/07/2019 SINPE</t>
  </si>
  <si>
    <t xml:space="preserve">Total 29/07/2019 </t>
  </si>
  <si>
    <t>Rend. Ofertado Mínimo</t>
  </si>
  <si>
    <t>12/08/2019 SINPE</t>
  </si>
  <si>
    <t>Total 12/08/2019 SINPE</t>
  </si>
  <si>
    <t>CRN151119</t>
  </si>
  <si>
    <t>CRN090720</t>
  </si>
  <si>
    <t>Total 19/08/2019</t>
  </si>
  <si>
    <t>Total 26/08/2019</t>
  </si>
  <si>
    <t>CRB250151</t>
  </si>
  <si>
    <t>CRG$160725</t>
  </si>
  <si>
    <t>Total 09/09/2019</t>
  </si>
  <si>
    <t>16/9/2019 SINPE</t>
  </si>
  <si>
    <t>Total 16/09/2019 SINPE</t>
  </si>
  <si>
    <t>23/9/2019 SINPE</t>
  </si>
  <si>
    <t>Total 23/09/2019 SINPE</t>
  </si>
  <si>
    <t>Total 30/09/2019</t>
  </si>
  <si>
    <t>Total 14/10/2019</t>
  </si>
  <si>
    <t>21/10/2019 SINPE</t>
  </si>
  <si>
    <t>Total 21/10/2019 SINPE</t>
  </si>
  <si>
    <t>CRN141020</t>
  </si>
  <si>
    <t>Total 28/10/2019</t>
  </si>
  <si>
    <t>Total 11/11/2019</t>
  </si>
  <si>
    <t>18/11/2019 SINPE</t>
  </si>
  <si>
    <t>Total 18/11/2019 SINPE</t>
  </si>
  <si>
    <t>25/11/2019 SINPE</t>
  </si>
  <si>
    <t>Total 25/11/2019 SINPE</t>
  </si>
  <si>
    <t>Total 02/12/2019</t>
  </si>
  <si>
    <t>09/12/2019 SINPE</t>
  </si>
  <si>
    <t>Total 09/12/2019 SINPE</t>
  </si>
  <si>
    <t>Total 16/12/2019</t>
  </si>
  <si>
    <t>20/12/2019 SINPE</t>
  </si>
  <si>
    <t>Total 20/12/2019 SINPE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</si>
</sst>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[Black]dd/mm/yyyy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164" fontId="6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0" fontId="3" fillId="0" borderId="0" xfId="0" applyFont="1" applyAlignment="1" applyProtection="1">
      <protection locked="0"/>
    </xf>
    <xf numFmtId="0" fontId="5" fillId="0" borderId="0" xfId="0" applyFont="1" applyAlignment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0" fillId="0" borderId="0" xfId="0" applyFill="1"/>
    <xf numFmtId="165" fontId="5" fillId="0" borderId="0" xfId="2" applyNumberFormat="1" applyFill="1" applyBorder="1" applyAlignment="1" applyProtection="1">
      <alignment horizontal="center" vertical="center"/>
    </xf>
    <xf numFmtId="164" fontId="5" fillId="0" borderId="0" xfId="2" applyNumberFormat="1" applyFill="1" applyBorder="1" applyAlignment="1">
      <alignment horizontal="right"/>
    </xf>
    <xf numFmtId="165" fontId="5" fillId="0" borderId="0" xfId="2" applyNumberFormat="1" applyFill="1" applyBorder="1" applyAlignment="1" applyProtection="1">
      <alignment vertical="center"/>
    </xf>
    <xf numFmtId="165" fontId="5" fillId="0" borderId="0" xfId="2" applyNumberFormat="1" applyFont="1" applyFill="1" applyBorder="1" applyAlignment="1">
      <alignment horizontal="center" vertical="center"/>
    </xf>
    <xf numFmtId="165" fontId="4" fillId="3" borderId="0" xfId="2" applyNumberFormat="1" applyFont="1" applyFill="1" applyBorder="1" applyAlignment="1">
      <alignment horizontal="center" vertical="center"/>
    </xf>
    <xf numFmtId="0" fontId="4" fillId="3" borderId="0" xfId="2" applyFont="1" applyFill="1" applyBorder="1"/>
    <xf numFmtId="164" fontId="4" fillId="3" borderId="0" xfId="2" applyNumberFormat="1" applyFont="1" applyFill="1" applyBorder="1" applyAlignment="1">
      <alignment horizontal="right"/>
    </xf>
    <xf numFmtId="164" fontId="4" fillId="3" borderId="0" xfId="3" applyFont="1" applyFill="1" applyBorder="1" applyAlignment="1">
      <alignment horizontal="right"/>
    </xf>
    <xf numFmtId="164" fontId="4" fillId="3" borderId="0" xfId="3" applyNumberFormat="1" applyFont="1" applyFill="1" applyBorder="1" applyAlignment="1">
      <alignment horizontal="right"/>
    </xf>
    <xf numFmtId="164" fontId="0" fillId="0" borderId="0" xfId="1" applyFont="1"/>
    <xf numFmtId="0" fontId="0" fillId="0" borderId="0" xfId="0" applyFont="1"/>
    <xf numFmtId="165" fontId="0" fillId="0" borderId="0" xfId="0" applyNumberFormat="1" applyBorder="1"/>
    <xf numFmtId="165" fontId="4" fillId="0" borderId="0" xfId="2" applyNumberFormat="1" applyFont="1" applyFill="1" applyBorder="1" applyAlignment="1">
      <alignment horizontal="center" vertical="center"/>
    </xf>
    <xf numFmtId="0" fontId="4" fillId="0" borderId="0" xfId="2" applyFont="1" applyFill="1" applyBorder="1"/>
    <xf numFmtId="0" fontId="4" fillId="0" borderId="0" xfId="0" applyFont="1" applyFill="1"/>
    <xf numFmtId="0" fontId="0" fillId="0" borderId="0" xfId="0" applyFont="1" applyFill="1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" fontId="5" fillId="0" borderId="0" xfId="3" applyNumberFormat="1" applyFont="1" applyFill="1" applyBorder="1" applyAlignment="1">
      <alignment horizontal="center"/>
    </xf>
    <xf numFmtId="1" fontId="5" fillId="0" borderId="0" xfId="2" applyNumberFormat="1" applyFill="1" applyBorder="1" applyAlignment="1">
      <alignment horizontal="center"/>
    </xf>
    <xf numFmtId="0" fontId="0" fillId="0" borderId="0" xfId="0" applyFont="1" applyAlignment="1">
      <alignment horizontal="right"/>
    </xf>
    <xf numFmtId="164" fontId="5" fillId="0" borderId="0" xfId="2" applyNumberFormat="1" applyFill="1" applyBorder="1" applyAlignment="1">
      <alignment horizontal="center"/>
    </xf>
    <xf numFmtId="10" fontId="5" fillId="0" borderId="0" xfId="3" applyNumberFormat="1" applyFont="1" applyFill="1" applyBorder="1" applyAlignment="1">
      <alignment horizontal="center"/>
    </xf>
    <xf numFmtId="0" fontId="4" fillId="3" borderId="0" xfId="2" applyFont="1" applyFill="1" applyBorder="1" applyAlignment="1">
      <alignment horizontal="center"/>
    </xf>
    <xf numFmtId="10" fontId="5" fillId="0" borderId="0" xfId="2" applyNumberFormat="1" applyFill="1" applyBorder="1" applyAlignment="1">
      <alignment horizontal="center"/>
    </xf>
    <xf numFmtId="164" fontId="4" fillId="3" borderId="0" xfId="3" applyFont="1" applyFill="1" applyBorder="1" applyAlignment="1">
      <alignment horizontal="center"/>
    </xf>
    <xf numFmtId="164" fontId="4" fillId="3" borderId="0" xfId="3" applyNumberFormat="1" applyFont="1" applyFill="1" applyBorder="1" applyAlignment="1">
      <alignment horizontal="center"/>
    </xf>
    <xf numFmtId="4" fontId="4" fillId="3" borderId="0" xfId="2" applyNumberFormat="1" applyFont="1" applyFill="1" applyBorder="1" applyAlignment="1">
      <alignment horizontal="right"/>
    </xf>
    <xf numFmtId="0" fontId="5" fillId="0" borderId="0" xfId="2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64" fontId="4" fillId="3" borderId="0" xfId="2" applyNumberFormat="1" applyFont="1" applyFill="1" applyBorder="1" applyAlignment="1">
      <alignment horizontal="center"/>
    </xf>
    <xf numFmtId="0" fontId="5" fillId="4" borderId="0" xfId="4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2" borderId="0" xfId="0" applyFont="1" applyFill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</cellXfs>
  <cellStyles count="6">
    <cellStyle name="Millares" xfId="1" builtinId="3"/>
    <cellStyle name="Millares 3" xfId="5"/>
    <cellStyle name="Millares 4" xfId="3"/>
    <cellStyle name="Normal" xfId="0" builtinId="0"/>
    <cellStyle name="Normal 2" xfId="4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9525</xdr:rowOff>
    </xdr:from>
    <xdr:to>
      <xdr:col>2</xdr:col>
      <xdr:colOff>445746</xdr:colOff>
      <xdr:row>2</xdr:row>
      <xdr:rowOff>114300</xdr:rowOff>
    </xdr:to>
    <xdr:pic>
      <xdr:nvPicPr>
        <xdr:cNvPr id="3" name="1 Imagen" descr="TESORERÍA NACION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9525"/>
          <a:ext cx="139824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9525</xdr:rowOff>
    </xdr:from>
    <xdr:to>
      <xdr:col>2</xdr:col>
      <xdr:colOff>445746</xdr:colOff>
      <xdr:row>2</xdr:row>
      <xdr:rowOff>114300</xdr:rowOff>
    </xdr:to>
    <xdr:pic>
      <xdr:nvPicPr>
        <xdr:cNvPr id="2" name="1 Imagen" descr="TESORERÍA NACION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9525"/>
          <a:ext cx="139824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22"/>
  <sheetViews>
    <sheetView tabSelected="1" topLeftCell="A187" workbookViewId="0">
      <selection activeCell="J206" sqref="J206"/>
    </sheetView>
  </sheetViews>
  <sheetFormatPr baseColWidth="10" defaultRowHeight="15" x14ac:dyDescent="0.25"/>
  <cols>
    <col min="2" max="2" width="4" style="8" customWidth="1"/>
    <col min="3" max="3" width="55.42578125" customWidth="1"/>
    <col min="4" max="4" width="11.28515625" style="19" bestFit="1" customWidth="1"/>
    <col min="5" max="5" width="15" style="19" bestFit="1" customWidth="1"/>
    <col min="6" max="6" width="15.42578125" style="19" bestFit="1" customWidth="1"/>
    <col min="7" max="8" width="14.7109375" style="19" bestFit="1" customWidth="1"/>
    <col min="9" max="9" width="15.28515625" style="19" bestFit="1" customWidth="1"/>
    <col min="10" max="10" width="20.28515625" style="19" bestFit="1" customWidth="1"/>
    <col min="11" max="11" width="17.5703125" bestFit="1" customWidth="1"/>
    <col min="12" max="12" width="16.85546875" bestFit="1" customWidth="1"/>
    <col min="260" max="260" width="4" customWidth="1"/>
    <col min="261" max="261" width="21.28515625" bestFit="1" customWidth="1"/>
    <col min="262" max="262" width="11.28515625" bestFit="1" customWidth="1"/>
    <col min="263" max="264" width="17.5703125" bestFit="1" customWidth="1"/>
    <col min="265" max="266" width="14.7109375" bestFit="1" customWidth="1"/>
    <col min="267" max="267" width="17.5703125" bestFit="1" customWidth="1"/>
    <col min="516" max="516" width="4" customWidth="1"/>
    <col min="517" max="517" width="21.28515625" bestFit="1" customWidth="1"/>
    <col min="518" max="518" width="11.28515625" bestFit="1" customWidth="1"/>
    <col min="519" max="520" width="17.5703125" bestFit="1" customWidth="1"/>
    <col min="521" max="522" width="14.7109375" bestFit="1" customWidth="1"/>
    <col min="523" max="523" width="17.5703125" bestFit="1" customWidth="1"/>
    <col min="772" max="772" width="4" customWidth="1"/>
    <col min="773" max="773" width="21.28515625" bestFit="1" customWidth="1"/>
    <col min="774" max="774" width="11.28515625" bestFit="1" customWidth="1"/>
    <col min="775" max="776" width="17.5703125" bestFit="1" customWidth="1"/>
    <col min="777" max="778" width="14.7109375" bestFit="1" customWidth="1"/>
    <col min="779" max="779" width="17.5703125" bestFit="1" customWidth="1"/>
    <col min="1028" max="1028" width="4" customWidth="1"/>
    <col min="1029" max="1029" width="21.28515625" bestFit="1" customWidth="1"/>
    <col min="1030" max="1030" width="11.28515625" bestFit="1" customWidth="1"/>
    <col min="1031" max="1032" width="17.5703125" bestFit="1" customWidth="1"/>
    <col min="1033" max="1034" width="14.7109375" bestFit="1" customWidth="1"/>
    <col min="1035" max="1035" width="17.5703125" bestFit="1" customWidth="1"/>
    <col min="1284" max="1284" width="4" customWidth="1"/>
    <col min="1285" max="1285" width="21.28515625" bestFit="1" customWidth="1"/>
    <col min="1286" max="1286" width="11.28515625" bestFit="1" customWidth="1"/>
    <col min="1287" max="1288" width="17.5703125" bestFit="1" customWidth="1"/>
    <col min="1289" max="1290" width="14.7109375" bestFit="1" customWidth="1"/>
    <col min="1291" max="1291" width="17.5703125" bestFit="1" customWidth="1"/>
    <col min="1540" max="1540" width="4" customWidth="1"/>
    <col min="1541" max="1541" width="21.28515625" bestFit="1" customWidth="1"/>
    <col min="1542" max="1542" width="11.28515625" bestFit="1" customWidth="1"/>
    <col min="1543" max="1544" width="17.5703125" bestFit="1" customWidth="1"/>
    <col min="1545" max="1546" width="14.7109375" bestFit="1" customWidth="1"/>
    <col min="1547" max="1547" width="17.5703125" bestFit="1" customWidth="1"/>
    <col min="1796" max="1796" width="4" customWidth="1"/>
    <col min="1797" max="1797" width="21.28515625" bestFit="1" customWidth="1"/>
    <col min="1798" max="1798" width="11.28515625" bestFit="1" customWidth="1"/>
    <col min="1799" max="1800" width="17.5703125" bestFit="1" customWidth="1"/>
    <col min="1801" max="1802" width="14.7109375" bestFit="1" customWidth="1"/>
    <col min="1803" max="1803" width="17.5703125" bestFit="1" customWidth="1"/>
    <col min="2052" max="2052" width="4" customWidth="1"/>
    <col min="2053" max="2053" width="21.28515625" bestFit="1" customWidth="1"/>
    <col min="2054" max="2054" width="11.28515625" bestFit="1" customWidth="1"/>
    <col min="2055" max="2056" width="17.5703125" bestFit="1" customWidth="1"/>
    <col min="2057" max="2058" width="14.7109375" bestFit="1" customWidth="1"/>
    <col min="2059" max="2059" width="17.5703125" bestFit="1" customWidth="1"/>
    <col min="2308" max="2308" width="4" customWidth="1"/>
    <col min="2309" max="2309" width="21.28515625" bestFit="1" customWidth="1"/>
    <col min="2310" max="2310" width="11.28515625" bestFit="1" customWidth="1"/>
    <col min="2311" max="2312" width="17.5703125" bestFit="1" customWidth="1"/>
    <col min="2313" max="2314" width="14.7109375" bestFit="1" customWidth="1"/>
    <col min="2315" max="2315" width="17.5703125" bestFit="1" customWidth="1"/>
    <col min="2564" max="2564" width="4" customWidth="1"/>
    <col min="2565" max="2565" width="21.28515625" bestFit="1" customWidth="1"/>
    <col min="2566" max="2566" width="11.28515625" bestFit="1" customWidth="1"/>
    <col min="2567" max="2568" width="17.5703125" bestFit="1" customWidth="1"/>
    <col min="2569" max="2570" width="14.7109375" bestFit="1" customWidth="1"/>
    <col min="2571" max="2571" width="17.5703125" bestFit="1" customWidth="1"/>
    <col min="2820" max="2820" width="4" customWidth="1"/>
    <col min="2821" max="2821" width="21.28515625" bestFit="1" customWidth="1"/>
    <col min="2822" max="2822" width="11.28515625" bestFit="1" customWidth="1"/>
    <col min="2823" max="2824" width="17.5703125" bestFit="1" customWidth="1"/>
    <col min="2825" max="2826" width="14.7109375" bestFit="1" customWidth="1"/>
    <col min="2827" max="2827" width="17.5703125" bestFit="1" customWidth="1"/>
    <col min="3076" max="3076" width="4" customWidth="1"/>
    <col min="3077" max="3077" width="21.28515625" bestFit="1" customWidth="1"/>
    <col min="3078" max="3078" width="11.28515625" bestFit="1" customWidth="1"/>
    <col min="3079" max="3080" width="17.5703125" bestFit="1" customWidth="1"/>
    <col min="3081" max="3082" width="14.7109375" bestFit="1" customWidth="1"/>
    <col min="3083" max="3083" width="17.5703125" bestFit="1" customWidth="1"/>
    <col min="3332" max="3332" width="4" customWidth="1"/>
    <col min="3333" max="3333" width="21.28515625" bestFit="1" customWidth="1"/>
    <col min="3334" max="3334" width="11.28515625" bestFit="1" customWidth="1"/>
    <col min="3335" max="3336" width="17.5703125" bestFit="1" customWidth="1"/>
    <col min="3337" max="3338" width="14.7109375" bestFit="1" customWidth="1"/>
    <col min="3339" max="3339" width="17.5703125" bestFit="1" customWidth="1"/>
    <col min="3588" max="3588" width="4" customWidth="1"/>
    <col min="3589" max="3589" width="21.28515625" bestFit="1" customWidth="1"/>
    <col min="3590" max="3590" width="11.28515625" bestFit="1" customWidth="1"/>
    <col min="3591" max="3592" width="17.5703125" bestFit="1" customWidth="1"/>
    <col min="3593" max="3594" width="14.7109375" bestFit="1" customWidth="1"/>
    <col min="3595" max="3595" width="17.5703125" bestFit="1" customWidth="1"/>
    <col min="3844" max="3844" width="4" customWidth="1"/>
    <col min="3845" max="3845" width="21.28515625" bestFit="1" customWidth="1"/>
    <col min="3846" max="3846" width="11.28515625" bestFit="1" customWidth="1"/>
    <col min="3847" max="3848" width="17.5703125" bestFit="1" customWidth="1"/>
    <col min="3849" max="3850" width="14.7109375" bestFit="1" customWidth="1"/>
    <col min="3851" max="3851" width="17.5703125" bestFit="1" customWidth="1"/>
    <col min="4100" max="4100" width="4" customWidth="1"/>
    <col min="4101" max="4101" width="21.28515625" bestFit="1" customWidth="1"/>
    <col min="4102" max="4102" width="11.28515625" bestFit="1" customWidth="1"/>
    <col min="4103" max="4104" width="17.5703125" bestFit="1" customWidth="1"/>
    <col min="4105" max="4106" width="14.7109375" bestFit="1" customWidth="1"/>
    <col min="4107" max="4107" width="17.5703125" bestFit="1" customWidth="1"/>
    <col min="4356" max="4356" width="4" customWidth="1"/>
    <col min="4357" max="4357" width="21.28515625" bestFit="1" customWidth="1"/>
    <col min="4358" max="4358" width="11.28515625" bestFit="1" customWidth="1"/>
    <col min="4359" max="4360" width="17.5703125" bestFit="1" customWidth="1"/>
    <col min="4361" max="4362" width="14.7109375" bestFit="1" customWidth="1"/>
    <col min="4363" max="4363" width="17.5703125" bestFit="1" customWidth="1"/>
    <col min="4612" max="4612" width="4" customWidth="1"/>
    <col min="4613" max="4613" width="21.28515625" bestFit="1" customWidth="1"/>
    <col min="4614" max="4614" width="11.28515625" bestFit="1" customWidth="1"/>
    <col min="4615" max="4616" width="17.5703125" bestFit="1" customWidth="1"/>
    <col min="4617" max="4618" width="14.7109375" bestFit="1" customWidth="1"/>
    <col min="4619" max="4619" width="17.5703125" bestFit="1" customWidth="1"/>
    <col min="4868" max="4868" width="4" customWidth="1"/>
    <col min="4869" max="4869" width="21.28515625" bestFit="1" customWidth="1"/>
    <col min="4870" max="4870" width="11.28515625" bestFit="1" customWidth="1"/>
    <col min="4871" max="4872" width="17.5703125" bestFit="1" customWidth="1"/>
    <col min="4873" max="4874" width="14.7109375" bestFit="1" customWidth="1"/>
    <col min="4875" max="4875" width="17.5703125" bestFit="1" customWidth="1"/>
    <col min="5124" max="5124" width="4" customWidth="1"/>
    <col min="5125" max="5125" width="21.28515625" bestFit="1" customWidth="1"/>
    <col min="5126" max="5126" width="11.28515625" bestFit="1" customWidth="1"/>
    <col min="5127" max="5128" width="17.5703125" bestFit="1" customWidth="1"/>
    <col min="5129" max="5130" width="14.7109375" bestFit="1" customWidth="1"/>
    <col min="5131" max="5131" width="17.5703125" bestFit="1" customWidth="1"/>
    <col min="5380" max="5380" width="4" customWidth="1"/>
    <col min="5381" max="5381" width="21.28515625" bestFit="1" customWidth="1"/>
    <col min="5382" max="5382" width="11.28515625" bestFit="1" customWidth="1"/>
    <col min="5383" max="5384" width="17.5703125" bestFit="1" customWidth="1"/>
    <col min="5385" max="5386" width="14.7109375" bestFit="1" customWidth="1"/>
    <col min="5387" max="5387" width="17.5703125" bestFit="1" customWidth="1"/>
    <col min="5636" max="5636" width="4" customWidth="1"/>
    <col min="5637" max="5637" width="21.28515625" bestFit="1" customWidth="1"/>
    <col min="5638" max="5638" width="11.28515625" bestFit="1" customWidth="1"/>
    <col min="5639" max="5640" width="17.5703125" bestFit="1" customWidth="1"/>
    <col min="5641" max="5642" width="14.7109375" bestFit="1" customWidth="1"/>
    <col min="5643" max="5643" width="17.5703125" bestFit="1" customWidth="1"/>
    <col min="5892" max="5892" width="4" customWidth="1"/>
    <col min="5893" max="5893" width="21.28515625" bestFit="1" customWidth="1"/>
    <col min="5894" max="5894" width="11.28515625" bestFit="1" customWidth="1"/>
    <col min="5895" max="5896" width="17.5703125" bestFit="1" customWidth="1"/>
    <col min="5897" max="5898" width="14.7109375" bestFit="1" customWidth="1"/>
    <col min="5899" max="5899" width="17.5703125" bestFit="1" customWidth="1"/>
    <col min="6148" max="6148" width="4" customWidth="1"/>
    <col min="6149" max="6149" width="21.28515625" bestFit="1" customWidth="1"/>
    <col min="6150" max="6150" width="11.28515625" bestFit="1" customWidth="1"/>
    <col min="6151" max="6152" width="17.5703125" bestFit="1" customWidth="1"/>
    <col min="6153" max="6154" width="14.7109375" bestFit="1" customWidth="1"/>
    <col min="6155" max="6155" width="17.5703125" bestFit="1" customWidth="1"/>
    <col min="6404" max="6404" width="4" customWidth="1"/>
    <col min="6405" max="6405" width="21.28515625" bestFit="1" customWidth="1"/>
    <col min="6406" max="6406" width="11.28515625" bestFit="1" customWidth="1"/>
    <col min="6407" max="6408" width="17.5703125" bestFit="1" customWidth="1"/>
    <col min="6409" max="6410" width="14.7109375" bestFit="1" customWidth="1"/>
    <col min="6411" max="6411" width="17.5703125" bestFit="1" customWidth="1"/>
    <col min="6660" max="6660" width="4" customWidth="1"/>
    <col min="6661" max="6661" width="21.28515625" bestFit="1" customWidth="1"/>
    <col min="6662" max="6662" width="11.28515625" bestFit="1" customWidth="1"/>
    <col min="6663" max="6664" width="17.5703125" bestFit="1" customWidth="1"/>
    <col min="6665" max="6666" width="14.7109375" bestFit="1" customWidth="1"/>
    <col min="6667" max="6667" width="17.5703125" bestFit="1" customWidth="1"/>
    <col min="6916" max="6916" width="4" customWidth="1"/>
    <col min="6917" max="6917" width="21.28515625" bestFit="1" customWidth="1"/>
    <col min="6918" max="6918" width="11.28515625" bestFit="1" customWidth="1"/>
    <col min="6919" max="6920" width="17.5703125" bestFit="1" customWidth="1"/>
    <col min="6921" max="6922" width="14.7109375" bestFit="1" customWidth="1"/>
    <col min="6923" max="6923" width="17.5703125" bestFit="1" customWidth="1"/>
    <col min="7172" max="7172" width="4" customWidth="1"/>
    <col min="7173" max="7173" width="21.28515625" bestFit="1" customWidth="1"/>
    <col min="7174" max="7174" width="11.28515625" bestFit="1" customWidth="1"/>
    <col min="7175" max="7176" width="17.5703125" bestFit="1" customWidth="1"/>
    <col min="7177" max="7178" width="14.7109375" bestFit="1" customWidth="1"/>
    <col min="7179" max="7179" width="17.5703125" bestFit="1" customWidth="1"/>
    <col min="7428" max="7428" width="4" customWidth="1"/>
    <col min="7429" max="7429" width="21.28515625" bestFit="1" customWidth="1"/>
    <col min="7430" max="7430" width="11.28515625" bestFit="1" customWidth="1"/>
    <col min="7431" max="7432" width="17.5703125" bestFit="1" customWidth="1"/>
    <col min="7433" max="7434" width="14.7109375" bestFit="1" customWidth="1"/>
    <col min="7435" max="7435" width="17.5703125" bestFit="1" customWidth="1"/>
    <col min="7684" max="7684" width="4" customWidth="1"/>
    <col min="7685" max="7685" width="21.28515625" bestFit="1" customWidth="1"/>
    <col min="7686" max="7686" width="11.28515625" bestFit="1" customWidth="1"/>
    <col min="7687" max="7688" width="17.5703125" bestFit="1" customWidth="1"/>
    <col min="7689" max="7690" width="14.7109375" bestFit="1" customWidth="1"/>
    <col min="7691" max="7691" width="17.5703125" bestFit="1" customWidth="1"/>
    <col min="7940" max="7940" width="4" customWidth="1"/>
    <col min="7941" max="7941" width="21.28515625" bestFit="1" customWidth="1"/>
    <col min="7942" max="7942" width="11.28515625" bestFit="1" customWidth="1"/>
    <col min="7943" max="7944" width="17.5703125" bestFit="1" customWidth="1"/>
    <col min="7945" max="7946" width="14.7109375" bestFit="1" customWidth="1"/>
    <col min="7947" max="7947" width="17.5703125" bestFit="1" customWidth="1"/>
    <col min="8196" max="8196" width="4" customWidth="1"/>
    <col min="8197" max="8197" width="21.28515625" bestFit="1" customWidth="1"/>
    <col min="8198" max="8198" width="11.28515625" bestFit="1" customWidth="1"/>
    <col min="8199" max="8200" width="17.5703125" bestFit="1" customWidth="1"/>
    <col min="8201" max="8202" width="14.7109375" bestFit="1" customWidth="1"/>
    <col min="8203" max="8203" width="17.5703125" bestFit="1" customWidth="1"/>
    <col min="8452" max="8452" width="4" customWidth="1"/>
    <col min="8453" max="8453" width="21.28515625" bestFit="1" customWidth="1"/>
    <col min="8454" max="8454" width="11.28515625" bestFit="1" customWidth="1"/>
    <col min="8455" max="8456" width="17.5703125" bestFit="1" customWidth="1"/>
    <col min="8457" max="8458" width="14.7109375" bestFit="1" customWidth="1"/>
    <col min="8459" max="8459" width="17.5703125" bestFit="1" customWidth="1"/>
    <col min="8708" max="8708" width="4" customWidth="1"/>
    <col min="8709" max="8709" width="21.28515625" bestFit="1" customWidth="1"/>
    <col min="8710" max="8710" width="11.28515625" bestFit="1" customWidth="1"/>
    <col min="8711" max="8712" width="17.5703125" bestFit="1" customWidth="1"/>
    <col min="8713" max="8714" width="14.7109375" bestFit="1" customWidth="1"/>
    <col min="8715" max="8715" width="17.5703125" bestFit="1" customWidth="1"/>
    <col min="8964" max="8964" width="4" customWidth="1"/>
    <col min="8965" max="8965" width="21.28515625" bestFit="1" customWidth="1"/>
    <col min="8966" max="8966" width="11.28515625" bestFit="1" customWidth="1"/>
    <col min="8967" max="8968" width="17.5703125" bestFit="1" customWidth="1"/>
    <col min="8969" max="8970" width="14.7109375" bestFit="1" customWidth="1"/>
    <col min="8971" max="8971" width="17.5703125" bestFit="1" customWidth="1"/>
    <col min="9220" max="9220" width="4" customWidth="1"/>
    <col min="9221" max="9221" width="21.28515625" bestFit="1" customWidth="1"/>
    <col min="9222" max="9222" width="11.28515625" bestFit="1" customWidth="1"/>
    <col min="9223" max="9224" width="17.5703125" bestFit="1" customWidth="1"/>
    <col min="9225" max="9226" width="14.7109375" bestFit="1" customWidth="1"/>
    <col min="9227" max="9227" width="17.5703125" bestFit="1" customWidth="1"/>
    <col min="9476" max="9476" width="4" customWidth="1"/>
    <col min="9477" max="9477" width="21.28515625" bestFit="1" customWidth="1"/>
    <col min="9478" max="9478" width="11.28515625" bestFit="1" customWidth="1"/>
    <col min="9479" max="9480" width="17.5703125" bestFit="1" customWidth="1"/>
    <col min="9481" max="9482" width="14.7109375" bestFit="1" customWidth="1"/>
    <col min="9483" max="9483" width="17.5703125" bestFit="1" customWidth="1"/>
    <col min="9732" max="9732" width="4" customWidth="1"/>
    <col min="9733" max="9733" width="21.28515625" bestFit="1" customWidth="1"/>
    <col min="9734" max="9734" width="11.28515625" bestFit="1" customWidth="1"/>
    <col min="9735" max="9736" width="17.5703125" bestFit="1" customWidth="1"/>
    <col min="9737" max="9738" width="14.7109375" bestFit="1" customWidth="1"/>
    <col min="9739" max="9739" width="17.5703125" bestFit="1" customWidth="1"/>
    <col min="9988" max="9988" width="4" customWidth="1"/>
    <col min="9989" max="9989" width="21.28515625" bestFit="1" customWidth="1"/>
    <col min="9990" max="9990" width="11.28515625" bestFit="1" customWidth="1"/>
    <col min="9991" max="9992" width="17.5703125" bestFit="1" customWidth="1"/>
    <col min="9993" max="9994" width="14.7109375" bestFit="1" customWidth="1"/>
    <col min="9995" max="9995" width="17.5703125" bestFit="1" customWidth="1"/>
    <col min="10244" max="10244" width="4" customWidth="1"/>
    <col min="10245" max="10245" width="21.28515625" bestFit="1" customWidth="1"/>
    <col min="10246" max="10246" width="11.28515625" bestFit="1" customWidth="1"/>
    <col min="10247" max="10248" width="17.5703125" bestFit="1" customWidth="1"/>
    <col min="10249" max="10250" width="14.7109375" bestFit="1" customWidth="1"/>
    <col min="10251" max="10251" width="17.5703125" bestFit="1" customWidth="1"/>
    <col min="10500" max="10500" width="4" customWidth="1"/>
    <col min="10501" max="10501" width="21.28515625" bestFit="1" customWidth="1"/>
    <col min="10502" max="10502" width="11.28515625" bestFit="1" customWidth="1"/>
    <col min="10503" max="10504" width="17.5703125" bestFit="1" customWidth="1"/>
    <col min="10505" max="10506" width="14.7109375" bestFit="1" customWidth="1"/>
    <col min="10507" max="10507" width="17.5703125" bestFit="1" customWidth="1"/>
    <col min="10756" max="10756" width="4" customWidth="1"/>
    <col min="10757" max="10757" width="21.28515625" bestFit="1" customWidth="1"/>
    <col min="10758" max="10758" width="11.28515625" bestFit="1" customWidth="1"/>
    <col min="10759" max="10760" width="17.5703125" bestFit="1" customWidth="1"/>
    <col min="10761" max="10762" width="14.7109375" bestFit="1" customWidth="1"/>
    <col min="10763" max="10763" width="17.5703125" bestFit="1" customWidth="1"/>
    <col min="11012" max="11012" width="4" customWidth="1"/>
    <col min="11013" max="11013" width="21.28515625" bestFit="1" customWidth="1"/>
    <col min="11014" max="11014" width="11.28515625" bestFit="1" customWidth="1"/>
    <col min="11015" max="11016" width="17.5703125" bestFit="1" customWidth="1"/>
    <col min="11017" max="11018" width="14.7109375" bestFit="1" customWidth="1"/>
    <col min="11019" max="11019" width="17.5703125" bestFit="1" customWidth="1"/>
    <col min="11268" max="11268" width="4" customWidth="1"/>
    <col min="11269" max="11269" width="21.28515625" bestFit="1" customWidth="1"/>
    <col min="11270" max="11270" width="11.28515625" bestFit="1" customWidth="1"/>
    <col min="11271" max="11272" width="17.5703125" bestFit="1" customWidth="1"/>
    <col min="11273" max="11274" width="14.7109375" bestFit="1" customWidth="1"/>
    <col min="11275" max="11275" width="17.5703125" bestFit="1" customWidth="1"/>
    <col min="11524" max="11524" width="4" customWidth="1"/>
    <col min="11525" max="11525" width="21.28515625" bestFit="1" customWidth="1"/>
    <col min="11526" max="11526" width="11.28515625" bestFit="1" customWidth="1"/>
    <col min="11527" max="11528" width="17.5703125" bestFit="1" customWidth="1"/>
    <col min="11529" max="11530" width="14.7109375" bestFit="1" customWidth="1"/>
    <col min="11531" max="11531" width="17.5703125" bestFit="1" customWidth="1"/>
    <col min="11780" max="11780" width="4" customWidth="1"/>
    <col min="11781" max="11781" width="21.28515625" bestFit="1" customWidth="1"/>
    <col min="11782" max="11782" width="11.28515625" bestFit="1" customWidth="1"/>
    <col min="11783" max="11784" width="17.5703125" bestFit="1" customWidth="1"/>
    <col min="11785" max="11786" width="14.7109375" bestFit="1" customWidth="1"/>
    <col min="11787" max="11787" width="17.5703125" bestFit="1" customWidth="1"/>
    <col min="12036" max="12036" width="4" customWidth="1"/>
    <col min="12037" max="12037" width="21.28515625" bestFit="1" customWidth="1"/>
    <col min="12038" max="12038" width="11.28515625" bestFit="1" customWidth="1"/>
    <col min="12039" max="12040" width="17.5703125" bestFit="1" customWidth="1"/>
    <col min="12041" max="12042" width="14.7109375" bestFit="1" customWidth="1"/>
    <col min="12043" max="12043" width="17.5703125" bestFit="1" customWidth="1"/>
    <col min="12292" max="12292" width="4" customWidth="1"/>
    <col min="12293" max="12293" width="21.28515625" bestFit="1" customWidth="1"/>
    <col min="12294" max="12294" width="11.28515625" bestFit="1" customWidth="1"/>
    <col min="12295" max="12296" width="17.5703125" bestFit="1" customWidth="1"/>
    <col min="12297" max="12298" width="14.7109375" bestFit="1" customWidth="1"/>
    <col min="12299" max="12299" width="17.5703125" bestFit="1" customWidth="1"/>
    <col min="12548" max="12548" width="4" customWidth="1"/>
    <col min="12549" max="12549" width="21.28515625" bestFit="1" customWidth="1"/>
    <col min="12550" max="12550" width="11.28515625" bestFit="1" customWidth="1"/>
    <col min="12551" max="12552" width="17.5703125" bestFit="1" customWidth="1"/>
    <col min="12553" max="12554" width="14.7109375" bestFit="1" customWidth="1"/>
    <col min="12555" max="12555" width="17.5703125" bestFit="1" customWidth="1"/>
    <col min="12804" max="12804" width="4" customWidth="1"/>
    <col min="12805" max="12805" width="21.28515625" bestFit="1" customWidth="1"/>
    <col min="12806" max="12806" width="11.28515625" bestFit="1" customWidth="1"/>
    <col min="12807" max="12808" width="17.5703125" bestFit="1" customWidth="1"/>
    <col min="12809" max="12810" width="14.7109375" bestFit="1" customWidth="1"/>
    <col min="12811" max="12811" width="17.5703125" bestFit="1" customWidth="1"/>
    <col min="13060" max="13060" width="4" customWidth="1"/>
    <col min="13061" max="13061" width="21.28515625" bestFit="1" customWidth="1"/>
    <col min="13062" max="13062" width="11.28515625" bestFit="1" customWidth="1"/>
    <col min="13063" max="13064" width="17.5703125" bestFit="1" customWidth="1"/>
    <col min="13065" max="13066" width="14.7109375" bestFit="1" customWidth="1"/>
    <col min="13067" max="13067" width="17.5703125" bestFit="1" customWidth="1"/>
    <col min="13316" max="13316" width="4" customWidth="1"/>
    <col min="13317" max="13317" width="21.28515625" bestFit="1" customWidth="1"/>
    <col min="13318" max="13318" width="11.28515625" bestFit="1" customWidth="1"/>
    <col min="13319" max="13320" width="17.5703125" bestFit="1" customWidth="1"/>
    <col min="13321" max="13322" width="14.7109375" bestFit="1" customWidth="1"/>
    <col min="13323" max="13323" width="17.5703125" bestFit="1" customWidth="1"/>
    <col min="13572" max="13572" width="4" customWidth="1"/>
    <col min="13573" max="13573" width="21.28515625" bestFit="1" customWidth="1"/>
    <col min="13574" max="13574" width="11.28515625" bestFit="1" customWidth="1"/>
    <col min="13575" max="13576" width="17.5703125" bestFit="1" customWidth="1"/>
    <col min="13577" max="13578" width="14.7109375" bestFit="1" customWidth="1"/>
    <col min="13579" max="13579" width="17.5703125" bestFit="1" customWidth="1"/>
    <col min="13828" max="13828" width="4" customWidth="1"/>
    <col min="13829" max="13829" width="21.28515625" bestFit="1" customWidth="1"/>
    <col min="13830" max="13830" width="11.28515625" bestFit="1" customWidth="1"/>
    <col min="13831" max="13832" width="17.5703125" bestFit="1" customWidth="1"/>
    <col min="13833" max="13834" width="14.7109375" bestFit="1" customWidth="1"/>
    <col min="13835" max="13835" width="17.5703125" bestFit="1" customWidth="1"/>
    <col min="14084" max="14084" width="4" customWidth="1"/>
    <col min="14085" max="14085" width="21.28515625" bestFit="1" customWidth="1"/>
    <col min="14086" max="14086" width="11.28515625" bestFit="1" customWidth="1"/>
    <col min="14087" max="14088" width="17.5703125" bestFit="1" customWidth="1"/>
    <col min="14089" max="14090" width="14.7109375" bestFit="1" customWidth="1"/>
    <col min="14091" max="14091" width="17.5703125" bestFit="1" customWidth="1"/>
    <col min="14340" max="14340" width="4" customWidth="1"/>
    <col min="14341" max="14341" width="21.28515625" bestFit="1" customWidth="1"/>
    <col min="14342" max="14342" width="11.28515625" bestFit="1" customWidth="1"/>
    <col min="14343" max="14344" width="17.5703125" bestFit="1" customWidth="1"/>
    <col min="14345" max="14346" width="14.7109375" bestFit="1" customWidth="1"/>
    <col min="14347" max="14347" width="17.5703125" bestFit="1" customWidth="1"/>
    <col min="14596" max="14596" width="4" customWidth="1"/>
    <col min="14597" max="14597" width="21.28515625" bestFit="1" customWidth="1"/>
    <col min="14598" max="14598" width="11.28515625" bestFit="1" customWidth="1"/>
    <col min="14599" max="14600" width="17.5703125" bestFit="1" customWidth="1"/>
    <col min="14601" max="14602" width="14.7109375" bestFit="1" customWidth="1"/>
    <col min="14603" max="14603" width="17.5703125" bestFit="1" customWidth="1"/>
    <col min="14852" max="14852" width="4" customWidth="1"/>
    <col min="14853" max="14853" width="21.28515625" bestFit="1" customWidth="1"/>
    <col min="14854" max="14854" width="11.28515625" bestFit="1" customWidth="1"/>
    <col min="14855" max="14856" width="17.5703125" bestFit="1" customWidth="1"/>
    <col min="14857" max="14858" width="14.7109375" bestFit="1" customWidth="1"/>
    <col min="14859" max="14859" width="17.5703125" bestFit="1" customWidth="1"/>
    <col min="15108" max="15108" width="4" customWidth="1"/>
    <col min="15109" max="15109" width="21.28515625" bestFit="1" customWidth="1"/>
    <col min="15110" max="15110" width="11.28515625" bestFit="1" customWidth="1"/>
    <col min="15111" max="15112" width="17.5703125" bestFit="1" customWidth="1"/>
    <col min="15113" max="15114" width="14.7109375" bestFit="1" customWidth="1"/>
    <col min="15115" max="15115" width="17.5703125" bestFit="1" customWidth="1"/>
    <col min="15364" max="15364" width="4" customWidth="1"/>
    <col min="15365" max="15365" width="21.28515625" bestFit="1" customWidth="1"/>
    <col min="15366" max="15366" width="11.28515625" bestFit="1" customWidth="1"/>
    <col min="15367" max="15368" width="17.5703125" bestFit="1" customWidth="1"/>
    <col min="15369" max="15370" width="14.7109375" bestFit="1" customWidth="1"/>
    <col min="15371" max="15371" width="17.5703125" bestFit="1" customWidth="1"/>
    <col min="15620" max="15620" width="4" customWidth="1"/>
    <col min="15621" max="15621" width="21.28515625" bestFit="1" customWidth="1"/>
    <col min="15622" max="15622" width="11.28515625" bestFit="1" customWidth="1"/>
    <col min="15623" max="15624" width="17.5703125" bestFit="1" customWidth="1"/>
    <col min="15625" max="15626" width="14.7109375" bestFit="1" customWidth="1"/>
    <col min="15627" max="15627" width="17.5703125" bestFit="1" customWidth="1"/>
    <col min="15876" max="15876" width="4" customWidth="1"/>
    <col min="15877" max="15877" width="21.28515625" bestFit="1" customWidth="1"/>
    <col min="15878" max="15878" width="11.28515625" bestFit="1" customWidth="1"/>
    <col min="15879" max="15880" width="17.5703125" bestFit="1" customWidth="1"/>
    <col min="15881" max="15882" width="14.7109375" bestFit="1" customWidth="1"/>
    <col min="15883" max="15883" width="17.5703125" bestFit="1" customWidth="1"/>
    <col min="16132" max="16132" width="4" customWidth="1"/>
    <col min="16133" max="16133" width="21.28515625" bestFit="1" customWidth="1"/>
    <col min="16134" max="16134" width="11.28515625" bestFit="1" customWidth="1"/>
    <col min="16135" max="16136" width="17.5703125" bestFit="1" customWidth="1"/>
    <col min="16137" max="16138" width="14.7109375" bestFit="1" customWidth="1"/>
    <col min="16139" max="16139" width="17.5703125" bestFit="1" customWidth="1"/>
  </cols>
  <sheetData>
    <row r="1" spans="2:16" s="2" customFormat="1" x14ac:dyDescent="0.25">
      <c r="B1" s="1"/>
      <c r="D1" s="3"/>
      <c r="E1" s="3"/>
      <c r="F1" s="3"/>
      <c r="G1" s="3"/>
      <c r="H1" s="3"/>
      <c r="I1" s="3"/>
      <c r="J1" s="3"/>
    </row>
    <row r="2" spans="2:16" s="2" customFormat="1" x14ac:dyDescent="0.25"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"/>
      <c r="L2" s="4"/>
      <c r="M2" s="4"/>
      <c r="N2" s="4"/>
      <c r="O2" s="4"/>
      <c r="P2" s="4"/>
    </row>
    <row r="3" spans="2:16" s="2" customFormat="1" x14ac:dyDescent="0.25">
      <c r="B3" s="25"/>
      <c r="C3" s="43" t="s">
        <v>17</v>
      </c>
      <c r="D3" s="43"/>
      <c r="E3" s="43"/>
      <c r="F3" s="43"/>
      <c r="G3" s="43"/>
      <c r="H3" s="43"/>
      <c r="I3" s="43"/>
      <c r="J3" s="43"/>
      <c r="K3" s="4"/>
      <c r="L3" s="4"/>
      <c r="M3" s="4"/>
      <c r="N3" s="4"/>
      <c r="O3" s="4"/>
      <c r="P3" s="4"/>
    </row>
    <row r="4" spans="2:16" s="2" customFormat="1" x14ac:dyDescent="0.25">
      <c r="B4" s="44" t="s">
        <v>1</v>
      </c>
      <c r="C4" s="44"/>
      <c r="D4" s="44"/>
      <c r="E4" s="44"/>
      <c r="F4" s="44"/>
      <c r="G4" s="44"/>
      <c r="H4" s="44"/>
      <c r="I4" s="44"/>
      <c r="J4" s="44"/>
      <c r="K4" s="5"/>
      <c r="L4" s="5"/>
      <c r="M4" s="5"/>
      <c r="N4" s="5"/>
      <c r="O4" s="5"/>
      <c r="P4" s="5"/>
    </row>
    <row r="5" spans="2:16" s="2" customFormat="1" x14ac:dyDescent="0.25">
      <c r="B5" s="1"/>
      <c r="D5" s="3"/>
      <c r="E5" s="3"/>
      <c r="F5" s="3"/>
      <c r="G5" s="3"/>
      <c r="H5" s="3"/>
      <c r="I5" s="3"/>
      <c r="J5" s="3"/>
    </row>
    <row r="6" spans="2:16" s="2" customFormat="1" ht="26.25" x14ac:dyDescent="0.25">
      <c r="B6" s="1"/>
      <c r="C6" s="6" t="s">
        <v>2</v>
      </c>
      <c r="D6" s="7" t="s">
        <v>3</v>
      </c>
      <c r="E6" s="7" t="s">
        <v>20</v>
      </c>
      <c r="F6" s="7" t="s">
        <v>21</v>
      </c>
      <c r="G6" s="42" t="s">
        <v>104</v>
      </c>
      <c r="H6" s="42" t="s">
        <v>99</v>
      </c>
      <c r="I6" s="42" t="s">
        <v>100</v>
      </c>
      <c r="J6" s="7" t="s">
        <v>22</v>
      </c>
    </row>
    <row r="7" spans="2:16" x14ac:dyDescent="0.25">
      <c r="C7" s="9">
        <v>43472</v>
      </c>
      <c r="D7" s="37" t="s">
        <v>15</v>
      </c>
      <c r="E7" s="10">
        <v>13400</v>
      </c>
      <c r="F7" s="10">
        <v>13200</v>
      </c>
      <c r="G7" s="31">
        <v>0.08</v>
      </c>
      <c r="H7" s="31">
        <v>8.5000000000000006E-2</v>
      </c>
      <c r="I7" s="31">
        <v>8.4500000000000006E-2</v>
      </c>
      <c r="J7" s="27">
        <v>158</v>
      </c>
    </row>
    <row r="8" spans="2:16" x14ac:dyDescent="0.25">
      <c r="C8" s="11"/>
      <c r="D8" s="37" t="s">
        <v>16</v>
      </c>
      <c r="E8" s="10">
        <v>10295</v>
      </c>
      <c r="F8" s="10">
        <v>10295</v>
      </c>
      <c r="G8" s="31">
        <v>9.5200000000000007E-2</v>
      </c>
      <c r="H8" s="31">
        <v>9.8000000000000004E-2</v>
      </c>
      <c r="I8" s="31">
        <v>9.8000000000000004E-2</v>
      </c>
      <c r="J8" s="27">
        <v>1001</v>
      </c>
    </row>
    <row r="9" spans="2:16" x14ac:dyDescent="0.25">
      <c r="C9" s="11"/>
      <c r="D9" s="37" t="s">
        <v>14</v>
      </c>
      <c r="E9" s="30" t="s">
        <v>4</v>
      </c>
      <c r="F9" s="30" t="s">
        <v>4</v>
      </c>
      <c r="G9" s="30" t="s">
        <v>4</v>
      </c>
      <c r="H9" s="30" t="s">
        <v>4</v>
      </c>
      <c r="I9" s="30" t="s">
        <v>4</v>
      </c>
      <c r="J9" s="28">
        <v>2326</v>
      </c>
    </row>
    <row r="10" spans="2:16" x14ac:dyDescent="0.25">
      <c r="C10" s="12"/>
      <c r="D10" s="37" t="s">
        <v>13</v>
      </c>
      <c r="E10" s="10">
        <v>30500</v>
      </c>
      <c r="F10" s="10">
        <v>30500</v>
      </c>
      <c r="G10" s="31">
        <v>0.1273</v>
      </c>
      <c r="H10" s="31">
        <v>0.12740000000000001</v>
      </c>
      <c r="I10" s="31">
        <v>0.12740000000000001</v>
      </c>
      <c r="J10" s="27">
        <v>3857</v>
      </c>
    </row>
    <row r="11" spans="2:16" x14ac:dyDescent="0.25">
      <c r="C11" s="13" t="s">
        <v>18</v>
      </c>
      <c r="D11" s="32"/>
      <c r="E11" s="15">
        <f>SUM(E7:E10)</f>
        <v>54195</v>
      </c>
      <c r="F11" s="15">
        <f>SUM(F7:F10)</f>
        <v>53995</v>
      </c>
      <c r="G11" s="15"/>
      <c r="H11" s="32"/>
      <c r="I11" s="32"/>
      <c r="J11" s="14"/>
    </row>
    <row r="12" spans="2:16" x14ac:dyDescent="0.25">
      <c r="C12" s="9">
        <v>43479</v>
      </c>
      <c r="D12" s="37" t="s">
        <v>15</v>
      </c>
      <c r="E12" s="10">
        <v>4494.5</v>
      </c>
      <c r="F12" s="10">
        <v>4494.5</v>
      </c>
      <c r="G12" s="31">
        <v>7.7499999999999999E-2</v>
      </c>
      <c r="H12" s="31">
        <v>8.4500000000000006E-2</v>
      </c>
      <c r="I12" s="31">
        <v>8.4500000000000006E-2</v>
      </c>
      <c r="J12" s="27">
        <v>151</v>
      </c>
    </row>
    <row r="13" spans="2:16" x14ac:dyDescent="0.25">
      <c r="C13" s="11"/>
      <c r="D13" s="37" t="s">
        <v>24</v>
      </c>
      <c r="E13" s="10">
        <v>2073</v>
      </c>
      <c r="F13" s="10">
        <v>1573</v>
      </c>
      <c r="G13" s="31">
        <v>8.7999999999999995E-2</v>
      </c>
      <c r="H13" s="31">
        <v>8.9899999999999994E-2</v>
      </c>
      <c r="I13" s="31">
        <v>8.8999999999999996E-2</v>
      </c>
      <c r="J13" s="27">
        <v>359</v>
      </c>
    </row>
    <row r="14" spans="2:16" x14ac:dyDescent="0.25">
      <c r="C14" s="13" t="s">
        <v>23</v>
      </c>
      <c r="D14" s="32"/>
      <c r="E14" s="15">
        <f>SUM(E12:E13)</f>
        <v>6567.5</v>
      </c>
      <c r="F14" s="15">
        <f>SUM(F12:F13)</f>
        <v>6067.5</v>
      </c>
      <c r="G14" s="15"/>
      <c r="H14" s="32"/>
      <c r="I14" s="32"/>
      <c r="J14" s="14"/>
    </row>
    <row r="15" spans="2:16" x14ac:dyDescent="0.25">
      <c r="C15" s="9" t="s">
        <v>28</v>
      </c>
      <c r="D15" s="37" t="s">
        <v>15</v>
      </c>
      <c r="E15" s="10">
        <v>13300</v>
      </c>
      <c r="F15" s="10">
        <v>13300</v>
      </c>
      <c r="G15" s="33">
        <v>8.4500000000000006E-2</v>
      </c>
      <c r="H15" s="33">
        <v>8.4500000000000006E-2</v>
      </c>
      <c r="I15" s="33">
        <v>8.4500000000000006E-2</v>
      </c>
      <c r="J15" s="27">
        <v>149</v>
      </c>
    </row>
    <row r="16" spans="2:16" x14ac:dyDescent="0.25">
      <c r="C16" s="9"/>
      <c r="D16" s="38" t="s">
        <v>27</v>
      </c>
      <c r="E16" s="10">
        <v>12928.85</v>
      </c>
      <c r="F16" s="10">
        <v>12928.85</v>
      </c>
      <c r="G16" s="33">
        <v>8.7999999999999995E-2</v>
      </c>
      <c r="H16" s="33">
        <v>8.7999999999999995E-2</v>
      </c>
      <c r="I16" s="33">
        <v>8.7999999999999995E-2</v>
      </c>
      <c r="J16" s="27">
        <v>297</v>
      </c>
    </row>
    <row r="17" spans="3:10" x14ac:dyDescent="0.25">
      <c r="C17" s="9"/>
      <c r="D17" s="38" t="s">
        <v>30</v>
      </c>
      <c r="E17" s="10">
        <v>19651.7</v>
      </c>
      <c r="F17" s="10">
        <v>19651.7</v>
      </c>
      <c r="G17" s="33">
        <v>0.10440000000000001</v>
      </c>
      <c r="H17" s="33">
        <v>0.10440000000000001</v>
      </c>
      <c r="I17" s="33">
        <v>0.10440000000000001</v>
      </c>
      <c r="J17" s="27">
        <v>1269</v>
      </c>
    </row>
    <row r="18" spans="3:10" x14ac:dyDescent="0.25">
      <c r="C18" s="9"/>
      <c r="D18" s="38" t="s">
        <v>13</v>
      </c>
      <c r="E18" s="10">
        <v>15150</v>
      </c>
      <c r="F18" s="10">
        <v>15150</v>
      </c>
      <c r="G18" s="33">
        <v>0.12839999999999999</v>
      </c>
      <c r="H18" s="33">
        <v>0.12839999999999999</v>
      </c>
      <c r="I18" s="33">
        <v>0.12839999999999999</v>
      </c>
      <c r="J18" s="27">
        <v>3848</v>
      </c>
    </row>
    <row r="19" spans="3:10" x14ac:dyDescent="0.25">
      <c r="C19" s="13" t="s">
        <v>29</v>
      </c>
      <c r="D19" s="32"/>
      <c r="E19" s="15">
        <f>SUM(E15:E18)</f>
        <v>61030.55</v>
      </c>
      <c r="F19" s="15">
        <f>SUM(F15:F18)</f>
        <v>61030.55</v>
      </c>
      <c r="G19" s="15"/>
      <c r="H19" s="34"/>
      <c r="I19" s="35"/>
      <c r="J19" s="14"/>
    </row>
    <row r="20" spans="3:10" x14ac:dyDescent="0.25">
      <c r="C20" s="9">
        <v>43486</v>
      </c>
      <c r="D20" s="37" t="s">
        <v>30</v>
      </c>
      <c r="E20" s="10">
        <v>53917.2</v>
      </c>
      <c r="F20" s="10">
        <v>53917.2</v>
      </c>
      <c r="G20" s="31">
        <v>0.10100000000000001</v>
      </c>
      <c r="H20" s="31">
        <v>0.10440000000000001</v>
      </c>
      <c r="I20" s="31">
        <v>0.10440000000000001</v>
      </c>
      <c r="J20" s="27">
        <v>1264</v>
      </c>
    </row>
    <row r="21" spans="3:10" x14ac:dyDescent="0.25">
      <c r="C21" s="11"/>
      <c r="D21" s="37" t="s">
        <v>32</v>
      </c>
      <c r="E21" s="30" t="s">
        <v>4</v>
      </c>
      <c r="F21" s="30" t="s">
        <v>4</v>
      </c>
      <c r="G21" s="30" t="s">
        <v>4</v>
      </c>
      <c r="H21" s="30" t="s">
        <v>4</v>
      </c>
      <c r="I21" s="30" t="s">
        <v>4</v>
      </c>
      <c r="J21" s="27">
        <v>2035</v>
      </c>
    </row>
    <row r="22" spans="3:10" x14ac:dyDescent="0.25">
      <c r="C22" s="11"/>
      <c r="D22" s="37" t="s">
        <v>33</v>
      </c>
      <c r="E22" s="10">
        <v>21.5</v>
      </c>
      <c r="F22" s="10">
        <v>21.5</v>
      </c>
      <c r="G22" s="31">
        <v>0.12889999999999999</v>
      </c>
      <c r="H22" s="31">
        <v>0.12889999999999999</v>
      </c>
      <c r="I22" s="31">
        <v>0.12889999999999999</v>
      </c>
      <c r="J22" s="27">
        <v>4106</v>
      </c>
    </row>
    <row r="23" spans="3:10" x14ac:dyDescent="0.25">
      <c r="C23" s="13" t="s">
        <v>31</v>
      </c>
      <c r="D23" s="32"/>
      <c r="E23" s="15">
        <f>SUM(E20:E22)</f>
        <v>53938.7</v>
      </c>
      <c r="F23" s="15">
        <f>SUM(F20:F22)</f>
        <v>53938.7</v>
      </c>
      <c r="G23" s="15"/>
      <c r="H23" s="32"/>
      <c r="I23" s="32"/>
      <c r="J23" s="14"/>
    </row>
    <row r="24" spans="3:10" x14ac:dyDescent="0.25">
      <c r="C24" s="9" t="s">
        <v>34</v>
      </c>
      <c r="D24" s="37" t="s">
        <v>36</v>
      </c>
      <c r="E24" s="10">
        <v>20191.5</v>
      </c>
      <c r="F24" s="10">
        <v>20191.5</v>
      </c>
      <c r="G24" s="33">
        <v>8.5000000000000006E-2</v>
      </c>
      <c r="H24" s="33">
        <v>8.5000000000000006E-2</v>
      </c>
      <c r="I24" s="33">
        <v>8.5000000000000006E-2</v>
      </c>
      <c r="J24" s="27">
        <v>168</v>
      </c>
    </row>
    <row r="25" spans="3:10" x14ac:dyDescent="0.25">
      <c r="C25" s="9"/>
      <c r="D25" s="38" t="s">
        <v>27</v>
      </c>
      <c r="E25" s="10">
        <v>1076.3499999999999</v>
      </c>
      <c r="F25" s="10">
        <v>1076.3499999999999</v>
      </c>
      <c r="G25" s="33">
        <v>8.7999999999999995E-2</v>
      </c>
      <c r="H25" s="33">
        <v>8.7999999999999995E-2</v>
      </c>
      <c r="I25" s="33">
        <v>8.7999999999999995E-2</v>
      </c>
      <c r="J25" s="27">
        <v>291</v>
      </c>
    </row>
    <row r="26" spans="3:10" x14ac:dyDescent="0.25">
      <c r="C26" s="9"/>
      <c r="D26" s="38" t="s">
        <v>13</v>
      </c>
      <c r="E26" s="10">
        <v>14116</v>
      </c>
      <c r="F26" s="10">
        <v>10265.950000000001</v>
      </c>
      <c r="G26" s="33">
        <v>0.12839999999999999</v>
      </c>
      <c r="H26" s="33">
        <v>0.12839999999999999</v>
      </c>
      <c r="I26" s="33">
        <v>0.12839999999999999</v>
      </c>
      <c r="J26" s="27">
        <v>3842</v>
      </c>
    </row>
    <row r="27" spans="3:10" x14ac:dyDescent="0.25">
      <c r="C27" s="13" t="s">
        <v>35</v>
      </c>
      <c r="D27" s="14"/>
      <c r="E27" s="15">
        <f>SUM(E24:E26)</f>
        <v>35383.85</v>
      </c>
      <c r="F27" s="15">
        <f>SUM(F24:F26)</f>
        <v>31533.8</v>
      </c>
      <c r="G27" s="15"/>
      <c r="H27" s="16"/>
      <c r="I27" s="17"/>
      <c r="J27" s="14"/>
    </row>
    <row r="28" spans="3:10" x14ac:dyDescent="0.25">
      <c r="C28" s="9">
        <v>43493</v>
      </c>
      <c r="D28" s="37" t="s">
        <v>30</v>
      </c>
      <c r="E28" s="10">
        <v>8196.1</v>
      </c>
      <c r="F28" s="10">
        <v>8196.1</v>
      </c>
      <c r="G28" s="31">
        <v>0.104</v>
      </c>
      <c r="H28" s="31">
        <v>0.10440000000000001</v>
      </c>
      <c r="I28" s="31">
        <v>0.10440000000000001</v>
      </c>
      <c r="J28" s="27">
        <v>1257</v>
      </c>
    </row>
    <row r="29" spans="3:10" x14ac:dyDescent="0.25">
      <c r="C29" s="11"/>
      <c r="D29" s="37" t="s">
        <v>95</v>
      </c>
      <c r="E29" s="30" t="s">
        <v>4</v>
      </c>
      <c r="F29" s="30" t="s">
        <v>4</v>
      </c>
      <c r="G29" s="30" t="s">
        <v>4</v>
      </c>
      <c r="H29" s="30" t="s">
        <v>4</v>
      </c>
      <c r="I29" s="30" t="s">
        <v>4</v>
      </c>
      <c r="J29" s="27">
        <v>3678</v>
      </c>
    </row>
    <row r="30" spans="3:10" x14ac:dyDescent="0.25">
      <c r="C30" s="13" t="s">
        <v>94</v>
      </c>
      <c r="D30" s="32"/>
      <c r="E30" s="15">
        <f>SUM(E28:E29)</f>
        <v>8196.1</v>
      </c>
      <c r="F30" s="15">
        <f>SUM(F28:F29)</f>
        <v>8196.1</v>
      </c>
      <c r="G30" s="15"/>
      <c r="H30" s="32"/>
      <c r="I30" s="32"/>
      <c r="J30" s="14"/>
    </row>
    <row r="31" spans="3:10" x14ac:dyDescent="0.25">
      <c r="C31" s="9" t="s">
        <v>37</v>
      </c>
      <c r="D31" s="37" t="s">
        <v>36</v>
      </c>
      <c r="E31" s="10">
        <v>3420.45</v>
      </c>
      <c r="F31" s="10">
        <v>3420.45</v>
      </c>
      <c r="G31" s="33">
        <v>8.5000000000000006E-2</v>
      </c>
      <c r="H31" s="33">
        <v>8.5000000000000006E-2</v>
      </c>
      <c r="I31" s="33">
        <v>8.5000000000000006E-2</v>
      </c>
      <c r="J31" s="27">
        <v>162</v>
      </c>
    </row>
    <row r="32" spans="3:10" x14ac:dyDescent="0.25">
      <c r="C32" s="9"/>
      <c r="D32" s="38" t="s">
        <v>39</v>
      </c>
      <c r="E32" s="10">
        <v>11259</v>
      </c>
      <c r="F32" s="10">
        <v>11259</v>
      </c>
      <c r="G32" s="33">
        <v>0.11</v>
      </c>
      <c r="H32" s="33">
        <v>0.11</v>
      </c>
      <c r="I32" s="33">
        <v>0.11</v>
      </c>
      <c r="J32" s="27">
        <v>1609</v>
      </c>
    </row>
    <row r="33" spans="3:10" x14ac:dyDescent="0.25">
      <c r="C33" s="9"/>
      <c r="D33" s="38" t="s">
        <v>33</v>
      </c>
      <c r="E33" s="10">
        <v>12650</v>
      </c>
      <c r="F33" s="10">
        <v>12650</v>
      </c>
      <c r="G33" s="33">
        <v>0.12889999999999999</v>
      </c>
      <c r="H33" s="33">
        <v>0.12889999999999999</v>
      </c>
      <c r="I33" s="33">
        <v>0.12889999999999999</v>
      </c>
      <c r="J33" s="27">
        <v>4099</v>
      </c>
    </row>
    <row r="34" spans="3:10" x14ac:dyDescent="0.25">
      <c r="C34" s="13" t="s">
        <v>38</v>
      </c>
      <c r="D34" s="14"/>
      <c r="E34" s="15">
        <f>SUM(E31:E33)</f>
        <v>27329.45</v>
      </c>
      <c r="F34" s="15">
        <f>SUM(F31:F33)</f>
        <v>27329.45</v>
      </c>
      <c r="G34" s="15"/>
      <c r="H34" s="16"/>
      <c r="I34" s="17"/>
      <c r="J34" s="14"/>
    </row>
    <row r="35" spans="3:10" x14ac:dyDescent="0.25">
      <c r="C35" s="9" t="s">
        <v>40</v>
      </c>
      <c r="D35" s="37" t="s">
        <v>27</v>
      </c>
      <c r="E35" s="10">
        <v>1261.5999999999999</v>
      </c>
      <c r="F35" s="10">
        <v>1261.5999999999999</v>
      </c>
      <c r="G35" s="33">
        <v>8.7999999999999995E-2</v>
      </c>
      <c r="H35" s="33">
        <v>8.7999999999999995E-2</v>
      </c>
      <c r="I35" s="33">
        <v>8.7999999999999995E-2</v>
      </c>
      <c r="J35" s="27">
        <v>278</v>
      </c>
    </row>
    <row r="36" spans="3:10" x14ac:dyDescent="0.25">
      <c r="C36" s="9"/>
      <c r="D36" s="38" t="s">
        <v>39</v>
      </c>
      <c r="E36" s="10">
        <v>12016.25</v>
      </c>
      <c r="F36" s="10">
        <v>12016.25</v>
      </c>
      <c r="G36" s="33">
        <v>0.11</v>
      </c>
      <c r="H36" s="33">
        <v>0.11</v>
      </c>
      <c r="I36" s="33">
        <v>0.11</v>
      </c>
      <c r="J36" s="27">
        <v>1602</v>
      </c>
    </row>
    <row r="37" spans="3:10" x14ac:dyDescent="0.25">
      <c r="C37" s="13" t="s">
        <v>41</v>
      </c>
      <c r="D37" s="14"/>
      <c r="E37" s="15">
        <f>SUM(E35:E36)</f>
        <v>13277.85</v>
      </c>
      <c r="F37" s="15">
        <f>SUM(F35:F36)</f>
        <v>13277.85</v>
      </c>
      <c r="G37" s="15"/>
      <c r="H37" s="16"/>
      <c r="I37" s="17"/>
      <c r="J37" s="14"/>
    </row>
    <row r="38" spans="3:10" x14ac:dyDescent="0.25">
      <c r="C38" s="9">
        <v>43507</v>
      </c>
      <c r="D38" s="37" t="s">
        <v>30</v>
      </c>
      <c r="E38" s="10">
        <v>35271.550000000003</v>
      </c>
      <c r="F38" s="10">
        <v>35271.550000000003</v>
      </c>
      <c r="G38" s="31">
        <v>0.104</v>
      </c>
      <c r="H38" s="31">
        <v>0.10440000000000001</v>
      </c>
      <c r="I38" s="31">
        <v>0.10440000000000001</v>
      </c>
      <c r="J38" s="27">
        <v>1244</v>
      </c>
    </row>
    <row r="39" spans="3:10" x14ac:dyDescent="0.25">
      <c r="C39" s="11"/>
      <c r="D39" s="37" t="s">
        <v>43</v>
      </c>
      <c r="E39" s="30">
        <v>3800</v>
      </c>
      <c r="F39" s="30" t="s">
        <v>44</v>
      </c>
      <c r="G39" s="31">
        <v>0.127</v>
      </c>
      <c r="H39" s="31">
        <v>0.127</v>
      </c>
      <c r="I39" s="30" t="s">
        <v>44</v>
      </c>
      <c r="J39" s="27">
        <v>2747</v>
      </c>
    </row>
    <row r="40" spans="3:10" x14ac:dyDescent="0.25">
      <c r="C40" s="13" t="s">
        <v>42</v>
      </c>
      <c r="D40" s="32"/>
      <c r="E40" s="15">
        <f>SUM(E38:E39)</f>
        <v>39071.550000000003</v>
      </c>
      <c r="F40" s="15">
        <f>SUM(F38:F39)</f>
        <v>35271.550000000003</v>
      </c>
      <c r="G40" s="15"/>
      <c r="H40" s="32"/>
      <c r="I40" s="32"/>
      <c r="J40" s="14"/>
    </row>
    <row r="41" spans="3:10" x14ac:dyDescent="0.25">
      <c r="C41" s="9" t="s">
        <v>48</v>
      </c>
      <c r="D41" s="37" t="s">
        <v>50</v>
      </c>
      <c r="E41" s="10">
        <v>27618</v>
      </c>
      <c r="F41" s="10">
        <v>27618</v>
      </c>
      <c r="G41" s="33">
        <v>0.08</v>
      </c>
      <c r="H41" s="33">
        <v>0.08</v>
      </c>
      <c r="I41" s="33">
        <v>0.08</v>
      </c>
      <c r="J41" s="27">
        <v>179</v>
      </c>
    </row>
    <row r="42" spans="3:10" x14ac:dyDescent="0.25">
      <c r="C42" s="9"/>
      <c r="D42" s="38" t="s">
        <v>24</v>
      </c>
      <c r="E42" s="10">
        <v>920</v>
      </c>
      <c r="F42" s="10">
        <v>920</v>
      </c>
      <c r="G42" s="33">
        <v>8.6999999999999994E-2</v>
      </c>
      <c r="H42" s="33">
        <v>8.6999999999999994E-2</v>
      </c>
      <c r="I42" s="33">
        <v>8.6999999999999994E-2</v>
      </c>
      <c r="J42" s="27">
        <v>330</v>
      </c>
    </row>
    <row r="43" spans="3:10" x14ac:dyDescent="0.25">
      <c r="C43" s="13" t="s">
        <v>49</v>
      </c>
      <c r="D43" s="14"/>
      <c r="E43" s="15">
        <f>SUM(E41:E42)</f>
        <v>28538</v>
      </c>
      <c r="F43" s="15">
        <f>SUM(F41:F42)</f>
        <v>28538</v>
      </c>
      <c r="G43" s="15"/>
      <c r="H43" s="16"/>
      <c r="I43" s="17"/>
      <c r="J43" s="14"/>
    </row>
    <row r="44" spans="3:10" x14ac:dyDescent="0.25">
      <c r="C44" s="9">
        <v>43514</v>
      </c>
      <c r="D44" s="37" t="s">
        <v>46</v>
      </c>
      <c r="E44" s="10">
        <v>10505</v>
      </c>
      <c r="F44" s="10">
        <v>505</v>
      </c>
      <c r="G44" s="31">
        <v>0.1074</v>
      </c>
      <c r="H44" s="31">
        <v>0.10829999999999999</v>
      </c>
      <c r="I44" s="31">
        <v>0.1075</v>
      </c>
      <c r="J44" s="27">
        <v>3587</v>
      </c>
    </row>
    <row r="45" spans="3:10" x14ac:dyDescent="0.25">
      <c r="C45" s="13" t="s">
        <v>45</v>
      </c>
      <c r="D45" s="32"/>
      <c r="E45" s="15">
        <f>SUM(E44:E44)</f>
        <v>10505</v>
      </c>
      <c r="F45" s="15">
        <f>SUM(F44:F44)</f>
        <v>505</v>
      </c>
      <c r="G45" s="15"/>
      <c r="H45" s="32"/>
      <c r="I45" s="32"/>
      <c r="J45" s="14"/>
    </row>
    <row r="46" spans="3:10" x14ac:dyDescent="0.25">
      <c r="C46" s="9" t="s">
        <v>51</v>
      </c>
      <c r="D46" s="37" t="s">
        <v>24</v>
      </c>
      <c r="E46" s="10">
        <v>3079</v>
      </c>
      <c r="F46" s="10">
        <v>3079</v>
      </c>
      <c r="G46" s="33">
        <v>8.6999999999999994E-2</v>
      </c>
      <c r="H46" s="33">
        <v>8.6999999999999994E-2</v>
      </c>
      <c r="I46" s="33">
        <v>8.6999999999999994E-2</v>
      </c>
      <c r="J46" s="27">
        <v>323</v>
      </c>
    </row>
    <row r="47" spans="3:10" x14ac:dyDescent="0.25">
      <c r="C47" s="9"/>
      <c r="D47" s="38" t="s">
        <v>53</v>
      </c>
      <c r="E47" s="10">
        <v>5232</v>
      </c>
      <c r="F47" s="10">
        <v>5232</v>
      </c>
      <c r="G47" s="33">
        <v>0.1235</v>
      </c>
      <c r="H47" s="33">
        <v>0.1235</v>
      </c>
      <c r="I47" s="33">
        <v>0.1235</v>
      </c>
      <c r="J47" s="27">
        <v>3366</v>
      </c>
    </row>
    <row r="48" spans="3:10" x14ac:dyDescent="0.25">
      <c r="C48" s="9"/>
      <c r="D48" s="38" t="s">
        <v>46</v>
      </c>
      <c r="E48" s="10">
        <v>10100</v>
      </c>
      <c r="F48" s="10">
        <v>10100</v>
      </c>
      <c r="G48" s="33">
        <v>0.10340000000000001</v>
      </c>
      <c r="H48" s="33">
        <v>0.10340000000000001</v>
      </c>
      <c r="I48" s="33">
        <v>0.10340000000000001</v>
      </c>
      <c r="J48" s="27">
        <v>3585</v>
      </c>
    </row>
    <row r="49" spans="3:10" x14ac:dyDescent="0.25">
      <c r="C49" s="13" t="s">
        <v>52</v>
      </c>
      <c r="D49" s="14"/>
      <c r="E49" s="15">
        <f>SUM(E46:E48)</f>
        <v>18411</v>
      </c>
      <c r="F49" s="15">
        <f>SUM(F46:F48)</f>
        <v>18411</v>
      </c>
      <c r="G49" s="15"/>
      <c r="H49" s="16"/>
      <c r="I49" s="17"/>
      <c r="J49" s="14"/>
    </row>
    <row r="50" spans="3:10" x14ac:dyDescent="0.25">
      <c r="C50" s="9">
        <v>43521</v>
      </c>
      <c r="D50" s="37" t="s">
        <v>32</v>
      </c>
      <c r="E50" s="10">
        <v>13031.8</v>
      </c>
      <c r="F50" s="10">
        <v>12984.8</v>
      </c>
      <c r="G50" s="31">
        <v>0.1076</v>
      </c>
      <c r="H50" s="31">
        <v>0.1079</v>
      </c>
      <c r="I50" s="31">
        <v>0.1076</v>
      </c>
      <c r="J50" s="27">
        <v>2001</v>
      </c>
    </row>
    <row r="51" spans="3:10" x14ac:dyDescent="0.25">
      <c r="C51" s="11"/>
      <c r="D51" s="37" t="s">
        <v>33</v>
      </c>
      <c r="E51" s="30">
        <v>10378.5</v>
      </c>
      <c r="F51" s="30">
        <v>7368.5</v>
      </c>
      <c r="G51" s="31">
        <v>0.12859999999999999</v>
      </c>
      <c r="H51" s="31">
        <v>0.13</v>
      </c>
      <c r="I51" s="31">
        <v>0.1288</v>
      </c>
      <c r="J51" s="27">
        <v>4072</v>
      </c>
    </row>
    <row r="52" spans="3:10" x14ac:dyDescent="0.25">
      <c r="C52" s="13" t="s">
        <v>54</v>
      </c>
      <c r="D52" s="32"/>
      <c r="E52" s="15">
        <f>SUM(E50:E51)</f>
        <v>23410.3</v>
      </c>
      <c r="F52" s="15">
        <f>SUM(F50:F51)</f>
        <v>20353.3</v>
      </c>
      <c r="G52" s="15"/>
      <c r="H52" s="32"/>
      <c r="I52" s="32"/>
      <c r="J52" s="14"/>
    </row>
    <row r="53" spans="3:10" x14ac:dyDescent="0.25">
      <c r="C53" s="9" t="s">
        <v>55</v>
      </c>
      <c r="D53" s="37" t="s">
        <v>50</v>
      </c>
      <c r="E53" s="10">
        <v>8405</v>
      </c>
      <c r="F53" s="10">
        <v>8405</v>
      </c>
      <c r="G53" s="33">
        <v>0.08</v>
      </c>
      <c r="H53" s="33">
        <v>0.08</v>
      </c>
      <c r="I53" s="33">
        <v>0.08</v>
      </c>
      <c r="J53" s="27">
        <v>167</v>
      </c>
    </row>
    <row r="54" spans="3:10" x14ac:dyDescent="0.25">
      <c r="C54" s="9"/>
      <c r="D54" s="38" t="s">
        <v>24</v>
      </c>
      <c r="E54" s="10">
        <v>250</v>
      </c>
      <c r="F54" s="10">
        <v>250</v>
      </c>
      <c r="G54" s="33">
        <v>8.5999999999999993E-2</v>
      </c>
      <c r="H54" s="33">
        <v>8.5999999999999993E-2</v>
      </c>
      <c r="I54" s="33">
        <v>8.5999999999999993E-2</v>
      </c>
      <c r="J54" s="27">
        <v>318</v>
      </c>
    </row>
    <row r="55" spans="3:10" x14ac:dyDescent="0.25">
      <c r="C55" s="13" t="s">
        <v>56</v>
      </c>
      <c r="D55" s="14"/>
      <c r="E55" s="15">
        <f>SUM(E53:E54)</f>
        <v>8655</v>
      </c>
      <c r="F55" s="15">
        <f>SUM(F53:F54)</f>
        <v>8655</v>
      </c>
      <c r="G55" s="15"/>
      <c r="H55" s="16"/>
      <c r="I55" s="17"/>
      <c r="J55" s="14"/>
    </row>
    <row r="56" spans="3:10" x14ac:dyDescent="0.25">
      <c r="C56" s="9">
        <v>43528</v>
      </c>
      <c r="D56" s="37" t="s">
        <v>46</v>
      </c>
      <c r="E56" s="10">
        <v>16150</v>
      </c>
      <c r="F56" s="10">
        <v>16150</v>
      </c>
      <c r="G56" s="31">
        <v>0.10929999999999999</v>
      </c>
      <c r="H56" s="31">
        <v>0.10929999999999999</v>
      </c>
      <c r="I56" s="31">
        <v>0.10929999999999999</v>
      </c>
      <c r="J56" s="27">
        <v>3571</v>
      </c>
    </row>
    <row r="57" spans="3:10" x14ac:dyDescent="0.25">
      <c r="C57" s="13" t="s">
        <v>57</v>
      </c>
      <c r="D57" s="32"/>
      <c r="E57" s="15">
        <f>SUM(E56:E56)</f>
        <v>16150</v>
      </c>
      <c r="F57" s="15">
        <f>SUM(F56:F56)</f>
        <v>16150</v>
      </c>
      <c r="G57" s="15"/>
      <c r="H57" s="32"/>
      <c r="I57" s="32"/>
      <c r="J57" s="14"/>
    </row>
    <row r="58" spans="3:10" x14ac:dyDescent="0.25">
      <c r="C58" s="9">
        <v>43535</v>
      </c>
      <c r="D58" s="37" t="s">
        <v>30</v>
      </c>
      <c r="E58" s="10">
        <v>27594.2</v>
      </c>
      <c r="F58" s="10">
        <v>26944.2</v>
      </c>
      <c r="G58" s="31">
        <v>9.7199999999999995E-2</v>
      </c>
      <c r="H58" s="31">
        <v>0.10780000000000001</v>
      </c>
      <c r="I58" s="31">
        <v>0.1051</v>
      </c>
      <c r="J58" s="27">
        <v>1214</v>
      </c>
    </row>
    <row r="59" spans="3:10" x14ac:dyDescent="0.25">
      <c r="C59" s="11"/>
      <c r="D59" s="37" t="s">
        <v>43</v>
      </c>
      <c r="E59" s="30">
        <v>11342.25</v>
      </c>
      <c r="F59" s="30">
        <v>11342.25</v>
      </c>
      <c r="G59" s="31">
        <v>0.1174</v>
      </c>
      <c r="H59" s="31">
        <v>0.11749999999999999</v>
      </c>
      <c r="I59" s="31">
        <v>0.11749999999999999</v>
      </c>
      <c r="J59" s="27">
        <v>2717</v>
      </c>
    </row>
    <row r="60" spans="3:10" x14ac:dyDescent="0.25">
      <c r="C60" s="13" t="s">
        <v>58</v>
      </c>
      <c r="D60" s="32"/>
      <c r="E60" s="15">
        <f>SUM(E58:E59)</f>
        <v>38936.449999999997</v>
      </c>
      <c r="F60" s="15">
        <f>SUM(F58:F59)</f>
        <v>38286.449999999997</v>
      </c>
      <c r="G60" s="15"/>
      <c r="H60" s="32"/>
      <c r="I60" s="32"/>
      <c r="J60" s="14"/>
    </row>
    <row r="61" spans="3:10" x14ac:dyDescent="0.25">
      <c r="C61" s="9">
        <v>43542</v>
      </c>
      <c r="D61" s="37" t="s">
        <v>60</v>
      </c>
      <c r="E61" s="10">
        <v>17834</v>
      </c>
      <c r="F61" s="10">
        <v>11784</v>
      </c>
      <c r="G61" s="31">
        <v>7.7499999999999999E-2</v>
      </c>
      <c r="H61" s="31">
        <v>8.8499999999999995E-2</v>
      </c>
      <c r="I61" s="31">
        <v>8.6999999999999994E-2</v>
      </c>
      <c r="J61" s="27">
        <v>356</v>
      </c>
    </row>
    <row r="62" spans="3:10" x14ac:dyDescent="0.25">
      <c r="C62" s="11"/>
      <c r="D62" s="37" t="s">
        <v>32</v>
      </c>
      <c r="E62" s="10">
        <v>3084</v>
      </c>
      <c r="F62" s="10">
        <v>3084</v>
      </c>
      <c r="G62" s="31">
        <v>0.1071</v>
      </c>
      <c r="H62" s="31">
        <v>0.1077</v>
      </c>
      <c r="I62" s="31">
        <v>0.1077</v>
      </c>
      <c r="J62" s="27">
        <v>1978</v>
      </c>
    </row>
    <row r="63" spans="3:10" x14ac:dyDescent="0.25">
      <c r="C63" s="11"/>
      <c r="D63" s="37" t="s">
        <v>46</v>
      </c>
      <c r="E63" s="10">
        <v>2000</v>
      </c>
      <c r="F63" s="10">
        <v>2000</v>
      </c>
      <c r="G63" s="31">
        <v>0.1036</v>
      </c>
      <c r="H63" s="31">
        <v>0.1036</v>
      </c>
      <c r="I63" s="31">
        <v>0.1036</v>
      </c>
      <c r="J63" s="27">
        <v>3557</v>
      </c>
    </row>
    <row r="64" spans="3:10" x14ac:dyDescent="0.25">
      <c r="C64" s="12"/>
      <c r="D64" s="37" t="s">
        <v>33</v>
      </c>
      <c r="E64" s="10">
        <v>23376</v>
      </c>
      <c r="F64" s="10">
        <v>18676</v>
      </c>
      <c r="G64" s="31">
        <v>0.12820000000000001</v>
      </c>
      <c r="H64" s="31">
        <v>0.13</v>
      </c>
      <c r="I64" s="31">
        <v>0.12889999999999999</v>
      </c>
      <c r="J64" s="27">
        <v>4049</v>
      </c>
    </row>
    <row r="65" spans="3:10" x14ac:dyDescent="0.25">
      <c r="C65" s="13" t="s">
        <v>59</v>
      </c>
      <c r="D65" s="32"/>
      <c r="E65" s="15">
        <f>SUM(E61:E64)</f>
        <v>46294</v>
      </c>
      <c r="F65" s="15">
        <f>SUM(F61:F64)</f>
        <v>35544</v>
      </c>
      <c r="G65" s="15"/>
      <c r="H65" s="32"/>
      <c r="I65" s="32"/>
      <c r="J65" s="14"/>
    </row>
    <row r="66" spans="3:10" x14ac:dyDescent="0.25">
      <c r="C66" s="9" t="s">
        <v>63</v>
      </c>
      <c r="D66" s="37" t="s">
        <v>60</v>
      </c>
      <c r="E66" s="10">
        <v>16675</v>
      </c>
      <c r="F66" s="10">
        <v>16675</v>
      </c>
      <c r="G66" s="33">
        <v>8.6999999999999994E-2</v>
      </c>
      <c r="H66" s="33">
        <v>8.6999999999999994E-2</v>
      </c>
      <c r="I66" s="33">
        <v>8.6999999999999994E-2</v>
      </c>
      <c r="J66" s="27">
        <v>354</v>
      </c>
    </row>
    <row r="67" spans="3:10" x14ac:dyDescent="0.25">
      <c r="C67" s="9"/>
      <c r="D67" s="38" t="s">
        <v>16</v>
      </c>
      <c r="E67" s="10">
        <v>23699.5</v>
      </c>
      <c r="F67" s="10">
        <v>23699.5</v>
      </c>
      <c r="G67" s="33">
        <v>9.7799999999999998E-2</v>
      </c>
      <c r="H67" s="33">
        <v>9.7799999999999998E-2</v>
      </c>
      <c r="I67" s="33">
        <v>9.7799999999999998E-2</v>
      </c>
      <c r="J67" s="27">
        <v>928</v>
      </c>
    </row>
    <row r="68" spans="3:10" x14ac:dyDescent="0.25">
      <c r="C68" s="13" t="s">
        <v>64</v>
      </c>
      <c r="D68" s="14"/>
      <c r="E68" s="15">
        <f>SUM(E66:E67)</f>
        <v>40374.5</v>
      </c>
      <c r="F68" s="15">
        <f>SUM(F66:F67)</f>
        <v>40374.5</v>
      </c>
      <c r="G68" s="15"/>
      <c r="H68" s="16"/>
      <c r="I68" s="17"/>
      <c r="J68" s="14"/>
    </row>
    <row r="69" spans="3:10" x14ac:dyDescent="0.25">
      <c r="C69" s="9">
        <v>43549</v>
      </c>
      <c r="D69" s="37" t="s">
        <v>30</v>
      </c>
      <c r="E69" s="10">
        <v>29472</v>
      </c>
      <c r="F69" s="10">
        <v>29472</v>
      </c>
      <c r="G69" s="31">
        <v>0.1014</v>
      </c>
      <c r="H69" s="31">
        <v>0.105</v>
      </c>
      <c r="I69" s="31">
        <v>0.105</v>
      </c>
      <c r="J69" s="27">
        <v>1200</v>
      </c>
    </row>
    <row r="70" spans="3:10" x14ac:dyDescent="0.25">
      <c r="C70" s="11"/>
      <c r="D70" s="37" t="s">
        <v>32</v>
      </c>
      <c r="E70" s="10">
        <v>2602.1999999999998</v>
      </c>
      <c r="F70" s="10">
        <v>2602.1999999999998</v>
      </c>
      <c r="G70" s="31">
        <v>0.1076</v>
      </c>
      <c r="H70" s="31">
        <v>0.1077</v>
      </c>
      <c r="I70" s="31">
        <v>0.1077</v>
      </c>
      <c r="J70" s="27">
        <v>1971</v>
      </c>
    </row>
    <row r="71" spans="3:10" x14ac:dyDescent="0.25">
      <c r="C71" s="11"/>
      <c r="D71" s="37" t="s">
        <v>43</v>
      </c>
      <c r="E71" s="10">
        <v>6165</v>
      </c>
      <c r="F71" s="10">
        <v>6165</v>
      </c>
      <c r="G71" s="31">
        <v>0.11749999999999999</v>
      </c>
      <c r="H71" s="31">
        <v>0.11749999999999999</v>
      </c>
      <c r="I71" s="31">
        <v>0.11749999999999999</v>
      </c>
      <c r="J71" s="27">
        <v>2703</v>
      </c>
    </row>
    <row r="72" spans="3:10" x14ac:dyDescent="0.25">
      <c r="C72" s="12"/>
      <c r="D72" s="37" t="s">
        <v>46</v>
      </c>
      <c r="E72" s="10">
        <v>10000</v>
      </c>
      <c r="F72" s="10">
        <v>10000</v>
      </c>
      <c r="G72" s="31">
        <v>0.109</v>
      </c>
      <c r="H72" s="31">
        <v>0.109</v>
      </c>
      <c r="I72" s="31">
        <v>0.109</v>
      </c>
      <c r="J72" s="27">
        <v>3550</v>
      </c>
    </row>
    <row r="73" spans="3:10" x14ac:dyDescent="0.25">
      <c r="C73" s="11"/>
      <c r="D73" s="37" t="s">
        <v>33</v>
      </c>
      <c r="E73" s="10">
        <v>13923</v>
      </c>
      <c r="F73" s="10">
        <v>13923</v>
      </c>
      <c r="G73" s="31">
        <v>0.12870000000000001</v>
      </c>
      <c r="H73" s="31">
        <v>0.12889999999999999</v>
      </c>
      <c r="I73" s="31">
        <v>0.12889999999999999</v>
      </c>
      <c r="J73" s="27">
        <v>4042</v>
      </c>
    </row>
    <row r="74" spans="3:10" x14ac:dyDescent="0.25">
      <c r="C74" s="13" t="s">
        <v>65</v>
      </c>
      <c r="D74" s="32"/>
      <c r="E74" s="15">
        <f>SUM(E69:E73)</f>
        <v>62162.2</v>
      </c>
      <c r="F74" s="15">
        <f>SUM(F69:F73)</f>
        <v>62162.2</v>
      </c>
      <c r="G74" s="15"/>
      <c r="H74" s="32"/>
      <c r="I74" s="32"/>
      <c r="J74" s="14"/>
    </row>
    <row r="75" spans="3:10" x14ac:dyDescent="0.25">
      <c r="C75" s="9">
        <v>43556</v>
      </c>
      <c r="D75" s="37" t="s">
        <v>30</v>
      </c>
      <c r="E75" s="10">
        <v>36660.400000000001</v>
      </c>
      <c r="F75" s="10">
        <v>16836</v>
      </c>
      <c r="G75" s="31">
        <v>0.1024</v>
      </c>
      <c r="H75" s="31">
        <v>0.105</v>
      </c>
      <c r="I75" s="31">
        <v>0.1043</v>
      </c>
      <c r="J75" s="27">
        <v>1194</v>
      </c>
    </row>
    <row r="76" spans="3:10" x14ac:dyDescent="0.25">
      <c r="C76" s="11"/>
      <c r="D76" s="37" t="s">
        <v>43</v>
      </c>
      <c r="E76" s="10">
        <v>55906.5</v>
      </c>
      <c r="F76" s="10">
        <v>55906.5</v>
      </c>
      <c r="G76" s="31">
        <v>0.11650000000000001</v>
      </c>
      <c r="H76" s="31">
        <v>0.11749999999999999</v>
      </c>
      <c r="I76" s="31">
        <v>0.11749999999999999</v>
      </c>
      <c r="J76" s="27">
        <v>2697</v>
      </c>
    </row>
    <row r="77" spans="3:10" x14ac:dyDescent="0.25">
      <c r="C77" s="12"/>
      <c r="D77" s="37" t="s">
        <v>33</v>
      </c>
      <c r="E77" s="10">
        <v>68269.45</v>
      </c>
      <c r="F77" s="10">
        <v>68269.45</v>
      </c>
      <c r="G77" s="31">
        <v>0.126</v>
      </c>
      <c r="H77" s="31">
        <v>0.12889999999999999</v>
      </c>
      <c r="I77" s="31">
        <v>0.12889999999999999</v>
      </c>
      <c r="J77" s="27">
        <v>4036</v>
      </c>
    </row>
    <row r="78" spans="3:10" x14ac:dyDescent="0.25">
      <c r="C78" s="11"/>
      <c r="D78" s="37" t="s">
        <v>69</v>
      </c>
      <c r="E78" s="10">
        <v>5000</v>
      </c>
      <c r="F78" s="30" t="s">
        <v>44</v>
      </c>
      <c r="G78" s="31">
        <v>9.4100000000000003E-2</v>
      </c>
      <c r="H78" s="31">
        <v>9.4200000000000006E-2</v>
      </c>
      <c r="I78" s="31" t="s">
        <v>44</v>
      </c>
      <c r="J78" s="27">
        <v>11522</v>
      </c>
    </row>
    <row r="79" spans="3:10" x14ac:dyDescent="0.25">
      <c r="C79" s="13" t="s">
        <v>68</v>
      </c>
      <c r="D79" s="32"/>
      <c r="E79" s="15">
        <f>SUM(E75:E78)</f>
        <v>165836.34999999998</v>
      </c>
      <c r="F79" s="15">
        <f>SUM(F75:F78)</f>
        <v>141011.95000000001</v>
      </c>
      <c r="G79" s="15"/>
      <c r="H79" s="32"/>
      <c r="I79" s="32"/>
      <c r="J79" s="14"/>
    </row>
    <row r="80" spans="3:10" x14ac:dyDescent="0.25">
      <c r="C80" s="9">
        <v>43567</v>
      </c>
      <c r="D80" s="37" t="s">
        <v>60</v>
      </c>
      <c r="E80" s="10">
        <v>8550</v>
      </c>
      <c r="F80" s="10">
        <v>3850</v>
      </c>
      <c r="G80" s="31">
        <v>7.2499999999999995E-2</v>
      </c>
      <c r="H80" s="31">
        <v>8.7800000000000003E-2</v>
      </c>
      <c r="I80" s="31">
        <v>8.0500000000000002E-2</v>
      </c>
      <c r="J80" s="27">
        <v>329</v>
      </c>
    </row>
    <row r="81" spans="3:10" x14ac:dyDescent="0.25">
      <c r="C81" s="11"/>
      <c r="D81" s="37" t="s">
        <v>30</v>
      </c>
      <c r="E81" s="10">
        <v>38590.9</v>
      </c>
      <c r="F81" s="10">
        <v>2098.4</v>
      </c>
      <c r="G81" s="31">
        <v>9.7000000000000003E-2</v>
      </c>
      <c r="H81" s="31">
        <v>0.1043</v>
      </c>
      <c r="I81" s="31">
        <v>0.10150000000000001</v>
      </c>
      <c r="J81" s="27">
        <v>1180</v>
      </c>
    </row>
    <row r="82" spans="3:10" x14ac:dyDescent="0.25">
      <c r="C82" s="12"/>
      <c r="D82" s="37" t="s">
        <v>32</v>
      </c>
      <c r="E82" s="10">
        <v>8130</v>
      </c>
      <c r="F82" s="10">
        <v>7240</v>
      </c>
      <c r="G82" s="31">
        <v>9.74E-2</v>
      </c>
      <c r="H82" s="31">
        <v>0.1085</v>
      </c>
      <c r="I82" s="31">
        <v>0.10390000000000001</v>
      </c>
      <c r="J82" s="27">
        <v>1951</v>
      </c>
    </row>
    <row r="83" spans="3:10" x14ac:dyDescent="0.25">
      <c r="C83" s="11"/>
      <c r="D83" s="37" t="s">
        <v>33</v>
      </c>
      <c r="E83" s="10">
        <v>106308.15</v>
      </c>
      <c r="F83" s="30">
        <v>58336.65</v>
      </c>
      <c r="G83" s="31">
        <v>0.1164</v>
      </c>
      <c r="H83" s="31">
        <v>0.1288</v>
      </c>
      <c r="I83" s="31">
        <v>0.12709999999999999</v>
      </c>
      <c r="J83" s="27">
        <v>4022</v>
      </c>
    </row>
    <row r="84" spans="3:10" x14ac:dyDescent="0.25">
      <c r="C84" s="13" t="s">
        <v>70</v>
      </c>
      <c r="D84" s="32"/>
      <c r="E84" s="15">
        <f>SUM(E80:E83)</f>
        <v>161579.04999999999</v>
      </c>
      <c r="F84" s="15">
        <f>SUM(F80:F83)</f>
        <v>71525.05</v>
      </c>
      <c r="G84" s="15"/>
      <c r="H84" s="32"/>
      <c r="I84" s="32"/>
      <c r="J84" s="14"/>
    </row>
    <row r="85" spans="3:10" x14ac:dyDescent="0.25">
      <c r="C85" s="9">
        <v>43577</v>
      </c>
      <c r="D85" s="37" t="s">
        <v>16</v>
      </c>
      <c r="E85" s="10">
        <v>62128</v>
      </c>
      <c r="F85" s="10">
        <v>62128</v>
      </c>
      <c r="G85" s="31">
        <v>9.0200000000000002E-2</v>
      </c>
      <c r="H85" s="31">
        <v>9.4299999999999995E-2</v>
      </c>
      <c r="I85" s="31">
        <v>9.4299999999999995E-2</v>
      </c>
      <c r="J85" s="27">
        <v>896</v>
      </c>
    </row>
    <row r="86" spans="3:10" x14ac:dyDescent="0.25">
      <c r="C86" s="11"/>
      <c r="D86" s="37" t="s">
        <v>69</v>
      </c>
      <c r="E86" s="30" t="s">
        <v>4</v>
      </c>
      <c r="F86" s="30" t="s">
        <v>4</v>
      </c>
      <c r="G86" s="30" t="s">
        <v>4</v>
      </c>
      <c r="H86" s="30" t="s">
        <v>4</v>
      </c>
      <c r="I86" s="30" t="s">
        <v>4</v>
      </c>
      <c r="J86" s="27">
        <v>11501</v>
      </c>
    </row>
    <row r="87" spans="3:10" x14ac:dyDescent="0.25">
      <c r="C87" s="13" t="s">
        <v>71</v>
      </c>
      <c r="D87" s="32"/>
      <c r="E87" s="15">
        <f>SUM(E85:E86)</f>
        <v>62128</v>
      </c>
      <c r="F87" s="15">
        <f>SUM(F85:F86)</f>
        <v>62128</v>
      </c>
      <c r="G87" s="15"/>
      <c r="H87" s="32"/>
      <c r="I87" s="32"/>
      <c r="J87" s="14"/>
    </row>
    <row r="88" spans="3:10" x14ac:dyDescent="0.25">
      <c r="C88" s="9">
        <v>43584</v>
      </c>
      <c r="D88" s="37" t="s">
        <v>30</v>
      </c>
      <c r="E88" s="10">
        <v>66367.199999999997</v>
      </c>
      <c r="F88" s="10">
        <v>59637</v>
      </c>
      <c r="G88" s="31">
        <v>9.3399999999999997E-2</v>
      </c>
      <c r="H88" s="31">
        <v>0.1016</v>
      </c>
      <c r="I88" s="31">
        <v>0.10059999999999999</v>
      </c>
      <c r="J88" s="27">
        <v>1167</v>
      </c>
    </row>
    <row r="89" spans="3:10" x14ac:dyDescent="0.25">
      <c r="C89" s="11"/>
      <c r="D89" s="37" t="s">
        <v>43</v>
      </c>
      <c r="E89" s="10">
        <v>39112</v>
      </c>
      <c r="F89" s="10">
        <v>6012</v>
      </c>
      <c r="G89" s="31">
        <v>0.10299999999999999</v>
      </c>
      <c r="H89" s="31">
        <v>0.1174</v>
      </c>
      <c r="I89" s="31">
        <v>0.1125</v>
      </c>
      <c r="J89" s="27">
        <v>2670</v>
      </c>
    </row>
    <row r="90" spans="3:10" x14ac:dyDescent="0.25">
      <c r="C90" s="12"/>
      <c r="D90" s="37" t="s">
        <v>33</v>
      </c>
      <c r="E90" s="10">
        <v>127867.4</v>
      </c>
      <c r="F90" s="10">
        <v>49222.7</v>
      </c>
      <c r="G90" s="31">
        <v>0.1125</v>
      </c>
      <c r="H90" s="31">
        <v>0.12690000000000001</v>
      </c>
      <c r="I90" s="31">
        <v>0.1181</v>
      </c>
      <c r="J90" s="27">
        <v>4009</v>
      </c>
    </row>
    <row r="91" spans="3:10" x14ac:dyDescent="0.25">
      <c r="C91" s="11"/>
      <c r="D91" s="37" t="s">
        <v>69</v>
      </c>
      <c r="E91" s="10">
        <v>7000</v>
      </c>
      <c r="F91" s="30">
        <v>7000</v>
      </c>
      <c r="G91" s="31">
        <v>9.3299999999999994E-2</v>
      </c>
      <c r="H91" s="31">
        <v>9.3299999999999994E-2</v>
      </c>
      <c r="I91" s="31">
        <v>9.3299999999999994E-2</v>
      </c>
      <c r="J91" s="27">
        <v>11495</v>
      </c>
    </row>
    <row r="92" spans="3:10" x14ac:dyDescent="0.25">
      <c r="C92" s="13" t="s">
        <v>72</v>
      </c>
      <c r="D92" s="32"/>
      <c r="E92" s="15">
        <f>SUM(E88:E91)</f>
        <v>240346.59999999998</v>
      </c>
      <c r="F92" s="15">
        <f>SUM(F88:F91)</f>
        <v>121871.7</v>
      </c>
      <c r="G92" s="15"/>
      <c r="H92" s="32"/>
      <c r="I92" s="32"/>
      <c r="J92" s="14"/>
    </row>
    <row r="93" spans="3:10" x14ac:dyDescent="0.25">
      <c r="C93" s="9">
        <v>43598</v>
      </c>
      <c r="D93" s="37" t="s">
        <v>73</v>
      </c>
      <c r="E93" s="10">
        <v>990</v>
      </c>
      <c r="F93" s="10">
        <v>350</v>
      </c>
      <c r="G93" s="31">
        <v>7.4999999999999997E-2</v>
      </c>
      <c r="H93" s="31">
        <v>0.08</v>
      </c>
      <c r="I93" s="31">
        <v>7.4999999999999997E-2</v>
      </c>
      <c r="J93" s="27">
        <v>360</v>
      </c>
    </row>
    <row r="94" spans="3:10" x14ac:dyDescent="0.25">
      <c r="C94" s="11"/>
      <c r="D94" s="37" t="s">
        <v>32</v>
      </c>
      <c r="E94" s="10">
        <v>72902.5</v>
      </c>
      <c r="F94" s="10">
        <v>68159.5</v>
      </c>
      <c r="G94" s="31">
        <v>9.8900000000000002E-2</v>
      </c>
      <c r="H94" s="31">
        <v>0.1041</v>
      </c>
      <c r="I94" s="31">
        <v>0.1032</v>
      </c>
      <c r="J94" s="27">
        <v>1923</v>
      </c>
    </row>
    <row r="95" spans="3:10" x14ac:dyDescent="0.25">
      <c r="C95" s="12"/>
      <c r="D95" s="37" t="s">
        <v>13</v>
      </c>
      <c r="E95" s="10">
        <v>24201.75</v>
      </c>
      <c r="F95" s="10">
        <v>17228.75</v>
      </c>
      <c r="G95" s="31">
        <v>0.1018</v>
      </c>
      <c r="H95" s="31">
        <v>0.11</v>
      </c>
      <c r="I95" s="31">
        <v>0.109</v>
      </c>
      <c r="J95" s="27">
        <v>3731</v>
      </c>
    </row>
    <row r="96" spans="3:10" x14ac:dyDescent="0.25">
      <c r="C96" s="11"/>
      <c r="D96" s="37" t="s">
        <v>74</v>
      </c>
      <c r="E96" s="10">
        <v>106072.3</v>
      </c>
      <c r="F96" s="30">
        <v>69307.55</v>
      </c>
      <c r="G96" s="31">
        <v>0.1123</v>
      </c>
      <c r="H96" s="31">
        <v>0.1197</v>
      </c>
      <c r="I96" s="31">
        <v>0.1169</v>
      </c>
      <c r="J96" s="27">
        <v>5706</v>
      </c>
    </row>
    <row r="97" spans="3:10" x14ac:dyDescent="0.25">
      <c r="C97" s="13" t="s">
        <v>75</v>
      </c>
      <c r="D97" s="32"/>
      <c r="E97" s="15">
        <f>SUM(E93:E96)</f>
        <v>204166.55</v>
      </c>
      <c r="F97" s="15">
        <f>SUM(F93:F96)</f>
        <v>155045.79999999999</v>
      </c>
      <c r="G97" s="15"/>
      <c r="H97" s="32"/>
      <c r="I97" s="32"/>
      <c r="J97" s="14"/>
    </row>
    <row r="98" spans="3:10" x14ac:dyDescent="0.25">
      <c r="C98" s="9">
        <v>43605</v>
      </c>
      <c r="D98" s="37" t="s">
        <v>69</v>
      </c>
      <c r="E98" s="10">
        <v>2000</v>
      </c>
      <c r="F98" s="10">
        <v>2000</v>
      </c>
      <c r="G98" s="31">
        <v>9.3799999999999994E-2</v>
      </c>
      <c r="H98" s="31">
        <v>9.3799999999999994E-2</v>
      </c>
      <c r="I98" s="31">
        <v>9.3799999999999994E-2</v>
      </c>
      <c r="J98" s="27">
        <v>11473</v>
      </c>
    </row>
    <row r="99" spans="3:10" x14ac:dyDescent="0.25">
      <c r="C99" s="13" t="s">
        <v>76</v>
      </c>
      <c r="D99" s="32"/>
      <c r="E99" s="15">
        <f>SUM(E98:E98)</f>
        <v>2000</v>
      </c>
      <c r="F99" s="15">
        <f>SUM(F98:F98)</f>
        <v>2000</v>
      </c>
      <c r="G99" s="15"/>
      <c r="H99" s="32"/>
      <c r="I99" s="32"/>
      <c r="J99" s="14"/>
    </row>
    <row r="100" spans="3:10" x14ac:dyDescent="0.25">
      <c r="C100" s="9">
        <v>43612</v>
      </c>
      <c r="D100" s="37" t="s">
        <v>30</v>
      </c>
      <c r="E100" s="10">
        <v>43931</v>
      </c>
      <c r="F100" s="10">
        <v>39931</v>
      </c>
      <c r="G100" s="31">
        <v>9.1499999999999998E-2</v>
      </c>
      <c r="H100" s="31">
        <v>9.6799999999999997E-2</v>
      </c>
      <c r="I100" s="31">
        <v>9.5200000000000007E-2</v>
      </c>
      <c r="J100" s="27">
        <v>1138</v>
      </c>
    </row>
    <row r="101" spans="3:10" x14ac:dyDescent="0.25">
      <c r="C101" s="9"/>
      <c r="D101" s="37" t="s">
        <v>43</v>
      </c>
      <c r="E101" s="10">
        <v>35466.550000000003</v>
      </c>
      <c r="F101" s="10">
        <v>28633.55</v>
      </c>
      <c r="G101" s="31">
        <v>0.1</v>
      </c>
      <c r="H101" s="31">
        <v>0.108</v>
      </c>
      <c r="I101" s="31">
        <v>0.1055</v>
      </c>
      <c r="J101" s="27">
        <v>2641</v>
      </c>
    </row>
    <row r="102" spans="3:10" x14ac:dyDescent="0.25">
      <c r="C102" s="9"/>
      <c r="D102" s="37" t="s">
        <v>74</v>
      </c>
      <c r="E102" s="10">
        <v>35500.550000000003</v>
      </c>
      <c r="F102" s="10">
        <v>26970.55</v>
      </c>
      <c r="G102" s="31">
        <v>0.1036</v>
      </c>
      <c r="H102" s="31">
        <v>0.11269999999999999</v>
      </c>
      <c r="I102" s="31">
        <v>0.1125</v>
      </c>
      <c r="J102" s="27">
        <v>5692</v>
      </c>
    </row>
    <row r="103" spans="3:10" x14ac:dyDescent="0.25">
      <c r="C103" s="13" t="s">
        <v>78</v>
      </c>
      <c r="D103" s="32"/>
      <c r="E103" s="15">
        <f>SUM(E100:E102)</f>
        <v>114898.1</v>
      </c>
      <c r="F103" s="15">
        <f>SUM(F100:F102)</f>
        <v>95535.1</v>
      </c>
      <c r="G103" s="15"/>
      <c r="H103" s="32"/>
      <c r="I103" s="32"/>
      <c r="J103" s="14"/>
    </row>
    <row r="104" spans="3:10" x14ac:dyDescent="0.25">
      <c r="C104" s="9">
        <v>43626</v>
      </c>
      <c r="D104" s="37" t="s">
        <v>32</v>
      </c>
      <c r="E104" s="10">
        <v>22637.200000000001</v>
      </c>
      <c r="F104" s="10">
        <v>21637.200000000001</v>
      </c>
      <c r="G104" s="31">
        <v>9.4500000000000001E-2</v>
      </c>
      <c r="H104" s="31">
        <v>0.1</v>
      </c>
      <c r="I104" s="31">
        <v>9.98E-2</v>
      </c>
      <c r="J104" s="27">
        <v>1896</v>
      </c>
    </row>
    <row r="105" spans="3:10" x14ac:dyDescent="0.25">
      <c r="C105" s="9"/>
      <c r="D105" s="37" t="s">
        <v>13</v>
      </c>
      <c r="E105" s="10">
        <v>9976.4</v>
      </c>
      <c r="F105" s="10">
        <v>9553.4</v>
      </c>
      <c r="G105" s="31">
        <v>0.1</v>
      </c>
      <c r="H105" s="31">
        <v>0.10440000000000001</v>
      </c>
      <c r="I105" s="31">
        <v>0.104</v>
      </c>
      <c r="J105" s="27">
        <v>3704</v>
      </c>
    </row>
    <row r="106" spans="3:10" x14ac:dyDescent="0.25">
      <c r="C106" s="9"/>
      <c r="D106" s="37" t="s">
        <v>74</v>
      </c>
      <c r="E106" s="10">
        <v>8955.2999999999993</v>
      </c>
      <c r="F106" s="10">
        <v>8955.2999999999993</v>
      </c>
      <c r="G106" s="31">
        <v>0.1023</v>
      </c>
      <c r="H106" s="31">
        <v>0.1085</v>
      </c>
      <c r="I106" s="31">
        <v>0.1085</v>
      </c>
      <c r="J106" s="27">
        <v>5679</v>
      </c>
    </row>
    <row r="107" spans="3:10" x14ac:dyDescent="0.25">
      <c r="C107" s="9"/>
      <c r="D107" s="37" t="s">
        <v>69</v>
      </c>
      <c r="E107" s="30" t="s">
        <v>4</v>
      </c>
      <c r="F107" s="30" t="s">
        <v>4</v>
      </c>
      <c r="G107" s="30" t="s">
        <v>4</v>
      </c>
      <c r="H107" s="30" t="s">
        <v>4</v>
      </c>
      <c r="I107" s="30" t="s">
        <v>4</v>
      </c>
      <c r="J107" s="27">
        <v>11453</v>
      </c>
    </row>
    <row r="108" spans="3:10" x14ac:dyDescent="0.25">
      <c r="C108" s="13" t="s">
        <v>79</v>
      </c>
      <c r="D108" s="32"/>
      <c r="E108" s="15">
        <f>SUM(E104:E106)</f>
        <v>41568.899999999994</v>
      </c>
      <c r="F108" s="15">
        <f>SUM(F104:F106)</f>
        <v>40145.899999999994</v>
      </c>
      <c r="G108" s="15"/>
      <c r="H108" s="32"/>
      <c r="I108" s="32"/>
      <c r="J108" s="14"/>
    </row>
    <row r="109" spans="3:10" x14ac:dyDescent="0.25">
      <c r="C109" s="9">
        <v>43633</v>
      </c>
      <c r="D109" s="37" t="s">
        <v>81</v>
      </c>
      <c r="E109" s="10">
        <v>1300</v>
      </c>
      <c r="F109" s="10">
        <v>1300</v>
      </c>
      <c r="G109" s="31">
        <v>7.3499999999999996E-2</v>
      </c>
      <c r="H109" s="31">
        <v>7.46E-2</v>
      </c>
      <c r="I109" s="31">
        <v>7.46E-2</v>
      </c>
      <c r="J109" s="27">
        <v>356</v>
      </c>
    </row>
    <row r="110" spans="3:10" x14ac:dyDescent="0.25">
      <c r="C110" s="9"/>
      <c r="D110" s="37" t="s">
        <v>30</v>
      </c>
      <c r="E110" s="10">
        <v>16904.099999999999</v>
      </c>
      <c r="F110" s="10">
        <v>15107</v>
      </c>
      <c r="G110" s="31">
        <v>8.5699999999999998E-2</v>
      </c>
      <c r="H110" s="31">
        <v>9.2399999999999996E-2</v>
      </c>
      <c r="I110" s="31">
        <v>9.2100000000000001E-2</v>
      </c>
      <c r="J110" s="27">
        <v>1118</v>
      </c>
    </row>
    <row r="111" spans="3:10" x14ac:dyDescent="0.25">
      <c r="C111" s="9"/>
      <c r="D111" s="37" t="s">
        <v>43</v>
      </c>
      <c r="E111" s="10">
        <v>13835</v>
      </c>
      <c r="F111" s="10">
        <v>12385</v>
      </c>
      <c r="G111" s="31">
        <v>9.74E-2</v>
      </c>
      <c r="H111" s="31">
        <v>0.10150000000000001</v>
      </c>
      <c r="I111" s="31">
        <v>0.1007</v>
      </c>
      <c r="J111" s="27">
        <v>2621</v>
      </c>
    </row>
    <row r="112" spans="3:10" x14ac:dyDescent="0.25">
      <c r="C112" s="13" t="s">
        <v>80</v>
      </c>
      <c r="D112" s="32"/>
      <c r="E112" s="15">
        <f>SUM(E109:E111)</f>
        <v>32039.1</v>
      </c>
      <c r="F112" s="15">
        <f>SUM(F109:F111)</f>
        <v>28792</v>
      </c>
      <c r="G112" s="15"/>
      <c r="H112" s="32"/>
      <c r="I112" s="32"/>
      <c r="J112" s="14"/>
    </row>
    <row r="113" spans="3:10" x14ac:dyDescent="0.25">
      <c r="C113" s="9">
        <v>43640</v>
      </c>
      <c r="D113" s="37" t="s">
        <v>30</v>
      </c>
      <c r="E113" s="10">
        <v>89908</v>
      </c>
      <c r="F113" s="10">
        <v>89908</v>
      </c>
      <c r="G113" s="31">
        <v>8.8099999999999998E-2</v>
      </c>
      <c r="H113" s="31">
        <v>9.1600000000000001E-2</v>
      </c>
      <c r="I113" s="31">
        <v>9.1600000000000001E-2</v>
      </c>
      <c r="J113" s="27">
        <v>1111</v>
      </c>
    </row>
    <row r="114" spans="3:10" x14ac:dyDescent="0.25">
      <c r="C114" s="9"/>
      <c r="D114" s="37" t="s">
        <v>32</v>
      </c>
      <c r="E114" s="10">
        <v>5247</v>
      </c>
      <c r="F114" s="10">
        <v>3894</v>
      </c>
      <c r="G114" s="31">
        <v>9.5200000000000007E-2</v>
      </c>
      <c r="H114" s="31">
        <v>0.1002</v>
      </c>
      <c r="I114" s="31">
        <v>9.9000000000000005E-2</v>
      </c>
      <c r="J114" s="27">
        <v>1882</v>
      </c>
    </row>
    <row r="115" spans="3:10" x14ac:dyDescent="0.25">
      <c r="C115" s="9"/>
      <c r="D115" s="37" t="s">
        <v>13</v>
      </c>
      <c r="E115" s="10">
        <v>26822.799999999999</v>
      </c>
      <c r="F115" s="10">
        <v>26822.799999999999</v>
      </c>
      <c r="G115" s="31">
        <v>0.10349999999999999</v>
      </c>
      <c r="H115" s="31">
        <v>0.1041</v>
      </c>
      <c r="I115" s="31">
        <v>0.1041</v>
      </c>
      <c r="J115" s="27">
        <v>3690</v>
      </c>
    </row>
    <row r="116" spans="3:10" x14ac:dyDescent="0.25">
      <c r="C116" s="9"/>
      <c r="D116" s="37" t="s">
        <v>46</v>
      </c>
      <c r="E116" s="10">
        <v>8000</v>
      </c>
      <c r="F116" s="10">
        <v>8000</v>
      </c>
      <c r="G116" s="31">
        <v>9.6500000000000002E-2</v>
      </c>
      <c r="H116" s="31">
        <v>9.6500000000000002E-2</v>
      </c>
      <c r="I116" s="31">
        <v>9.6500000000000002E-2</v>
      </c>
      <c r="J116" s="27">
        <v>3461</v>
      </c>
    </row>
    <row r="117" spans="3:10" x14ac:dyDescent="0.25">
      <c r="C117" s="13" t="s">
        <v>82</v>
      </c>
      <c r="D117" s="32"/>
      <c r="E117" s="15">
        <f>SUM(E113:E116)</f>
        <v>129977.8</v>
      </c>
      <c r="F117" s="15">
        <f>SUM(F113:F116)</f>
        <v>128624.8</v>
      </c>
      <c r="G117" s="15"/>
      <c r="H117" s="32"/>
      <c r="I117" s="32"/>
      <c r="J117" s="14"/>
    </row>
    <row r="118" spans="3:10" x14ac:dyDescent="0.25">
      <c r="C118" s="9">
        <v>43647</v>
      </c>
      <c r="D118" s="37" t="s">
        <v>84</v>
      </c>
      <c r="E118" s="10">
        <v>7420</v>
      </c>
      <c r="F118" s="10">
        <v>6500</v>
      </c>
      <c r="G118" s="31">
        <v>9.8500000000000004E-2</v>
      </c>
      <c r="H118" s="31">
        <v>0.10100000000000001</v>
      </c>
      <c r="I118" s="31">
        <v>9.9000000000000005E-2</v>
      </c>
      <c r="J118" s="27">
        <v>2033</v>
      </c>
    </row>
    <row r="119" spans="3:10" x14ac:dyDescent="0.25">
      <c r="C119" s="9"/>
      <c r="D119" s="37" t="s">
        <v>85</v>
      </c>
      <c r="E119" s="10">
        <v>6354.5</v>
      </c>
      <c r="F119" s="10">
        <v>6015</v>
      </c>
      <c r="G119" s="31">
        <v>0.10199999999999999</v>
      </c>
      <c r="H119" s="31">
        <v>0.1055</v>
      </c>
      <c r="I119" s="31">
        <v>0.10349999999999999</v>
      </c>
      <c r="J119" s="27">
        <v>3834</v>
      </c>
    </row>
    <row r="120" spans="3:10" x14ac:dyDescent="0.25">
      <c r="C120" s="13" t="s">
        <v>83</v>
      </c>
      <c r="D120" s="32"/>
      <c r="E120" s="15">
        <f>SUM(E118:E119)</f>
        <v>13774.5</v>
      </c>
      <c r="F120" s="15">
        <f>SUM(F118:F119)</f>
        <v>12515</v>
      </c>
      <c r="G120" s="15"/>
      <c r="H120" s="32"/>
      <c r="I120" s="32"/>
      <c r="J120" s="14"/>
    </row>
    <row r="121" spans="3:10" x14ac:dyDescent="0.25">
      <c r="C121" s="9">
        <v>43654</v>
      </c>
      <c r="D121" s="37" t="s">
        <v>87</v>
      </c>
      <c r="E121" s="10">
        <v>42612</v>
      </c>
      <c r="F121" s="10">
        <v>27000</v>
      </c>
      <c r="G121" s="31">
        <v>4.6899999999999997E-2</v>
      </c>
      <c r="H121" s="31">
        <v>7.1499999999999994E-2</v>
      </c>
      <c r="I121" s="31">
        <v>6.1400000000000003E-2</v>
      </c>
      <c r="J121" s="27">
        <v>156</v>
      </c>
    </row>
    <row r="122" spans="3:10" x14ac:dyDescent="0.25">
      <c r="C122" s="9"/>
      <c r="D122" s="37" t="s">
        <v>88</v>
      </c>
      <c r="E122" s="10">
        <v>31995</v>
      </c>
      <c r="F122" s="10">
        <v>5995</v>
      </c>
      <c r="G122" s="31">
        <v>5.7500000000000002E-2</v>
      </c>
      <c r="H122" s="31">
        <v>7.4200000000000002E-2</v>
      </c>
      <c r="I122" s="31">
        <v>7.0199999999999999E-2</v>
      </c>
      <c r="J122" s="27">
        <v>335</v>
      </c>
    </row>
    <row r="123" spans="3:10" x14ac:dyDescent="0.25">
      <c r="C123" s="9"/>
      <c r="D123" s="37" t="s">
        <v>89</v>
      </c>
      <c r="E123" s="10">
        <v>21425</v>
      </c>
      <c r="F123" s="10">
        <v>16587.5</v>
      </c>
      <c r="G123" s="31">
        <v>9.7000000000000003E-2</v>
      </c>
      <c r="H123" s="31">
        <v>0.10199999999999999</v>
      </c>
      <c r="I123" s="31">
        <v>0.10009999999999999</v>
      </c>
      <c r="J123" s="27">
        <v>2744</v>
      </c>
    </row>
    <row r="124" spans="3:10" x14ac:dyDescent="0.25">
      <c r="C124" s="9"/>
      <c r="D124" s="37" t="s">
        <v>90</v>
      </c>
      <c r="E124" s="10">
        <v>22800</v>
      </c>
      <c r="F124" s="10">
        <v>22800</v>
      </c>
      <c r="G124" s="31">
        <v>0.1077</v>
      </c>
      <c r="H124" s="31">
        <v>0.108</v>
      </c>
      <c r="I124" s="31">
        <v>0.108</v>
      </c>
      <c r="J124" s="27">
        <v>5980</v>
      </c>
    </row>
    <row r="125" spans="3:10" x14ac:dyDescent="0.25">
      <c r="C125" s="13" t="s">
        <v>86</v>
      </c>
      <c r="D125" s="32"/>
      <c r="E125" s="15">
        <f>SUM(E121:E124)</f>
        <v>118832</v>
      </c>
      <c r="F125" s="15">
        <f>SUM(F121:F124)</f>
        <v>72382.5</v>
      </c>
      <c r="G125" s="15"/>
      <c r="H125" s="32"/>
      <c r="I125" s="32"/>
      <c r="J125" s="14"/>
    </row>
    <row r="126" spans="3:10" x14ac:dyDescent="0.25">
      <c r="C126" s="9">
        <v>43661</v>
      </c>
      <c r="D126" s="37" t="s">
        <v>87</v>
      </c>
      <c r="E126" s="10">
        <v>49720</v>
      </c>
      <c r="F126" s="10">
        <v>48720</v>
      </c>
      <c r="G126" s="31">
        <v>5.5899999999999998E-2</v>
      </c>
      <c r="H126" s="31">
        <v>6.0999999999999999E-2</v>
      </c>
      <c r="I126" s="31">
        <v>0.06</v>
      </c>
      <c r="J126" s="27">
        <v>149</v>
      </c>
    </row>
    <row r="127" spans="3:10" x14ac:dyDescent="0.25">
      <c r="C127" s="9"/>
      <c r="D127" s="37" t="s">
        <v>84</v>
      </c>
      <c r="E127" s="10">
        <v>61456.800000000003</v>
      </c>
      <c r="F127" s="10">
        <v>46647</v>
      </c>
      <c r="G127" s="31">
        <v>9.4399999999999998E-2</v>
      </c>
      <c r="H127" s="31">
        <v>9.9099999999999994E-2</v>
      </c>
      <c r="I127" s="31">
        <v>9.8000000000000004E-2</v>
      </c>
      <c r="J127" s="27">
        <v>2019</v>
      </c>
    </row>
    <row r="128" spans="3:10" x14ac:dyDescent="0.25">
      <c r="C128" s="9"/>
      <c r="D128" s="37" t="s">
        <v>92</v>
      </c>
      <c r="E128" s="10">
        <v>3500</v>
      </c>
      <c r="F128" s="10">
        <v>3500</v>
      </c>
      <c r="G128" s="31">
        <v>9.4399999999999998E-2</v>
      </c>
      <c r="H128" s="31">
        <v>9.4399999999999998E-2</v>
      </c>
      <c r="I128" s="31">
        <v>9.4399999999999998E-2</v>
      </c>
      <c r="J128" s="27">
        <v>3427</v>
      </c>
    </row>
    <row r="129" spans="3:10" x14ac:dyDescent="0.25">
      <c r="C129" s="13" t="s">
        <v>91</v>
      </c>
      <c r="D129" s="32"/>
      <c r="E129" s="15">
        <f>SUM(E126:E128)</f>
        <v>114676.8</v>
      </c>
      <c r="F129" s="15">
        <f>SUM(F126:F128)</f>
        <v>98867</v>
      </c>
      <c r="G129" s="15"/>
      <c r="H129" s="32"/>
      <c r="I129" s="32"/>
      <c r="J129" s="14"/>
    </row>
    <row r="130" spans="3:10" x14ac:dyDescent="0.25">
      <c r="C130" s="9" t="s">
        <v>101</v>
      </c>
      <c r="D130" s="37" t="s">
        <v>97</v>
      </c>
      <c r="E130" s="10">
        <v>41238.9</v>
      </c>
      <c r="F130" s="10">
        <v>16370</v>
      </c>
      <c r="G130" s="31">
        <v>8.4900000000000003E-2</v>
      </c>
      <c r="H130" s="31">
        <v>9.0300000000000005E-2</v>
      </c>
      <c r="I130" s="31">
        <v>8.6999999999999994E-2</v>
      </c>
      <c r="J130" s="27">
        <v>1288</v>
      </c>
    </row>
    <row r="131" spans="3:10" x14ac:dyDescent="0.25">
      <c r="C131" s="9"/>
      <c r="D131" s="37" t="s">
        <v>89</v>
      </c>
      <c r="E131" s="10">
        <v>88126</v>
      </c>
      <c r="F131" s="10">
        <v>87146</v>
      </c>
      <c r="G131" s="31">
        <v>9.5000000000000001E-2</v>
      </c>
      <c r="H131" s="31">
        <v>9.8599999999999993E-2</v>
      </c>
      <c r="I131" s="31">
        <v>9.8199999999999996E-2</v>
      </c>
      <c r="J131" s="27">
        <v>2730</v>
      </c>
    </row>
    <row r="132" spans="3:10" x14ac:dyDescent="0.25">
      <c r="C132" s="9"/>
      <c r="D132" s="37" t="s">
        <v>90</v>
      </c>
      <c r="E132" s="10">
        <v>46882.2</v>
      </c>
      <c r="F132" s="10">
        <v>46058</v>
      </c>
      <c r="G132" s="31">
        <v>0.104</v>
      </c>
      <c r="H132" s="31">
        <v>0.1071</v>
      </c>
      <c r="I132" s="31">
        <v>0.10630000000000001</v>
      </c>
      <c r="J132" s="27">
        <v>5966</v>
      </c>
    </row>
    <row r="133" spans="3:10" x14ac:dyDescent="0.25">
      <c r="C133" s="9"/>
      <c r="D133" s="37" t="s">
        <v>98</v>
      </c>
      <c r="E133" s="30" t="s">
        <v>4</v>
      </c>
      <c r="F133" s="30" t="s">
        <v>4</v>
      </c>
      <c r="G133" s="31" t="s">
        <v>4</v>
      </c>
      <c r="H133" s="31" t="s">
        <v>4</v>
      </c>
      <c r="I133" s="31" t="s">
        <v>4</v>
      </c>
      <c r="J133" s="27">
        <v>7381</v>
      </c>
    </row>
    <row r="134" spans="3:10" x14ac:dyDescent="0.25">
      <c r="C134" s="13" t="s">
        <v>102</v>
      </c>
      <c r="D134" s="32"/>
      <c r="E134" s="15">
        <f>SUM(E130:E132)</f>
        <v>176247.09999999998</v>
      </c>
      <c r="F134" s="15">
        <f>SUM(F130:F132)</f>
        <v>149574</v>
      </c>
      <c r="G134" s="15"/>
      <c r="H134" s="32"/>
      <c r="I134" s="32"/>
      <c r="J134" s="14"/>
    </row>
    <row r="135" spans="3:10" x14ac:dyDescent="0.25">
      <c r="C135" s="9">
        <v>43675</v>
      </c>
      <c r="D135" s="37" t="s">
        <v>84</v>
      </c>
      <c r="E135" s="10">
        <v>44383</v>
      </c>
      <c r="F135" s="10">
        <v>29136</v>
      </c>
      <c r="G135" s="31">
        <v>0.09</v>
      </c>
      <c r="H135" s="31">
        <v>9.5799999999999996E-2</v>
      </c>
      <c r="I135" s="31">
        <v>9.4E-2</v>
      </c>
      <c r="J135" s="27">
        <v>2006</v>
      </c>
    </row>
    <row r="136" spans="3:10" x14ac:dyDescent="0.25">
      <c r="C136" s="9"/>
      <c r="D136" s="37" t="s">
        <v>85</v>
      </c>
      <c r="E136" s="10">
        <v>76822</v>
      </c>
      <c r="F136" s="10">
        <v>65422</v>
      </c>
      <c r="G136" s="31">
        <v>9.7000000000000003E-2</v>
      </c>
      <c r="H136" s="31">
        <v>0.10199999999999999</v>
      </c>
      <c r="I136" s="31">
        <v>0.1014</v>
      </c>
      <c r="J136" s="27">
        <v>3807</v>
      </c>
    </row>
    <row r="137" spans="3:10" x14ac:dyDescent="0.25">
      <c r="C137" s="13" t="s">
        <v>103</v>
      </c>
      <c r="D137" s="32"/>
      <c r="E137" s="15">
        <f>SUM(E135:E136)</f>
        <v>121205</v>
      </c>
      <c r="F137" s="15">
        <f>SUM(F135:F136)</f>
        <v>94558</v>
      </c>
      <c r="G137" s="15"/>
      <c r="H137" s="32"/>
      <c r="I137" s="32"/>
      <c r="J137" s="14"/>
    </row>
    <row r="138" spans="3:10" x14ac:dyDescent="0.25">
      <c r="C138" s="9" t="s">
        <v>105</v>
      </c>
      <c r="D138" s="37" t="s">
        <v>107</v>
      </c>
      <c r="E138" s="10">
        <v>34678</v>
      </c>
      <c r="F138" s="10">
        <v>7250</v>
      </c>
      <c r="G138" s="31">
        <v>4.2999999999999997E-2</v>
      </c>
      <c r="H138" s="31">
        <v>0.06</v>
      </c>
      <c r="I138" s="31">
        <v>4.7500000000000001E-2</v>
      </c>
      <c r="J138" s="27">
        <v>91</v>
      </c>
    </row>
    <row r="139" spans="3:10" x14ac:dyDescent="0.25">
      <c r="C139" s="9"/>
      <c r="D139" s="37" t="s">
        <v>108</v>
      </c>
      <c r="E139" s="10">
        <v>30433.599999999999</v>
      </c>
      <c r="F139" s="10">
        <v>20700</v>
      </c>
      <c r="G139" s="31">
        <v>6.0999999999999999E-2</v>
      </c>
      <c r="H139" s="31">
        <v>6.9500000000000006E-2</v>
      </c>
      <c r="I139" s="31">
        <v>6.2600000000000003E-2</v>
      </c>
      <c r="J139" s="27">
        <v>325</v>
      </c>
    </row>
    <row r="140" spans="3:10" x14ac:dyDescent="0.25">
      <c r="C140" s="9"/>
      <c r="D140" s="37" t="s">
        <v>97</v>
      </c>
      <c r="E140" s="10">
        <v>33879</v>
      </c>
      <c r="F140" s="10">
        <v>27339</v>
      </c>
      <c r="G140" s="31">
        <v>0.08</v>
      </c>
      <c r="H140" s="31">
        <v>8.6499999999999994E-2</v>
      </c>
      <c r="I140" s="31">
        <v>8.4400000000000003E-2</v>
      </c>
      <c r="J140" s="27">
        <v>1268</v>
      </c>
    </row>
    <row r="141" spans="3:10" x14ac:dyDescent="0.25">
      <c r="C141" s="9"/>
      <c r="D141" s="37" t="s">
        <v>89</v>
      </c>
      <c r="E141" s="10">
        <v>38058.35</v>
      </c>
      <c r="F141" s="10">
        <v>33809.35</v>
      </c>
      <c r="G141" s="31">
        <v>9.4299999999999995E-2</v>
      </c>
      <c r="H141" s="31">
        <v>9.74E-2</v>
      </c>
      <c r="I141" s="31">
        <v>9.6699999999999994E-2</v>
      </c>
      <c r="J141" s="27">
        <v>2710</v>
      </c>
    </row>
    <row r="142" spans="3:10" x14ac:dyDescent="0.25">
      <c r="C142" s="9"/>
      <c r="D142" s="37" t="s">
        <v>90</v>
      </c>
      <c r="E142" s="30">
        <v>21698.6</v>
      </c>
      <c r="F142" s="30">
        <v>21698.6</v>
      </c>
      <c r="G142" s="31">
        <v>0.104</v>
      </c>
      <c r="H142" s="31">
        <v>0.10580000000000001</v>
      </c>
      <c r="I142" s="31">
        <v>0.10580000000000001</v>
      </c>
      <c r="J142" s="27">
        <v>5946</v>
      </c>
    </row>
    <row r="143" spans="3:10" x14ac:dyDescent="0.25">
      <c r="C143" s="13" t="s">
        <v>106</v>
      </c>
      <c r="D143" s="32"/>
      <c r="E143" s="15">
        <f>SUM(E138:E142)</f>
        <v>158747.55000000002</v>
      </c>
      <c r="F143" s="15">
        <f>SUM(F138:F142)</f>
        <v>110796.95000000001</v>
      </c>
      <c r="G143" s="15"/>
      <c r="H143" s="32"/>
      <c r="I143" s="32"/>
      <c r="J143" s="14"/>
    </row>
    <row r="144" spans="3:10" x14ac:dyDescent="0.25">
      <c r="C144" s="9">
        <v>43696</v>
      </c>
      <c r="D144" s="37" t="s">
        <v>84</v>
      </c>
      <c r="E144" s="10">
        <v>18077.75</v>
      </c>
      <c r="F144" s="10">
        <v>14722.75</v>
      </c>
      <c r="G144" s="31">
        <v>8.7999999999999995E-2</v>
      </c>
      <c r="H144" s="31">
        <v>9.2799999999999994E-2</v>
      </c>
      <c r="I144" s="31">
        <v>9.06E-2</v>
      </c>
      <c r="J144" s="27">
        <v>1985</v>
      </c>
    </row>
    <row r="145" spans="3:10" x14ac:dyDescent="0.25">
      <c r="C145" s="9"/>
      <c r="D145" s="37" t="s">
        <v>85</v>
      </c>
      <c r="E145" s="10">
        <v>228</v>
      </c>
      <c r="F145" s="10">
        <v>225</v>
      </c>
      <c r="G145" s="31">
        <v>9.98E-2</v>
      </c>
      <c r="H145" s="31">
        <v>0.1012</v>
      </c>
      <c r="I145" s="31">
        <v>9.98E-2</v>
      </c>
      <c r="J145" s="27">
        <v>3786</v>
      </c>
    </row>
    <row r="146" spans="3:10" x14ac:dyDescent="0.25">
      <c r="C146" s="9"/>
      <c r="D146" s="37" t="s">
        <v>98</v>
      </c>
      <c r="E146" s="10">
        <v>71938.804000000004</v>
      </c>
      <c r="F146" s="10">
        <v>71938.804000000004</v>
      </c>
      <c r="G146" s="31">
        <v>5.5199999999999999E-2</v>
      </c>
      <c r="H146" s="31">
        <v>5.5199999999999999E-2</v>
      </c>
      <c r="I146" s="31">
        <v>5.5199999999999999E-2</v>
      </c>
      <c r="J146" s="27">
        <v>7354</v>
      </c>
    </row>
    <row r="147" spans="3:10" x14ac:dyDescent="0.25">
      <c r="C147" s="13" t="s">
        <v>109</v>
      </c>
      <c r="D147" s="32"/>
      <c r="E147" s="15">
        <f>SUM(E144:E146)</f>
        <v>90244.554000000004</v>
      </c>
      <c r="F147" s="15">
        <f>SUM(F144:F146)</f>
        <v>86886.554000000004</v>
      </c>
      <c r="G147" s="15"/>
      <c r="H147" s="32"/>
      <c r="I147" s="32"/>
      <c r="J147" s="14"/>
    </row>
    <row r="148" spans="3:10" x14ac:dyDescent="0.25">
      <c r="C148" s="9">
        <v>43703</v>
      </c>
      <c r="D148" s="37" t="s">
        <v>92</v>
      </c>
      <c r="E148" s="10">
        <v>6000</v>
      </c>
      <c r="F148" s="10">
        <v>6000</v>
      </c>
      <c r="G148" s="31">
        <v>8.8800000000000004E-2</v>
      </c>
      <c r="H148" s="31">
        <v>8.8800000000000004E-2</v>
      </c>
      <c r="I148" s="31">
        <v>8.8800000000000004E-2</v>
      </c>
      <c r="J148" s="27">
        <v>3386</v>
      </c>
    </row>
    <row r="149" spans="3:10" x14ac:dyDescent="0.25">
      <c r="C149" s="9"/>
      <c r="D149" s="37" t="s">
        <v>111</v>
      </c>
      <c r="E149" s="30" t="s">
        <v>4</v>
      </c>
      <c r="F149" s="30" t="s">
        <v>4</v>
      </c>
      <c r="G149" s="31" t="s">
        <v>4</v>
      </c>
      <c r="H149" s="31" t="s">
        <v>4</v>
      </c>
      <c r="I149" s="31" t="s">
        <v>4</v>
      </c>
      <c r="J149" s="27">
        <v>11307</v>
      </c>
    </row>
    <row r="150" spans="3:10" x14ac:dyDescent="0.25">
      <c r="C150" s="13" t="s">
        <v>110</v>
      </c>
      <c r="D150" s="32"/>
      <c r="E150" s="15">
        <f>SUM(E148:E149)</f>
        <v>6000</v>
      </c>
      <c r="F150" s="15">
        <f>SUM(F148:F149)</f>
        <v>6000</v>
      </c>
      <c r="G150" s="15"/>
      <c r="H150" s="32"/>
      <c r="I150" s="32"/>
      <c r="J150" s="14"/>
    </row>
    <row r="151" spans="3:10" x14ac:dyDescent="0.25">
      <c r="C151" s="9">
        <v>43717</v>
      </c>
      <c r="D151" s="37" t="s">
        <v>89</v>
      </c>
      <c r="E151" s="10">
        <v>47449.4</v>
      </c>
      <c r="F151" s="10">
        <v>40614</v>
      </c>
      <c r="G151" s="31">
        <v>9.4E-2</v>
      </c>
      <c r="H151" s="31">
        <v>9.6100000000000005E-2</v>
      </c>
      <c r="I151" s="31">
        <v>9.5500000000000002E-2</v>
      </c>
      <c r="J151" s="27">
        <v>2683</v>
      </c>
    </row>
    <row r="152" spans="3:10" x14ac:dyDescent="0.25">
      <c r="C152" s="9"/>
      <c r="D152" s="37" t="s">
        <v>90</v>
      </c>
      <c r="E152" s="10">
        <v>9784</v>
      </c>
      <c r="F152" s="10">
        <v>7784</v>
      </c>
      <c r="G152" s="31">
        <v>0.1045</v>
      </c>
      <c r="H152" s="31">
        <v>0.1055</v>
      </c>
      <c r="I152" s="31">
        <v>0.1052</v>
      </c>
      <c r="J152" s="27">
        <v>5919</v>
      </c>
    </row>
    <row r="153" spans="3:10" x14ac:dyDescent="0.25">
      <c r="C153" s="13" t="s">
        <v>113</v>
      </c>
      <c r="D153" s="32"/>
      <c r="E153" s="15">
        <f>SUM(E151:E152)</f>
        <v>57233.4</v>
      </c>
      <c r="F153" s="15">
        <f>SUM(F151:F152)</f>
        <v>48398</v>
      </c>
      <c r="G153" s="15"/>
      <c r="H153" s="32"/>
      <c r="I153" s="32"/>
      <c r="J153" s="14"/>
    </row>
    <row r="154" spans="3:10" x14ac:dyDescent="0.25">
      <c r="C154" s="9" t="s">
        <v>114</v>
      </c>
      <c r="D154" s="37" t="s">
        <v>108</v>
      </c>
      <c r="E154" s="10">
        <v>4250</v>
      </c>
      <c r="F154" s="10">
        <v>4000</v>
      </c>
      <c r="G154" s="31">
        <v>5.5E-2</v>
      </c>
      <c r="H154" s="31">
        <v>5.5599999999999997E-2</v>
      </c>
      <c r="I154" s="31">
        <v>5.5E-2</v>
      </c>
      <c r="J154" s="27">
        <v>291</v>
      </c>
    </row>
    <row r="155" spans="3:10" x14ac:dyDescent="0.25">
      <c r="C155" s="9"/>
      <c r="D155" s="37" t="s">
        <v>97</v>
      </c>
      <c r="E155" s="10">
        <v>36279.599999999999</v>
      </c>
      <c r="F155" s="10">
        <v>33218.300000000003</v>
      </c>
      <c r="G155" s="31">
        <v>8.0399999999999999E-2</v>
      </c>
      <c r="H155" s="31">
        <v>8.2600000000000007E-2</v>
      </c>
      <c r="I155" s="31">
        <v>8.2100000000000006E-2</v>
      </c>
      <c r="J155" s="27">
        <v>1234</v>
      </c>
    </row>
    <row r="156" spans="3:10" x14ac:dyDescent="0.25">
      <c r="C156" s="9"/>
      <c r="D156" s="37" t="s">
        <v>84</v>
      </c>
      <c r="E156" s="10">
        <v>43005</v>
      </c>
      <c r="F156" s="10">
        <v>38859</v>
      </c>
      <c r="G156" s="31">
        <v>8.8499999999999995E-2</v>
      </c>
      <c r="H156" s="31">
        <v>9.0800000000000006E-2</v>
      </c>
      <c r="I156" s="31">
        <v>9.01E-2</v>
      </c>
      <c r="J156" s="27">
        <v>1958</v>
      </c>
    </row>
    <row r="157" spans="3:10" x14ac:dyDescent="0.25">
      <c r="C157" s="9"/>
      <c r="D157" s="37" t="s">
        <v>85</v>
      </c>
      <c r="E157" s="10">
        <v>6240.5</v>
      </c>
      <c r="F157" s="10">
        <v>6240.5</v>
      </c>
      <c r="G157" s="31">
        <v>9.8299999999999998E-2</v>
      </c>
      <c r="H157" s="31">
        <v>0.1</v>
      </c>
      <c r="I157" s="31">
        <v>0.1</v>
      </c>
      <c r="J157" s="27">
        <v>3759</v>
      </c>
    </row>
    <row r="158" spans="3:10" x14ac:dyDescent="0.25">
      <c r="C158" s="13" t="s">
        <v>115</v>
      </c>
      <c r="D158" s="32"/>
      <c r="E158" s="15">
        <f>SUM(E154:E157)</f>
        <v>89775.1</v>
      </c>
      <c r="F158" s="15">
        <f>SUM(F154:F157)</f>
        <v>82317.8</v>
      </c>
      <c r="G158" s="15"/>
      <c r="H158" s="32"/>
      <c r="I158" s="32"/>
      <c r="J158" s="14"/>
    </row>
    <row r="159" spans="3:10" x14ac:dyDescent="0.25">
      <c r="C159" s="9" t="s">
        <v>116</v>
      </c>
      <c r="D159" s="37" t="s">
        <v>97</v>
      </c>
      <c r="E159" s="10">
        <v>19297.3</v>
      </c>
      <c r="F159" s="10">
        <v>9683.25</v>
      </c>
      <c r="G159" s="31">
        <v>7.9399999999999998E-2</v>
      </c>
      <c r="H159" s="31">
        <v>8.2199999999999995E-2</v>
      </c>
      <c r="I159" s="31">
        <v>8.1000000000000003E-2</v>
      </c>
      <c r="J159" s="27">
        <v>1227</v>
      </c>
    </row>
    <row r="160" spans="3:10" x14ac:dyDescent="0.25">
      <c r="C160" s="9"/>
      <c r="D160" s="37" t="s">
        <v>89</v>
      </c>
      <c r="E160" s="10">
        <v>31932.25</v>
      </c>
      <c r="F160" s="10">
        <v>31859.25</v>
      </c>
      <c r="G160" s="31">
        <v>9.2899999999999996E-2</v>
      </c>
      <c r="H160" s="31">
        <v>9.4399999999999998E-2</v>
      </c>
      <c r="I160" s="31">
        <v>9.4299999999999995E-2</v>
      </c>
      <c r="J160" s="27">
        <v>2669</v>
      </c>
    </row>
    <row r="161" spans="3:10" x14ac:dyDescent="0.25">
      <c r="C161" s="9"/>
      <c r="D161" s="37" t="s">
        <v>90</v>
      </c>
      <c r="E161" s="10">
        <v>34076</v>
      </c>
      <c r="F161" s="10">
        <v>34076</v>
      </c>
      <c r="G161" s="31">
        <v>0.1045</v>
      </c>
      <c r="H161" s="31">
        <v>0.1053</v>
      </c>
      <c r="I161" s="31">
        <v>0.1053</v>
      </c>
      <c r="J161" s="27">
        <v>5905</v>
      </c>
    </row>
    <row r="162" spans="3:10" x14ac:dyDescent="0.25">
      <c r="C162" s="9"/>
      <c r="D162" s="37" t="s">
        <v>98</v>
      </c>
      <c r="E162" s="10">
        <v>22095.175999999999</v>
      </c>
      <c r="F162" s="10">
        <v>19277.055</v>
      </c>
      <c r="G162" s="31">
        <v>5.5300000000000002E-2</v>
      </c>
      <c r="H162" s="31">
        <v>5.5399999999999998E-2</v>
      </c>
      <c r="I162" s="31">
        <v>5.5300000000000002E-2</v>
      </c>
      <c r="J162" s="27">
        <v>7320</v>
      </c>
    </row>
    <row r="163" spans="3:10" x14ac:dyDescent="0.25">
      <c r="C163" s="9"/>
      <c r="D163" s="37" t="s">
        <v>111</v>
      </c>
      <c r="E163" s="30" t="s">
        <v>4</v>
      </c>
      <c r="F163" s="30" t="s">
        <v>4</v>
      </c>
      <c r="G163" s="31" t="s">
        <v>4</v>
      </c>
      <c r="H163" s="31" t="s">
        <v>4</v>
      </c>
      <c r="I163" s="31" t="s">
        <v>4</v>
      </c>
      <c r="J163" s="27">
        <v>11280</v>
      </c>
    </row>
    <row r="164" spans="3:10" x14ac:dyDescent="0.25">
      <c r="C164" s="13" t="s">
        <v>117</v>
      </c>
      <c r="D164" s="32"/>
      <c r="E164" s="15">
        <f>SUM(E159:E162)</f>
        <v>107400.726</v>
      </c>
      <c r="F164" s="15">
        <f>SUM(F159:F162)</f>
        <v>94895.554999999993</v>
      </c>
      <c r="G164" s="15"/>
      <c r="H164" s="32"/>
      <c r="I164" s="32"/>
      <c r="J164" s="14"/>
    </row>
    <row r="165" spans="3:10" x14ac:dyDescent="0.25">
      <c r="C165" s="9">
        <v>43738</v>
      </c>
      <c r="D165" s="37" t="s">
        <v>84</v>
      </c>
      <c r="E165" s="10">
        <v>20447</v>
      </c>
      <c r="F165" s="10">
        <v>16897</v>
      </c>
      <c r="G165" s="31">
        <v>8.7499999999999994E-2</v>
      </c>
      <c r="H165" s="31">
        <v>9.1600000000000001E-2</v>
      </c>
      <c r="I165" s="31">
        <v>8.9099999999999999E-2</v>
      </c>
      <c r="J165" s="27">
        <v>1944</v>
      </c>
    </row>
    <row r="166" spans="3:10" x14ac:dyDescent="0.25">
      <c r="C166" s="9"/>
      <c r="D166" s="37" t="s">
        <v>85</v>
      </c>
      <c r="E166" s="10">
        <v>41278.5</v>
      </c>
      <c r="F166" s="10">
        <v>17259.5</v>
      </c>
      <c r="G166" s="31">
        <v>9.8699999999999996E-2</v>
      </c>
      <c r="H166" s="31">
        <v>0.1004</v>
      </c>
      <c r="I166" s="31">
        <v>9.9000000000000005E-2</v>
      </c>
      <c r="J166" s="27">
        <v>3745</v>
      </c>
    </row>
    <row r="167" spans="3:10" x14ac:dyDescent="0.25">
      <c r="C167" s="13" t="s">
        <v>118</v>
      </c>
      <c r="D167" s="32"/>
      <c r="E167" s="15">
        <f>SUM(E165:E166)</f>
        <v>61725.5</v>
      </c>
      <c r="F167" s="15">
        <f>SUM(F165:F166)</f>
        <v>34156.5</v>
      </c>
      <c r="G167" s="15"/>
      <c r="H167" s="32"/>
      <c r="I167" s="32"/>
      <c r="J167" s="14"/>
    </row>
    <row r="168" spans="3:10" x14ac:dyDescent="0.25">
      <c r="C168" s="9">
        <v>43752</v>
      </c>
      <c r="D168" s="37" t="s">
        <v>97</v>
      </c>
      <c r="E168" s="10">
        <v>60157.45</v>
      </c>
      <c r="F168" s="10">
        <v>21528.45</v>
      </c>
      <c r="G168" s="31">
        <v>7.7899999999999997E-2</v>
      </c>
      <c r="H168" s="31">
        <v>8.1000000000000003E-2</v>
      </c>
      <c r="I168" s="31">
        <v>0.08</v>
      </c>
      <c r="J168" s="27">
        <v>1206</v>
      </c>
    </row>
    <row r="169" spans="3:10" x14ac:dyDescent="0.25">
      <c r="C169" s="9"/>
      <c r="D169" s="37" t="s">
        <v>89</v>
      </c>
      <c r="E169" s="10">
        <v>30955.4</v>
      </c>
      <c r="F169" s="10">
        <v>16445</v>
      </c>
      <c r="G169" s="31">
        <v>9.0700000000000003E-2</v>
      </c>
      <c r="H169" s="31">
        <v>9.2399999999999996E-2</v>
      </c>
      <c r="I169" s="31">
        <v>9.1899999999999996E-2</v>
      </c>
      <c r="J169" s="27">
        <v>2648</v>
      </c>
    </row>
    <row r="170" spans="3:10" x14ac:dyDescent="0.25">
      <c r="C170" s="9"/>
      <c r="D170" s="37" t="s">
        <v>92</v>
      </c>
      <c r="E170" s="10">
        <v>16040</v>
      </c>
      <c r="F170" s="10">
        <v>6040</v>
      </c>
      <c r="G170" s="31">
        <v>8.5400000000000004E-2</v>
      </c>
      <c r="H170" s="31">
        <v>8.5599999999999996E-2</v>
      </c>
      <c r="I170" s="31">
        <v>8.5500000000000007E-2</v>
      </c>
      <c r="J170" s="27">
        <v>3338</v>
      </c>
    </row>
    <row r="171" spans="3:10" x14ac:dyDescent="0.25">
      <c r="C171" s="13" t="s">
        <v>119</v>
      </c>
      <c r="D171" s="32"/>
      <c r="E171" s="15">
        <f>SUM(E168:E170)</f>
        <v>107152.85</v>
      </c>
      <c r="F171" s="15">
        <f>SUM(F168:F170)</f>
        <v>44013.45</v>
      </c>
      <c r="G171" s="15"/>
      <c r="H171" s="32"/>
      <c r="I171" s="32"/>
      <c r="J171" s="14"/>
    </row>
    <row r="172" spans="3:10" x14ac:dyDescent="0.25">
      <c r="C172" s="9" t="s">
        <v>120</v>
      </c>
      <c r="D172" s="37" t="s">
        <v>122</v>
      </c>
      <c r="E172" s="10">
        <v>500</v>
      </c>
      <c r="F172" s="10">
        <v>500</v>
      </c>
      <c r="G172" s="31">
        <v>4.8000000000000001E-2</v>
      </c>
      <c r="H172" s="31">
        <v>4.8000000000000001E-2</v>
      </c>
      <c r="I172" s="31">
        <v>4.8000000000000001E-2</v>
      </c>
      <c r="J172" s="27">
        <v>351</v>
      </c>
    </row>
    <row r="173" spans="3:10" x14ac:dyDescent="0.25">
      <c r="C173" s="9"/>
      <c r="D173" s="37" t="s">
        <v>84</v>
      </c>
      <c r="E173" s="10">
        <v>23320.35</v>
      </c>
      <c r="F173" s="10">
        <v>6020.35</v>
      </c>
      <c r="G173" s="31">
        <v>8.1000000000000003E-2</v>
      </c>
      <c r="H173" s="31">
        <v>8.5699999999999998E-2</v>
      </c>
      <c r="I173" s="31">
        <v>8.3000000000000004E-2</v>
      </c>
      <c r="J173" s="27">
        <v>1923</v>
      </c>
    </row>
    <row r="174" spans="3:10" x14ac:dyDescent="0.25">
      <c r="C174" s="9"/>
      <c r="D174" s="37" t="s">
        <v>85</v>
      </c>
      <c r="E174" s="10">
        <v>21850</v>
      </c>
      <c r="F174" s="10">
        <v>20530</v>
      </c>
      <c r="G174" s="31">
        <v>9.4899999999999998E-2</v>
      </c>
      <c r="H174" s="31">
        <v>9.8000000000000004E-2</v>
      </c>
      <c r="I174" s="31">
        <v>9.4899999999999998E-2</v>
      </c>
      <c r="J174" s="27">
        <v>3724</v>
      </c>
    </row>
    <row r="175" spans="3:10" x14ac:dyDescent="0.25">
      <c r="C175" s="9"/>
      <c r="D175" s="37" t="s">
        <v>98</v>
      </c>
      <c r="E175" s="10">
        <v>55027.74</v>
      </c>
      <c r="F175" s="10">
        <v>55027.74</v>
      </c>
      <c r="G175" s="31">
        <v>5.4300000000000001E-2</v>
      </c>
      <c r="H175" s="31">
        <v>5.4300000000000001E-2</v>
      </c>
      <c r="I175" s="31">
        <v>5.4300000000000001E-2</v>
      </c>
      <c r="J175" s="27">
        <v>7292</v>
      </c>
    </row>
    <row r="176" spans="3:10" x14ac:dyDescent="0.25">
      <c r="C176" s="13" t="s">
        <v>121</v>
      </c>
      <c r="D176" s="32"/>
      <c r="E176" s="15">
        <f>SUM(E172:E175)</f>
        <v>100698.09</v>
      </c>
      <c r="F176" s="15">
        <f>SUM(F172:F175)</f>
        <v>82078.09</v>
      </c>
      <c r="G176" s="15"/>
      <c r="H176" s="32"/>
      <c r="I176" s="32"/>
      <c r="J176" s="14"/>
    </row>
    <row r="177" spans="3:10" x14ac:dyDescent="0.25">
      <c r="C177" s="9">
        <v>43766</v>
      </c>
      <c r="D177" s="37" t="s">
        <v>89</v>
      </c>
      <c r="E177" s="10">
        <v>1819.5</v>
      </c>
      <c r="F177" s="10">
        <v>400</v>
      </c>
      <c r="G177" s="31">
        <v>8.72E-2</v>
      </c>
      <c r="H177" s="31">
        <v>8.8400000000000006E-2</v>
      </c>
      <c r="I177" s="31">
        <v>8.72E-2</v>
      </c>
      <c r="J177" s="27">
        <v>2634</v>
      </c>
    </row>
    <row r="178" spans="3:10" x14ac:dyDescent="0.25">
      <c r="C178" s="9"/>
      <c r="D178" s="37" t="s">
        <v>90</v>
      </c>
      <c r="E178" s="10">
        <v>22004.6</v>
      </c>
      <c r="F178" s="10">
        <v>20100.849999999999</v>
      </c>
      <c r="G178" s="31">
        <v>0.1</v>
      </c>
      <c r="H178" s="31">
        <v>0.107</v>
      </c>
      <c r="I178" s="31">
        <v>0.1014</v>
      </c>
      <c r="J178" s="27">
        <v>5870</v>
      </c>
    </row>
    <row r="179" spans="3:10" x14ac:dyDescent="0.25">
      <c r="C179" s="9"/>
      <c r="D179" s="37" t="s">
        <v>111</v>
      </c>
      <c r="E179" s="30" t="s">
        <v>4</v>
      </c>
      <c r="F179" s="30" t="s">
        <v>4</v>
      </c>
      <c r="G179" s="31" t="s">
        <v>4</v>
      </c>
      <c r="H179" s="31" t="s">
        <v>4</v>
      </c>
      <c r="I179" s="31" t="s">
        <v>4</v>
      </c>
      <c r="J179" s="27">
        <v>11245</v>
      </c>
    </row>
    <row r="180" spans="3:10" x14ac:dyDescent="0.25">
      <c r="C180" s="13" t="s">
        <v>123</v>
      </c>
      <c r="D180" s="32"/>
      <c r="E180" s="15">
        <f>SUM(E177:E179)</f>
        <v>23824.1</v>
      </c>
      <c r="F180" s="15">
        <f>SUM(F177:F179)</f>
        <v>20500.849999999999</v>
      </c>
      <c r="G180" s="15"/>
      <c r="H180" s="32"/>
      <c r="I180" s="32"/>
      <c r="J180" s="14"/>
    </row>
    <row r="181" spans="3:10" x14ac:dyDescent="0.25">
      <c r="C181" s="9">
        <v>43780</v>
      </c>
      <c r="D181" s="37" t="s">
        <v>122</v>
      </c>
      <c r="E181" s="10">
        <v>6150</v>
      </c>
      <c r="F181" s="10">
        <v>6150</v>
      </c>
      <c r="G181" s="31">
        <v>4.2500000000000003E-2</v>
      </c>
      <c r="H181" s="31">
        <v>4.36E-2</v>
      </c>
      <c r="I181" s="31">
        <v>4.36E-2</v>
      </c>
      <c r="J181" s="27">
        <v>331</v>
      </c>
    </row>
    <row r="182" spans="3:10" x14ac:dyDescent="0.25">
      <c r="C182" s="9"/>
      <c r="D182" s="37" t="s">
        <v>97</v>
      </c>
      <c r="E182" s="10">
        <v>84263.7</v>
      </c>
      <c r="F182" s="10">
        <v>48769.7</v>
      </c>
      <c r="G182" s="31">
        <v>6.9500000000000006E-2</v>
      </c>
      <c r="H182" s="31">
        <v>7.4999999999999997E-2</v>
      </c>
      <c r="I182" s="31">
        <v>6.9900000000000004E-2</v>
      </c>
      <c r="J182" s="27">
        <v>1179</v>
      </c>
    </row>
    <row r="183" spans="3:10" x14ac:dyDescent="0.25">
      <c r="C183" s="9"/>
      <c r="D183" s="37" t="s">
        <v>89</v>
      </c>
      <c r="E183" s="30">
        <v>44062</v>
      </c>
      <c r="F183" s="30">
        <v>31510</v>
      </c>
      <c r="G183" s="31">
        <v>8.1000000000000003E-2</v>
      </c>
      <c r="H183" s="31">
        <v>8.4500000000000006E-2</v>
      </c>
      <c r="I183" s="31">
        <v>8.3900000000000002E-2</v>
      </c>
      <c r="J183" s="27">
        <v>2621</v>
      </c>
    </row>
    <row r="184" spans="3:10" x14ac:dyDescent="0.25">
      <c r="C184" s="13" t="s">
        <v>124</v>
      </c>
      <c r="D184" s="32"/>
      <c r="E184" s="15">
        <f>SUM(E181:E183)</f>
        <v>134475.70000000001</v>
      </c>
      <c r="F184" s="15">
        <f>SUM(F181:F183)</f>
        <v>86429.7</v>
      </c>
      <c r="G184" s="15"/>
      <c r="H184" s="32"/>
      <c r="I184" s="32"/>
      <c r="J184" s="14"/>
    </row>
    <row r="185" spans="3:10" x14ac:dyDescent="0.25">
      <c r="C185" s="9" t="s">
        <v>125</v>
      </c>
      <c r="D185" s="37" t="s">
        <v>84</v>
      </c>
      <c r="E185" s="10">
        <v>36718</v>
      </c>
      <c r="F185" s="10">
        <v>13000</v>
      </c>
      <c r="G185" s="31">
        <v>7.4899999999999994E-2</v>
      </c>
      <c r="H185" s="31">
        <v>8.0699999999999994E-2</v>
      </c>
      <c r="I185" s="31">
        <v>7.8399999999999997E-2</v>
      </c>
      <c r="J185" s="27">
        <v>1896</v>
      </c>
    </row>
    <row r="186" spans="3:10" x14ac:dyDescent="0.25">
      <c r="C186" s="9"/>
      <c r="D186" s="37" t="s">
        <v>85</v>
      </c>
      <c r="E186" s="10">
        <v>12811</v>
      </c>
      <c r="F186" s="30" t="s">
        <v>44</v>
      </c>
      <c r="G186" s="31">
        <v>8.8700000000000001E-2</v>
      </c>
      <c r="H186" s="31">
        <v>8.9899999999999994E-2</v>
      </c>
      <c r="I186" s="31" t="s">
        <v>44</v>
      </c>
      <c r="J186" s="27">
        <v>3697</v>
      </c>
    </row>
    <row r="187" spans="3:10" x14ac:dyDescent="0.25">
      <c r="C187" s="9"/>
      <c r="D187" s="37" t="s">
        <v>111</v>
      </c>
      <c r="E187" s="30">
        <v>10000</v>
      </c>
      <c r="F187" s="30" t="s">
        <v>44</v>
      </c>
      <c r="G187" s="31">
        <v>0.11700000000000001</v>
      </c>
      <c r="H187" s="31">
        <v>0.11700000000000001</v>
      </c>
      <c r="I187" s="31" t="s">
        <v>44</v>
      </c>
      <c r="J187" s="27">
        <v>11225</v>
      </c>
    </row>
    <row r="188" spans="3:10" x14ac:dyDescent="0.25">
      <c r="C188" s="13" t="s">
        <v>126</v>
      </c>
      <c r="D188" s="32"/>
      <c r="E188" s="15">
        <f>SUM(E185:E187)</f>
        <v>59529</v>
      </c>
      <c r="F188" s="15">
        <f>SUM(F185:F187)</f>
        <v>13000</v>
      </c>
      <c r="G188" s="15"/>
      <c r="H188" s="32"/>
      <c r="I188" s="32"/>
      <c r="J188" s="14"/>
    </row>
    <row r="189" spans="3:10" x14ac:dyDescent="0.25">
      <c r="C189" s="9" t="s">
        <v>127</v>
      </c>
      <c r="D189" s="37" t="s">
        <v>89</v>
      </c>
      <c r="E189" s="10">
        <v>21478</v>
      </c>
      <c r="F189" s="10">
        <v>14700</v>
      </c>
      <c r="G189" s="31">
        <v>7.5999999999999998E-2</v>
      </c>
      <c r="H189" s="31">
        <v>8.3599999999999994E-2</v>
      </c>
      <c r="I189" s="31">
        <v>8.14E-2</v>
      </c>
      <c r="J189" s="27">
        <v>2607</v>
      </c>
    </row>
    <row r="190" spans="3:10" x14ac:dyDescent="0.25">
      <c r="C190" s="9"/>
      <c r="D190" s="37" t="s">
        <v>90</v>
      </c>
      <c r="E190" s="10">
        <v>8552.85</v>
      </c>
      <c r="F190" s="30">
        <v>7019.15</v>
      </c>
      <c r="G190" s="31">
        <v>8.9899999999999994E-2</v>
      </c>
      <c r="H190" s="31">
        <v>9.9500000000000005E-2</v>
      </c>
      <c r="I190" s="31">
        <v>9.2600000000000002E-2</v>
      </c>
      <c r="J190" s="27">
        <v>5843</v>
      </c>
    </row>
    <row r="191" spans="3:10" x14ac:dyDescent="0.25">
      <c r="C191" s="9"/>
      <c r="D191" s="37" t="s">
        <v>98</v>
      </c>
      <c r="E191" s="30" t="s">
        <v>4</v>
      </c>
      <c r="F191" s="30" t="s">
        <v>4</v>
      </c>
      <c r="G191" s="31" t="s">
        <v>4</v>
      </c>
      <c r="H191" s="31" t="s">
        <v>4</v>
      </c>
      <c r="I191" s="31" t="s">
        <v>4</v>
      </c>
      <c r="J191" s="27">
        <v>7258</v>
      </c>
    </row>
    <row r="192" spans="3:10" x14ac:dyDescent="0.25">
      <c r="C192" s="13" t="s">
        <v>128</v>
      </c>
      <c r="D192" s="32"/>
      <c r="E192" s="15">
        <f>SUM(E189:E191)</f>
        <v>30030.85</v>
      </c>
      <c r="F192" s="15">
        <f>SUM(F189:F191)</f>
        <v>21719.15</v>
      </c>
      <c r="G192" s="15"/>
      <c r="H192" s="32"/>
      <c r="I192" s="32"/>
      <c r="J192" s="14"/>
    </row>
    <row r="193" spans="3:10" x14ac:dyDescent="0.25">
      <c r="C193" s="9">
        <v>43801</v>
      </c>
      <c r="D193" s="37" t="s">
        <v>97</v>
      </c>
      <c r="E193" s="10">
        <v>38705</v>
      </c>
      <c r="F193" s="10">
        <v>30530</v>
      </c>
      <c r="G193" s="31">
        <v>6.2199999999999998E-2</v>
      </c>
      <c r="H193" s="31">
        <v>7.2300000000000003E-2</v>
      </c>
      <c r="I193" s="31">
        <v>6.7699999999999996E-2</v>
      </c>
      <c r="J193" s="27">
        <v>1158</v>
      </c>
    </row>
    <row r="194" spans="3:10" x14ac:dyDescent="0.25">
      <c r="C194" s="9"/>
      <c r="D194" s="37" t="s">
        <v>89</v>
      </c>
      <c r="E194" s="10">
        <v>5495</v>
      </c>
      <c r="F194" s="30" t="s">
        <v>44</v>
      </c>
      <c r="G194" s="31">
        <v>8.1000000000000003E-2</v>
      </c>
      <c r="H194" s="31">
        <v>8.72E-2</v>
      </c>
      <c r="I194" s="31" t="s">
        <v>44</v>
      </c>
      <c r="J194" s="27">
        <v>2600</v>
      </c>
    </row>
    <row r="195" spans="3:10" x14ac:dyDescent="0.25">
      <c r="C195" s="9"/>
      <c r="D195" s="37" t="s">
        <v>92</v>
      </c>
      <c r="E195" s="30">
        <v>39610</v>
      </c>
      <c r="F195" s="30">
        <v>39610</v>
      </c>
      <c r="G195" s="31">
        <v>7.4399999999999994E-2</v>
      </c>
      <c r="H195" s="31">
        <v>7.4399999999999994E-2</v>
      </c>
      <c r="I195" s="31">
        <v>7.4399999999999994E-2</v>
      </c>
      <c r="J195" s="27">
        <v>3290</v>
      </c>
    </row>
    <row r="196" spans="3:10" x14ac:dyDescent="0.25">
      <c r="C196" s="13" t="s">
        <v>129</v>
      </c>
      <c r="D196" s="32"/>
      <c r="E196" s="15">
        <f>SUM(E193:E195)</f>
        <v>83810</v>
      </c>
      <c r="F196" s="15">
        <f>SUM(F193:F195)</f>
        <v>70140</v>
      </c>
      <c r="G196" s="15"/>
      <c r="H196" s="32"/>
      <c r="I196" s="32"/>
      <c r="J196" s="14"/>
    </row>
    <row r="197" spans="3:10" x14ac:dyDescent="0.25">
      <c r="C197" s="9" t="s">
        <v>130</v>
      </c>
      <c r="D197" s="37" t="s">
        <v>84</v>
      </c>
      <c r="E197" s="10">
        <v>10259</v>
      </c>
      <c r="F197" s="10">
        <v>8000</v>
      </c>
      <c r="G197" s="31">
        <v>7.4399999999999994E-2</v>
      </c>
      <c r="H197" s="31">
        <v>7.7499999999999999E-2</v>
      </c>
      <c r="I197" s="31">
        <v>7.4399999999999994E-2</v>
      </c>
      <c r="J197" s="27">
        <v>1875</v>
      </c>
    </row>
    <row r="198" spans="3:10" x14ac:dyDescent="0.25">
      <c r="C198" s="9"/>
      <c r="D198" s="37" t="s">
        <v>85</v>
      </c>
      <c r="E198" s="10">
        <v>7177</v>
      </c>
      <c r="F198" s="30">
        <v>2000</v>
      </c>
      <c r="G198" s="31">
        <v>8.5599999999999996E-2</v>
      </c>
      <c r="H198" s="31">
        <v>8.77E-2</v>
      </c>
      <c r="I198" s="31">
        <v>8.5599999999999996E-2</v>
      </c>
      <c r="J198" s="27">
        <v>3676</v>
      </c>
    </row>
    <row r="199" spans="3:10" x14ac:dyDescent="0.25">
      <c r="C199" s="13" t="s">
        <v>131</v>
      </c>
      <c r="D199" s="32"/>
      <c r="E199" s="15">
        <f>SUM(E197:E198)</f>
        <v>17436</v>
      </c>
      <c r="F199" s="15">
        <f>SUM(F197:F198)</f>
        <v>10000</v>
      </c>
      <c r="G199" s="15"/>
      <c r="H199" s="32"/>
      <c r="I199" s="32"/>
      <c r="J199" s="14"/>
    </row>
    <row r="200" spans="3:10" x14ac:dyDescent="0.25">
      <c r="C200" s="9">
        <v>43815</v>
      </c>
      <c r="D200" s="37" t="s">
        <v>122</v>
      </c>
      <c r="E200" s="10">
        <v>21040</v>
      </c>
      <c r="F200" s="10">
        <v>15040</v>
      </c>
      <c r="G200" s="31">
        <v>4.2999999999999997E-2</v>
      </c>
      <c r="H200" s="31">
        <v>5.2499999999999998E-2</v>
      </c>
      <c r="I200" s="31">
        <v>4.2999999999999997E-2</v>
      </c>
      <c r="J200" s="27">
        <v>296</v>
      </c>
    </row>
    <row r="201" spans="3:10" x14ac:dyDescent="0.25">
      <c r="C201" s="9"/>
      <c r="D201" s="37" t="s">
        <v>89</v>
      </c>
      <c r="E201" s="10">
        <v>2196</v>
      </c>
      <c r="F201" s="30">
        <v>1000</v>
      </c>
      <c r="G201" s="31">
        <v>0.08</v>
      </c>
      <c r="H201" s="31">
        <v>8.14E-2</v>
      </c>
      <c r="I201" s="31">
        <v>0.08</v>
      </c>
      <c r="J201" s="27">
        <v>2586</v>
      </c>
    </row>
    <row r="202" spans="3:10" x14ac:dyDescent="0.25">
      <c r="C202" s="9"/>
      <c r="D202" s="37" t="s">
        <v>90</v>
      </c>
      <c r="E202" s="30">
        <v>24980</v>
      </c>
      <c r="F202" s="30">
        <v>18470</v>
      </c>
      <c r="G202" s="31">
        <v>8.9300000000000004E-2</v>
      </c>
      <c r="H202" s="31">
        <v>9.2700000000000005E-2</v>
      </c>
      <c r="I202" s="31">
        <v>9.1800000000000007E-2</v>
      </c>
      <c r="J202" s="27">
        <v>5822</v>
      </c>
    </row>
    <row r="203" spans="3:10" x14ac:dyDescent="0.25">
      <c r="C203" s="13" t="s">
        <v>132</v>
      </c>
      <c r="D203" s="32"/>
      <c r="E203" s="15">
        <f>SUM(E200:E202)</f>
        <v>48216</v>
      </c>
      <c r="F203" s="15">
        <f>SUM(F200:F202)</f>
        <v>34510</v>
      </c>
      <c r="G203" s="15"/>
      <c r="H203" s="32"/>
      <c r="I203" s="32"/>
      <c r="J203" s="14"/>
    </row>
    <row r="204" spans="3:10" x14ac:dyDescent="0.25">
      <c r="C204" s="9" t="s">
        <v>133</v>
      </c>
      <c r="D204" s="37" t="s">
        <v>97</v>
      </c>
      <c r="E204" s="10">
        <v>40368</v>
      </c>
      <c r="F204" s="10">
        <v>35368</v>
      </c>
      <c r="G204" s="31">
        <v>6.2300000000000001E-2</v>
      </c>
      <c r="H204" s="31">
        <v>8.5099999999999995E-2</v>
      </c>
      <c r="I204" s="31">
        <v>6.6600000000000006E-2</v>
      </c>
      <c r="J204" s="27">
        <v>1139</v>
      </c>
    </row>
    <row r="205" spans="3:10" x14ac:dyDescent="0.25">
      <c r="C205" s="9"/>
      <c r="D205" s="37" t="s">
        <v>89</v>
      </c>
      <c r="E205" s="10">
        <v>11400</v>
      </c>
      <c r="F205" s="30">
        <v>11400</v>
      </c>
      <c r="G205" s="31">
        <v>7.7399999999999997E-2</v>
      </c>
      <c r="H205" s="31">
        <v>7.9100000000000004E-2</v>
      </c>
      <c r="I205" s="31">
        <v>7.9100000000000004E-2</v>
      </c>
      <c r="J205" s="27">
        <v>2581</v>
      </c>
    </row>
    <row r="206" spans="3:10" x14ac:dyDescent="0.25">
      <c r="C206" s="9"/>
      <c r="D206" s="37" t="s">
        <v>111</v>
      </c>
      <c r="E206" s="30">
        <v>4000</v>
      </c>
      <c r="F206" s="30" t="s">
        <v>44</v>
      </c>
      <c r="G206" s="31">
        <v>9.9000000000000005E-2</v>
      </c>
      <c r="H206" s="31">
        <v>9.9000000000000005E-2</v>
      </c>
      <c r="I206" s="30" t="s">
        <v>44</v>
      </c>
      <c r="J206" s="27">
        <v>11192</v>
      </c>
    </row>
    <row r="207" spans="3:10" x14ac:dyDescent="0.25">
      <c r="C207" s="13" t="s">
        <v>134</v>
      </c>
      <c r="D207" s="32"/>
      <c r="E207" s="15">
        <f>SUM(E204:E206)</f>
        <v>55768</v>
      </c>
      <c r="F207" s="15">
        <f>SUM(F204:F206)</f>
        <v>46768</v>
      </c>
      <c r="G207" s="15"/>
      <c r="H207" s="32"/>
      <c r="I207" s="32"/>
      <c r="J207" s="14"/>
    </row>
    <row r="208" spans="3:10" x14ac:dyDescent="0.25">
      <c r="C208" s="11"/>
      <c r="D208" s="37"/>
      <c r="E208" s="10"/>
      <c r="F208" s="10"/>
      <c r="G208" s="10"/>
      <c r="H208" s="31"/>
      <c r="I208" s="31"/>
      <c r="J208" s="27"/>
    </row>
    <row r="209" spans="3:12" s="8" customFormat="1" x14ac:dyDescent="0.25">
      <c r="C209" s="23" t="s">
        <v>5</v>
      </c>
      <c r="D209" s="24"/>
      <c r="E209" s="24"/>
      <c r="F209" s="24"/>
      <c r="G209" s="24"/>
      <c r="H209" s="24"/>
      <c r="I209" s="24"/>
      <c r="J209" s="24"/>
    </row>
    <row r="210" spans="3:12" x14ac:dyDescent="0.25">
      <c r="E210" s="29"/>
    </row>
    <row r="211" spans="3:12" x14ac:dyDescent="0.25">
      <c r="C211" s="20" t="s">
        <v>6</v>
      </c>
      <c r="L211" s="18"/>
    </row>
    <row r="212" spans="3:12" x14ac:dyDescent="0.25">
      <c r="C212" s="20" t="s">
        <v>7</v>
      </c>
    </row>
    <row r="213" spans="3:12" x14ac:dyDescent="0.25">
      <c r="C213" s="19" t="s">
        <v>8</v>
      </c>
    </row>
    <row r="214" spans="3:12" x14ac:dyDescent="0.25">
      <c r="C214" s="19" t="s">
        <v>10</v>
      </c>
    </row>
    <row r="215" spans="3:12" x14ac:dyDescent="0.25">
      <c r="C215" t="s">
        <v>11</v>
      </c>
    </row>
    <row r="216" spans="3:12" x14ac:dyDescent="0.25">
      <c r="C216" t="s">
        <v>12</v>
      </c>
    </row>
    <row r="219" spans="3:12" x14ac:dyDescent="0.25">
      <c r="D219"/>
      <c r="E219"/>
      <c r="F219"/>
      <c r="G219"/>
      <c r="H219"/>
      <c r="I219"/>
      <c r="J219"/>
    </row>
    <row r="220" spans="3:12" x14ac:dyDescent="0.25">
      <c r="D220"/>
      <c r="E220"/>
      <c r="F220"/>
      <c r="G220"/>
      <c r="H220"/>
      <c r="I220"/>
      <c r="J220"/>
    </row>
    <row r="221" spans="3:12" x14ac:dyDescent="0.25">
      <c r="D221"/>
      <c r="E221"/>
      <c r="F221"/>
      <c r="G221"/>
      <c r="H221"/>
      <c r="I221"/>
      <c r="J221"/>
    </row>
    <row r="222" spans="3:12" x14ac:dyDescent="0.25">
      <c r="D222"/>
      <c r="E222"/>
      <c r="F222"/>
      <c r="G222"/>
      <c r="H222"/>
      <c r="I222"/>
      <c r="J222"/>
    </row>
  </sheetData>
  <sheetProtection algorithmName="SHA-512" hashValue="/iKs8m7489n+o3UJW+vatU0W5O+UGjwTSDlrIF/Vo+4t5i4IKM1uS/dgL624xfy/AZ3rIijFd1QHI8Gyd8P9eA==" saltValue="yeWnhKEwDXeguFC2xM5gPg==" spinCount="100000" sheet="1" objects="1" scenarios="1"/>
  <mergeCells count="3">
    <mergeCell ref="B2:J2"/>
    <mergeCell ref="C3:J3"/>
    <mergeCell ref="B4:J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0"/>
  <sheetViews>
    <sheetView topLeftCell="A28" workbookViewId="0">
      <selection activeCell="G46" sqref="G46"/>
    </sheetView>
  </sheetViews>
  <sheetFormatPr baseColWidth="10" defaultRowHeight="15" x14ac:dyDescent="0.25"/>
  <cols>
    <col min="2" max="2" width="4" style="8" customWidth="1"/>
    <col min="3" max="3" width="55.42578125" customWidth="1"/>
    <col min="4" max="4" width="12.5703125" style="19" customWidth="1"/>
    <col min="5" max="5" width="15" style="19" bestFit="1" customWidth="1"/>
    <col min="6" max="6" width="15.42578125" style="19" bestFit="1" customWidth="1"/>
    <col min="7" max="7" width="15.42578125" style="19" customWidth="1"/>
    <col min="8" max="8" width="14.7109375" style="19" bestFit="1" customWidth="1"/>
    <col min="9" max="9" width="15.28515625" style="19" bestFit="1" customWidth="1"/>
    <col min="10" max="10" width="20.28515625" style="19" bestFit="1" customWidth="1"/>
    <col min="11" max="11" width="17.5703125" bestFit="1" customWidth="1"/>
    <col min="12" max="12" width="16.85546875" bestFit="1" customWidth="1"/>
    <col min="260" max="260" width="4" customWidth="1"/>
    <col min="261" max="261" width="21.28515625" bestFit="1" customWidth="1"/>
    <col min="262" max="262" width="11.28515625" bestFit="1" customWidth="1"/>
    <col min="263" max="264" width="17.5703125" bestFit="1" customWidth="1"/>
    <col min="265" max="266" width="14.7109375" bestFit="1" customWidth="1"/>
    <col min="267" max="267" width="17.5703125" bestFit="1" customWidth="1"/>
    <col min="516" max="516" width="4" customWidth="1"/>
    <col min="517" max="517" width="21.28515625" bestFit="1" customWidth="1"/>
    <col min="518" max="518" width="11.28515625" bestFit="1" customWidth="1"/>
    <col min="519" max="520" width="17.5703125" bestFit="1" customWidth="1"/>
    <col min="521" max="522" width="14.7109375" bestFit="1" customWidth="1"/>
    <col min="523" max="523" width="17.5703125" bestFit="1" customWidth="1"/>
    <col min="772" max="772" width="4" customWidth="1"/>
    <col min="773" max="773" width="21.28515625" bestFit="1" customWidth="1"/>
    <col min="774" max="774" width="11.28515625" bestFit="1" customWidth="1"/>
    <col min="775" max="776" width="17.5703125" bestFit="1" customWidth="1"/>
    <col min="777" max="778" width="14.7109375" bestFit="1" customWidth="1"/>
    <col min="779" max="779" width="17.5703125" bestFit="1" customWidth="1"/>
    <col min="1028" max="1028" width="4" customWidth="1"/>
    <col min="1029" max="1029" width="21.28515625" bestFit="1" customWidth="1"/>
    <col min="1030" max="1030" width="11.28515625" bestFit="1" customWidth="1"/>
    <col min="1031" max="1032" width="17.5703125" bestFit="1" customWidth="1"/>
    <col min="1033" max="1034" width="14.7109375" bestFit="1" customWidth="1"/>
    <col min="1035" max="1035" width="17.5703125" bestFit="1" customWidth="1"/>
    <col min="1284" max="1284" width="4" customWidth="1"/>
    <col min="1285" max="1285" width="21.28515625" bestFit="1" customWidth="1"/>
    <col min="1286" max="1286" width="11.28515625" bestFit="1" customWidth="1"/>
    <col min="1287" max="1288" width="17.5703125" bestFit="1" customWidth="1"/>
    <col min="1289" max="1290" width="14.7109375" bestFit="1" customWidth="1"/>
    <col min="1291" max="1291" width="17.5703125" bestFit="1" customWidth="1"/>
    <col min="1540" max="1540" width="4" customWidth="1"/>
    <col min="1541" max="1541" width="21.28515625" bestFit="1" customWidth="1"/>
    <col min="1542" max="1542" width="11.28515625" bestFit="1" customWidth="1"/>
    <col min="1543" max="1544" width="17.5703125" bestFit="1" customWidth="1"/>
    <col min="1545" max="1546" width="14.7109375" bestFit="1" customWidth="1"/>
    <col min="1547" max="1547" width="17.5703125" bestFit="1" customWidth="1"/>
    <col min="1796" max="1796" width="4" customWidth="1"/>
    <col min="1797" max="1797" width="21.28515625" bestFit="1" customWidth="1"/>
    <col min="1798" max="1798" width="11.28515625" bestFit="1" customWidth="1"/>
    <col min="1799" max="1800" width="17.5703125" bestFit="1" customWidth="1"/>
    <col min="1801" max="1802" width="14.7109375" bestFit="1" customWidth="1"/>
    <col min="1803" max="1803" width="17.5703125" bestFit="1" customWidth="1"/>
    <col min="2052" max="2052" width="4" customWidth="1"/>
    <col min="2053" max="2053" width="21.28515625" bestFit="1" customWidth="1"/>
    <col min="2054" max="2054" width="11.28515625" bestFit="1" customWidth="1"/>
    <col min="2055" max="2056" width="17.5703125" bestFit="1" customWidth="1"/>
    <col min="2057" max="2058" width="14.7109375" bestFit="1" customWidth="1"/>
    <col min="2059" max="2059" width="17.5703125" bestFit="1" customWidth="1"/>
    <col min="2308" max="2308" width="4" customWidth="1"/>
    <col min="2309" max="2309" width="21.28515625" bestFit="1" customWidth="1"/>
    <col min="2310" max="2310" width="11.28515625" bestFit="1" customWidth="1"/>
    <col min="2311" max="2312" width="17.5703125" bestFit="1" customWidth="1"/>
    <col min="2313" max="2314" width="14.7109375" bestFit="1" customWidth="1"/>
    <col min="2315" max="2315" width="17.5703125" bestFit="1" customWidth="1"/>
    <col min="2564" max="2564" width="4" customWidth="1"/>
    <col min="2565" max="2565" width="21.28515625" bestFit="1" customWidth="1"/>
    <col min="2566" max="2566" width="11.28515625" bestFit="1" customWidth="1"/>
    <col min="2567" max="2568" width="17.5703125" bestFit="1" customWidth="1"/>
    <col min="2569" max="2570" width="14.7109375" bestFit="1" customWidth="1"/>
    <col min="2571" max="2571" width="17.5703125" bestFit="1" customWidth="1"/>
    <col min="2820" max="2820" width="4" customWidth="1"/>
    <col min="2821" max="2821" width="21.28515625" bestFit="1" customWidth="1"/>
    <col min="2822" max="2822" width="11.28515625" bestFit="1" customWidth="1"/>
    <col min="2823" max="2824" width="17.5703125" bestFit="1" customWidth="1"/>
    <col min="2825" max="2826" width="14.7109375" bestFit="1" customWidth="1"/>
    <col min="2827" max="2827" width="17.5703125" bestFit="1" customWidth="1"/>
    <col min="3076" max="3076" width="4" customWidth="1"/>
    <col min="3077" max="3077" width="21.28515625" bestFit="1" customWidth="1"/>
    <col min="3078" max="3078" width="11.28515625" bestFit="1" customWidth="1"/>
    <col min="3079" max="3080" width="17.5703125" bestFit="1" customWidth="1"/>
    <col min="3081" max="3082" width="14.7109375" bestFit="1" customWidth="1"/>
    <col min="3083" max="3083" width="17.5703125" bestFit="1" customWidth="1"/>
    <col min="3332" max="3332" width="4" customWidth="1"/>
    <col min="3333" max="3333" width="21.28515625" bestFit="1" customWidth="1"/>
    <col min="3334" max="3334" width="11.28515625" bestFit="1" customWidth="1"/>
    <col min="3335" max="3336" width="17.5703125" bestFit="1" customWidth="1"/>
    <col min="3337" max="3338" width="14.7109375" bestFit="1" customWidth="1"/>
    <col min="3339" max="3339" width="17.5703125" bestFit="1" customWidth="1"/>
    <col min="3588" max="3588" width="4" customWidth="1"/>
    <col min="3589" max="3589" width="21.28515625" bestFit="1" customWidth="1"/>
    <col min="3590" max="3590" width="11.28515625" bestFit="1" customWidth="1"/>
    <col min="3591" max="3592" width="17.5703125" bestFit="1" customWidth="1"/>
    <col min="3593" max="3594" width="14.7109375" bestFit="1" customWidth="1"/>
    <col min="3595" max="3595" width="17.5703125" bestFit="1" customWidth="1"/>
    <col min="3844" max="3844" width="4" customWidth="1"/>
    <col min="3845" max="3845" width="21.28515625" bestFit="1" customWidth="1"/>
    <col min="3846" max="3846" width="11.28515625" bestFit="1" customWidth="1"/>
    <col min="3847" max="3848" width="17.5703125" bestFit="1" customWidth="1"/>
    <col min="3849" max="3850" width="14.7109375" bestFit="1" customWidth="1"/>
    <col min="3851" max="3851" width="17.5703125" bestFit="1" customWidth="1"/>
    <col min="4100" max="4100" width="4" customWidth="1"/>
    <col min="4101" max="4101" width="21.28515625" bestFit="1" customWidth="1"/>
    <col min="4102" max="4102" width="11.28515625" bestFit="1" customWidth="1"/>
    <col min="4103" max="4104" width="17.5703125" bestFit="1" customWidth="1"/>
    <col min="4105" max="4106" width="14.7109375" bestFit="1" customWidth="1"/>
    <col min="4107" max="4107" width="17.5703125" bestFit="1" customWidth="1"/>
    <col min="4356" max="4356" width="4" customWidth="1"/>
    <col min="4357" max="4357" width="21.28515625" bestFit="1" customWidth="1"/>
    <col min="4358" max="4358" width="11.28515625" bestFit="1" customWidth="1"/>
    <col min="4359" max="4360" width="17.5703125" bestFit="1" customWidth="1"/>
    <col min="4361" max="4362" width="14.7109375" bestFit="1" customWidth="1"/>
    <col min="4363" max="4363" width="17.5703125" bestFit="1" customWidth="1"/>
    <col min="4612" max="4612" width="4" customWidth="1"/>
    <col min="4613" max="4613" width="21.28515625" bestFit="1" customWidth="1"/>
    <col min="4614" max="4614" width="11.28515625" bestFit="1" customWidth="1"/>
    <col min="4615" max="4616" width="17.5703125" bestFit="1" customWidth="1"/>
    <col min="4617" max="4618" width="14.7109375" bestFit="1" customWidth="1"/>
    <col min="4619" max="4619" width="17.5703125" bestFit="1" customWidth="1"/>
    <col min="4868" max="4868" width="4" customWidth="1"/>
    <col min="4869" max="4869" width="21.28515625" bestFit="1" customWidth="1"/>
    <col min="4870" max="4870" width="11.28515625" bestFit="1" customWidth="1"/>
    <col min="4871" max="4872" width="17.5703125" bestFit="1" customWidth="1"/>
    <col min="4873" max="4874" width="14.7109375" bestFit="1" customWidth="1"/>
    <col min="4875" max="4875" width="17.5703125" bestFit="1" customWidth="1"/>
    <col min="5124" max="5124" width="4" customWidth="1"/>
    <col min="5125" max="5125" width="21.28515625" bestFit="1" customWidth="1"/>
    <col min="5126" max="5126" width="11.28515625" bestFit="1" customWidth="1"/>
    <col min="5127" max="5128" width="17.5703125" bestFit="1" customWidth="1"/>
    <col min="5129" max="5130" width="14.7109375" bestFit="1" customWidth="1"/>
    <col min="5131" max="5131" width="17.5703125" bestFit="1" customWidth="1"/>
    <col min="5380" max="5380" width="4" customWidth="1"/>
    <col min="5381" max="5381" width="21.28515625" bestFit="1" customWidth="1"/>
    <col min="5382" max="5382" width="11.28515625" bestFit="1" customWidth="1"/>
    <col min="5383" max="5384" width="17.5703125" bestFit="1" customWidth="1"/>
    <col min="5385" max="5386" width="14.7109375" bestFit="1" customWidth="1"/>
    <col min="5387" max="5387" width="17.5703125" bestFit="1" customWidth="1"/>
    <col min="5636" max="5636" width="4" customWidth="1"/>
    <col min="5637" max="5637" width="21.28515625" bestFit="1" customWidth="1"/>
    <col min="5638" max="5638" width="11.28515625" bestFit="1" customWidth="1"/>
    <col min="5639" max="5640" width="17.5703125" bestFit="1" customWidth="1"/>
    <col min="5641" max="5642" width="14.7109375" bestFit="1" customWidth="1"/>
    <col min="5643" max="5643" width="17.5703125" bestFit="1" customWidth="1"/>
    <col min="5892" max="5892" width="4" customWidth="1"/>
    <col min="5893" max="5893" width="21.28515625" bestFit="1" customWidth="1"/>
    <col min="5894" max="5894" width="11.28515625" bestFit="1" customWidth="1"/>
    <col min="5895" max="5896" width="17.5703125" bestFit="1" customWidth="1"/>
    <col min="5897" max="5898" width="14.7109375" bestFit="1" customWidth="1"/>
    <col min="5899" max="5899" width="17.5703125" bestFit="1" customWidth="1"/>
    <col min="6148" max="6148" width="4" customWidth="1"/>
    <col min="6149" max="6149" width="21.28515625" bestFit="1" customWidth="1"/>
    <col min="6150" max="6150" width="11.28515625" bestFit="1" customWidth="1"/>
    <col min="6151" max="6152" width="17.5703125" bestFit="1" customWidth="1"/>
    <col min="6153" max="6154" width="14.7109375" bestFit="1" customWidth="1"/>
    <col min="6155" max="6155" width="17.5703125" bestFit="1" customWidth="1"/>
    <col min="6404" max="6404" width="4" customWidth="1"/>
    <col min="6405" max="6405" width="21.28515625" bestFit="1" customWidth="1"/>
    <col min="6406" max="6406" width="11.28515625" bestFit="1" customWidth="1"/>
    <col min="6407" max="6408" width="17.5703125" bestFit="1" customWidth="1"/>
    <col min="6409" max="6410" width="14.7109375" bestFit="1" customWidth="1"/>
    <col min="6411" max="6411" width="17.5703125" bestFit="1" customWidth="1"/>
    <col min="6660" max="6660" width="4" customWidth="1"/>
    <col min="6661" max="6661" width="21.28515625" bestFit="1" customWidth="1"/>
    <col min="6662" max="6662" width="11.28515625" bestFit="1" customWidth="1"/>
    <col min="6663" max="6664" width="17.5703125" bestFit="1" customWidth="1"/>
    <col min="6665" max="6666" width="14.7109375" bestFit="1" customWidth="1"/>
    <col min="6667" max="6667" width="17.5703125" bestFit="1" customWidth="1"/>
    <col min="6916" max="6916" width="4" customWidth="1"/>
    <col min="6917" max="6917" width="21.28515625" bestFit="1" customWidth="1"/>
    <col min="6918" max="6918" width="11.28515625" bestFit="1" customWidth="1"/>
    <col min="6919" max="6920" width="17.5703125" bestFit="1" customWidth="1"/>
    <col min="6921" max="6922" width="14.7109375" bestFit="1" customWidth="1"/>
    <col min="6923" max="6923" width="17.5703125" bestFit="1" customWidth="1"/>
    <col min="7172" max="7172" width="4" customWidth="1"/>
    <col min="7173" max="7173" width="21.28515625" bestFit="1" customWidth="1"/>
    <col min="7174" max="7174" width="11.28515625" bestFit="1" customWidth="1"/>
    <col min="7175" max="7176" width="17.5703125" bestFit="1" customWidth="1"/>
    <col min="7177" max="7178" width="14.7109375" bestFit="1" customWidth="1"/>
    <col min="7179" max="7179" width="17.5703125" bestFit="1" customWidth="1"/>
    <col min="7428" max="7428" width="4" customWidth="1"/>
    <col min="7429" max="7429" width="21.28515625" bestFit="1" customWidth="1"/>
    <col min="7430" max="7430" width="11.28515625" bestFit="1" customWidth="1"/>
    <col min="7431" max="7432" width="17.5703125" bestFit="1" customWidth="1"/>
    <col min="7433" max="7434" width="14.7109375" bestFit="1" customWidth="1"/>
    <col min="7435" max="7435" width="17.5703125" bestFit="1" customWidth="1"/>
    <col min="7684" max="7684" width="4" customWidth="1"/>
    <col min="7685" max="7685" width="21.28515625" bestFit="1" customWidth="1"/>
    <col min="7686" max="7686" width="11.28515625" bestFit="1" customWidth="1"/>
    <col min="7687" max="7688" width="17.5703125" bestFit="1" customWidth="1"/>
    <col min="7689" max="7690" width="14.7109375" bestFit="1" customWidth="1"/>
    <col min="7691" max="7691" width="17.5703125" bestFit="1" customWidth="1"/>
    <col min="7940" max="7940" width="4" customWidth="1"/>
    <col min="7941" max="7941" width="21.28515625" bestFit="1" customWidth="1"/>
    <col min="7942" max="7942" width="11.28515625" bestFit="1" customWidth="1"/>
    <col min="7943" max="7944" width="17.5703125" bestFit="1" customWidth="1"/>
    <col min="7945" max="7946" width="14.7109375" bestFit="1" customWidth="1"/>
    <col min="7947" max="7947" width="17.5703125" bestFit="1" customWidth="1"/>
    <col min="8196" max="8196" width="4" customWidth="1"/>
    <col min="8197" max="8197" width="21.28515625" bestFit="1" customWidth="1"/>
    <col min="8198" max="8198" width="11.28515625" bestFit="1" customWidth="1"/>
    <col min="8199" max="8200" width="17.5703125" bestFit="1" customWidth="1"/>
    <col min="8201" max="8202" width="14.7109375" bestFit="1" customWidth="1"/>
    <col min="8203" max="8203" width="17.5703125" bestFit="1" customWidth="1"/>
    <col min="8452" max="8452" width="4" customWidth="1"/>
    <col min="8453" max="8453" width="21.28515625" bestFit="1" customWidth="1"/>
    <col min="8454" max="8454" width="11.28515625" bestFit="1" customWidth="1"/>
    <col min="8455" max="8456" width="17.5703125" bestFit="1" customWidth="1"/>
    <col min="8457" max="8458" width="14.7109375" bestFit="1" customWidth="1"/>
    <col min="8459" max="8459" width="17.5703125" bestFit="1" customWidth="1"/>
    <col min="8708" max="8708" width="4" customWidth="1"/>
    <col min="8709" max="8709" width="21.28515625" bestFit="1" customWidth="1"/>
    <col min="8710" max="8710" width="11.28515625" bestFit="1" customWidth="1"/>
    <col min="8711" max="8712" width="17.5703125" bestFit="1" customWidth="1"/>
    <col min="8713" max="8714" width="14.7109375" bestFit="1" customWidth="1"/>
    <col min="8715" max="8715" width="17.5703125" bestFit="1" customWidth="1"/>
    <col min="8964" max="8964" width="4" customWidth="1"/>
    <col min="8965" max="8965" width="21.28515625" bestFit="1" customWidth="1"/>
    <col min="8966" max="8966" width="11.28515625" bestFit="1" customWidth="1"/>
    <col min="8967" max="8968" width="17.5703125" bestFit="1" customWidth="1"/>
    <col min="8969" max="8970" width="14.7109375" bestFit="1" customWidth="1"/>
    <col min="8971" max="8971" width="17.5703125" bestFit="1" customWidth="1"/>
    <col min="9220" max="9220" width="4" customWidth="1"/>
    <col min="9221" max="9221" width="21.28515625" bestFit="1" customWidth="1"/>
    <col min="9222" max="9222" width="11.28515625" bestFit="1" customWidth="1"/>
    <col min="9223" max="9224" width="17.5703125" bestFit="1" customWidth="1"/>
    <col min="9225" max="9226" width="14.7109375" bestFit="1" customWidth="1"/>
    <col min="9227" max="9227" width="17.5703125" bestFit="1" customWidth="1"/>
    <col min="9476" max="9476" width="4" customWidth="1"/>
    <col min="9477" max="9477" width="21.28515625" bestFit="1" customWidth="1"/>
    <col min="9478" max="9478" width="11.28515625" bestFit="1" customWidth="1"/>
    <col min="9479" max="9480" width="17.5703125" bestFit="1" customWidth="1"/>
    <col min="9481" max="9482" width="14.7109375" bestFit="1" customWidth="1"/>
    <col min="9483" max="9483" width="17.5703125" bestFit="1" customWidth="1"/>
    <col min="9732" max="9732" width="4" customWidth="1"/>
    <col min="9733" max="9733" width="21.28515625" bestFit="1" customWidth="1"/>
    <col min="9734" max="9734" width="11.28515625" bestFit="1" customWidth="1"/>
    <col min="9735" max="9736" width="17.5703125" bestFit="1" customWidth="1"/>
    <col min="9737" max="9738" width="14.7109375" bestFit="1" customWidth="1"/>
    <col min="9739" max="9739" width="17.5703125" bestFit="1" customWidth="1"/>
    <col min="9988" max="9988" width="4" customWidth="1"/>
    <col min="9989" max="9989" width="21.28515625" bestFit="1" customWidth="1"/>
    <col min="9990" max="9990" width="11.28515625" bestFit="1" customWidth="1"/>
    <col min="9991" max="9992" width="17.5703125" bestFit="1" customWidth="1"/>
    <col min="9993" max="9994" width="14.7109375" bestFit="1" customWidth="1"/>
    <col min="9995" max="9995" width="17.5703125" bestFit="1" customWidth="1"/>
    <col min="10244" max="10244" width="4" customWidth="1"/>
    <col min="10245" max="10245" width="21.28515625" bestFit="1" customWidth="1"/>
    <col min="10246" max="10246" width="11.28515625" bestFit="1" customWidth="1"/>
    <col min="10247" max="10248" width="17.5703125" bestFit="1" customWidth="1"/>
    <col min="10249" max="10250" width="14.7109375" bestFit="1" customWidth="1"/>
    <col min="10251" max="10251" width="17.5703125" bestFit="1" customWidth="1"/>
    <col min="10500" max="10500" width="4" customWidth="1"/>
    <col min="10501" max="10501" width="21.28515625" bestFit="1" customWidth="1"/>
    <col min="10502" max="10502" width="11.28515625" bestFit="1" customWidth="1"/>
    <col min="10503" max="10504" width="17.5703125" bestFit="1" customWidth="1"/>
    <col min="10505" max="10506" width="14.7109375" bestFit="1" customWidth="1"/>
    <col min="10507" max="10507" width="17.5703125" bestFit="1" customWidth="1"/>
    <col min="10756" max="10756" width="4" customWidth="1"/>
    <col min="10757" max="10757" width="21.28515625" bestFit="1" customWidth="1"/>
    <col min="10758" max="10758" width="11.28515625" bestFit="1" customWidth="1"/>
    <col min="10759" max="10760" width="17.5703125" bestFit="1" customWidth="1"/>
    <col min="10761" max="10762" width="14.7109375" bestFit="1" customWidth="1"/>
    <col min="10763" max="10763" width="17.5703125" bestFit="1" customWidth="1"/>
    <col min="11012" max="11012" width="4" customWidth="1"/>
    <col min="11013" max="11013" width="21.28515625" bestFit="1" customWidth="1"/>
    <col min="11014" max="11014" width="11.28515625" bestFit="1" customWidth="1"/>
    <col min="11015" max="11016" width="17.5703125" bestFit="1" customWidth="1"/>
    <col min="11017" max="11018" width="14.7109375" bestFit="1" customWidth="1"/>
    <col min="11019" max="11019" width="17.5703125" bestFit="1" customWidth="1"/>
    <col min="11268" max="11268" width="4" customWidth="1"/>
    <col min="11269" max="11269" width="21.28515625" bestFit="1" customWidth="1"/>
    <col min="11270" max="11270" width="11.28515625" bestFit="1" customWidth="1"/>
    <col min="11271" max="11272" width="17.5703125" bestFit="1" customWidth="1"/>
    <col min="11273" max="11274" width="14.7109375" bestFit="1" customWidth="1"/>
    <col min="11275" max="11275" width="17.5703125" bestFit="1" customWidth="1"/>
    <col min="11524" max="11524" width="4" customWidth="1"/>
    <col min="11525" max="11525" width="21.28515625" bestFit="1" customWidth="1"/>
    <col min="11526" max="11526" width="11.28515625" bestFit="1" customWidth="1"/>
    <col min="11527" max="11528" width="17.5703125" bestFit="1" customWidth="1"/>
    <col min="11529" max="11530" width="14.7109375" bestFit="1" customWidth="1"/>
    <col min="11531" max="11531" width="17.5703125" bestFit="1" customWidth="1"/>
    <col min="11780" max="11780" width="4" customWidth="1"/>
    <col min="11781" max="11781" width="21.28515625" bestFit="1" customWidth="1"/>
    <col min="11782" max="11782" width="11.28515625" bestFit="1" customWidth="1"/>
    <col min="11783" max="11784" width="17.5703125" bestFit="1" customWidth="1"/>
    <col min="11785" max="11786" width="14.7109375" bestFit="1" customWidth="1"/>
    <col min="11787" max="11787" width="17.5703125" bestFit="1" customWidth="1"/>
    <col min="12036" max="12036" width="4" customWidth="1"/>
    <col min="12037" max="12037" width="21.28515625" bestFit="1" customWidth="1"/>
    <col min="12038" max="12038" width="11.28515625" bestFit="1" customWidth="1"/>
    <col min="12039" max="12040" width="17.5703125" bestFit="1" customWidth="1"/>
    <col min="12041" max="12042" width="14.7109375" bestFit="1" customWidth="1"/>
    <col min="12043" max="12043" width="17.5703125" bestFit="1" customWidth="1"/>
    <col min="12292" max="12292" width="4" customWidth="1"/>
    <col min="12293" max="12293" width="21.28515625" bestFit="1" customWidth="1"/>
    <col min="12294" max="12294" width="11.28515625" bestFit="1" customWidth="1"/>
    <col min="12295" max="12296" width="17.5703125" bestFit="1" customWidth="1"/>
    <col min="12297" max="12298" width="14.7109375" bestFit="1" customWidth="1"/>
    <col min="12299" max="12299" width="17.5703125" bestFit="1" customWidth="1"/>
    <col min="12548" max="12548" width="4" customWidth="1"/>
    <col min="12549" max="12549" width="21.28515625" bestFit="1" customWidth="1"/>
    <col min="12550" max="12550" width="11.28515625" bestFit="1" customWidth="1"/>
    <col min="12551" max="12552" width="17.5703125" bestFit="1" customWidth="1"/>
    <col min="12553" max="12554" width="14.7109375" bestFit="1" customWidth="1"/>
    <col min="12555" max="12555" width="17.5703125" bestFit="1" customWidth="1"/>
    <col min="12804" max="12804" width="4" customWidth="1"/>
    <col min="12805" max="12805" width="21.28515625" bestFit="1" customWidth="1"/>
    <col min="12806" max="12806" width="11.28515625" bestFit="1" customWidth="1"/>
    <col min="12807" max="12808" width="17.5703125" bestFit="1" customWidth="1"/>
    <col min="12809" max="12810" width="14.7109375" bestFit="1" customWidth="1"/>
    <col min="12811" max="12811" width="17.5703125" bestFit="1" customWidth="1"/>
    <col min="13060" max="13060" width="4" customWidth="1"/>
    <col min="13061" max="13061" width="21.28515625" bestFit="1" customWidth="1"/>
    <col min="13062" max="13062" width="11.28515625" bestFit="1" customWidth="1"/>
    <col min="13063" max="13064" width="17.5703125" bestFit="1" customWidth="1"/>
    <col min="13065" max="13066" width="14.7109375" bestFit="1" customWidth="1"/>
    <col min="13067" max="13067" width="17.5703125" bestFit="1" customWidth="1"/>
    <col min="13316" max="13316" width="4" customWidth="1"/>
    <col min="13317" max="13317" width="21.28515625" bestFit="1" customWidth="1"/>
    <col min="13318" max="13318" width="11.28515625" bestFit="1" customWidth="1"/>
    <col min="13319" max="13320" width="17.5703125" bestFit="1" customWidth="1"/>
    <col min="13321" max="13322" width="14.7109375" bestFit="1" customWidth="1"/>
    <col min="13323" max="13323" width="17.5703125" bestFit="1" customWidth="1"/>
    <col min="13572" max="13572" width="4" customWidth="1"/>
    <col min="13573" max="13573" width="21.28515625" bestFit="1" customWidth="1"/>
    <col min="13574" max="13574" width="11.28515625" bestFit="1" customWidth="1"/>
    <col min="13575" max="13576" width="17.5703125" bestFit="1" customWidth="1"/>
    <col min="13577" max="13578" width="14.7109375" bestFit="1" customWidth="1"/>
    <col min="13579" max="13579" width="17.5703125" bestFit="1" customWidth="1"/>
    <col min="13828" max="13828" width="4" customWidth="1"/>
    <col min="13829" max="13829" width="21.28515625" bestFit="1" customWidth="1"/>
    <col min="13830" max="13830" width="11.28515625" bestFit="1" customWidth="1"/>
    <col min="13831" max="13832" width="17.5703125" bestFit="1" customWidth="1"/>
    <col min="13833" max="13834" width="14.7109375" bestFit="1" customWidth="1"/>
    <col min="13835" max="13835" width="17.5703125" bestFit="1" customWidth="1"/>
    <col min="14084" max="14084" width="4" customWidth="1"/>
    <col min="14085" max="14085" width="21.28515625" bestFit="1" customWidth="1"/>
    <col min="14086" max="14086" width="11.28515625" bestFit="1" customWidth="1"/>
    <col min="14087" max="14088" width="17.5703125" bestFit="1" customWidth="1"/>
    <col min="14089" max="14090" width="14.7109375" bestFit="1" customWidth="1"/>
    <col min="14091" max="14091" width="17.5703125" bestFit="1" customWidth="1"/>
    <col min="14340" max="14340" width="4" customWidth="1"/>
    <col min="14341" max="14341" width="21.28515625" bestFit="1" customWidth="1"/>
    <col min="14342" max="14342" width="11.28515625" bestFit="1" customWidth="1"/>
    <col min="14343" max="14344" width="17.5703125" bestFit="1" customWidth="1"/>
    <col min="14345" max="14346" width="14.7109375" bestFit="1" customWidth="1"/>
    <col min="14347" max="14347" width="17.5703125" bestFit="1" customWidth="1"/>
    <col min="14596" max="14596" width="4" customWidth="1"/>
    <col min="14597" max="14597" width="21.28515625" bestFit="1" customWidth="1"/>
    <col min="14598" max="14598" width="11.28515625" bestFit="1" customWidth="1"/>
    <col min="14599" max="14600" width="17.5703125" bestFit="1" customWidth="1"/>
    <col min="14601" max="14602" width="14.7109375" bestFit="1" customWidth="1"/>
    <col min="14603" max="14603" width="17.5703125" bestFit="1" customWidth="1"/>
    <col min="14852" max="14852" width="4" customWidth="1"/>
    <col min="14853" max="14853" width="21.28515625" bestFit="1" customWidth="1"/>
    <col min="14854" max="14854" width="11.28515625" bestFit="1" customWidth="1"/>
    <col min="14855" max="14856" width="17.5703125" bestFit="1" customWidth="1"/>
    <col min="14857" max="14858" width="14.7109375" bestFit="1" customWidth="1"/>
    <col min="14859" max="14859" width="17.5703125" bestFit="1" customWidth="1"/>
    <col min="15108" max="15108" width="4" customWidth="1"/>
    <col min="15109" max="15109" width="21.28515625" bestFit="1" customWidth="1"/>
    <col min="15110" max="15110" width="11.28515625" bestFit="1" customWidth="1"/>
    <col min="15111" max="15112" width="17.5703125" bestFit="1" customWidth="1"/>
    <col min="15113" max="15114" width="14.7109375" bestFit="1" customWidth="1"/>
    <col min="15115" max="15115" width="17.5703125" bestFit="1" customWidth="1"/>
    <col min="15364" max="15364" width="4" customWidth="1"/>
    <col min="15365" max="15365" width="21.28515625" bestFit="1" customWidth="1"/>
    <col min="15366" max="15366" width="11.28515625" bestFit="1" customWidth="1"/>
    <col min="15367" max="15368" width="17.5703125" bestFit="1" customWidth="1"/>
    <col min="15369" max="15370" width="14.7109375" bestFit="1" customWidth="1"/>
    <col min="15371" max="15371" width="17.5703125" bestFit="1" customWidth="1"/>
    <col min="15620" max="15620" width="4" customWidth="1"/>
    <col min="15621" max="15621" width="21.28515625" bestFit="1" customWidth="1"/>
    <col min="15622" max="15622" width="11.28515625" bestFit="1" customWidth="1"/>
    <col min="15623" max="15624" width="17.5703125" bestFit="1" customWidth="1"/>
    <col min="15625" max="15626" width="14.7109375" bestFit="1" customWidth="1"/>
    <col min="15627" max="15627" width="17.5703125" bestFit="1" customWidth="1"/>
    <col min="15876" max="15876" width="4" customWidth="1"/>
    <col min="15877" max="15877" width="21.28515625" bestFit="1" customWidth="1"/>
    <col min="15878" max="15878" width="11.28515625" bestFit="1" customWidth="1"/>
    <col min="15879" max="15880" width="17.5703125" bestFit="1" customWidth="1"/>
    <col min="15881" max="15882" width="14.7109375" bestFit="1" customWidth="1"/>
    <col min="15883" max="15883" width="17.5703125" bestFit="1" customWidth="1"/>
    <col min="16132" max="16132" width="4" customWidth="1"/>
    <col min="16133" max="16133" width="21.28515625" bestFit="1" customWidth="1"/>
    <col min="16134" max="16134" width="11.28515625" bestFit="1" customWidth="1"/>
    <col min="16135" max="16136" width="17.5703125" bestFit="1" customWidth="1"/>
    <col min="16137" max="16138" width="14.7109375" bestFit="1" customWidth="1"/>
    <col min="16139" max="16139" width="17.5703125" bestFit="1" customWidth="1"/>
  </cols>
  <sheetData>
    <row r="1" spans="2:16" s="2" customFormat="1" x14ac:dyDescent="0.25">
      <c r="B1" s="1"/>
      <c r="D1" s="3"/>
      <c r="E1" s="3"/>
      <c r="F1" s="3"/>
      <c r="G1" s="3"/>
      <c r="H1" s="3"/>
      <c r="I1" s="3"/>
      <c r="J1" s="3"/>
    </row>
    <row r="2" spans="2:16" s="2" customFormat="1" x14ac:dyDescent="0.25"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"/>
      <c r="L2" s="4"/>
      <c r="M2" s="4"/>
      <c r="N2" s="4"/>
      <c r="O2" s="4"/>
      <c r="P2" s="4"/>
    </row>
    <row r="3" spans="2:16" s="2" customFormat="1" x14ac:dyDescent="0.25">
      <c r="B3" s="26"/>
      <c r="C3" s="43" t="s">
        <v>19</v>
      </c>
      <c r="D3" s="43"/>
      <c r="E3" s="43"/>
      <c r="F3" s="43"/>
      <c r="G3" s="43"/>
      <c r="H3" s="43"/>
      <c r="I3" s="43"/>
      <c r="J3" s="43"/>
      <c r="K3" s="4"/>
      <c r="L3" s="4"/>
      <c r="M3" s="4"/>
      <c r="N3" s="4"/>
      <c r="O3" s="4"/>
      <c r="P3" s="4"/>
    </row>
    <row r="4" spans="2:16" s="2" customFormat="1" x14ac:dyDescent="0.25">
      <c r="B4" s="44" t="s">
        <v>9</v>
      </c>
      <c r="C4" s="44"/>
      <c r="D4" s="44"/>
      <c r="E4" s="44"/>
      <c r="F4" s="44"/>
      <c r="G4" s="44"/>
      <c r="H4" s="44"/>
      <c r="I4" s="44"/>
      <c r="J4" s="44"/>
      <c r="K4" s="5"/>
      <c r="L4" s="5"/>
      <c r="M4" s="5"/>
      <c r="N4" s="5"/>
      <c r="O4" s="5"/>
      <c r="P4" s="5"/>
    </row>
    <row r="5" spans="2:16" s="2" customFormat="1" x14ac:dyDescent="0.25">
      <c r="B5" s="1"/>
      <c r="D5" s="3"/>
      <c r="E5" s="3"/>
      <c r="F5" s="3"/>
      <c r="G5" s="3"/>
      <c r="H5" s="3"/>
      <c r="I5" s="3"/>
      <c r="J5" s="3"/>
    </row>
    <row r="6" spans="2:16" s="2" customFormat="1" ht="26.25" x14ac:dyDescent="0.25">
      <c r="B6" s="1"/>
      <c r="C6" s="6" t="s">
        <v>2</v>
      </c>
      <c r="D6" s="7" t="s">
        <v>3</v>
      </c>
      <c r="E6" s="7" t="s">
        <v>20</v>
      </c>
      <c r="F6" s="7" t="s">
        <v>21</v>
      </c>
      <c r="G6" s="42" t="s">
        <v>104</v>
      </c>
      <c r="H6" s="42" t="s">
        <v>99</v>
      </c>
      <c r="I6" s="42" t="s">
        <v>100</v>
      </c>
      <c r="J6" s="7" t="s">
        <v>22</v>
      </c>
    </row>
    <row r="7" spans="2:16" x14ac:dyDescent="0.25">
      <c r="C7" s="9">
        <v>43479</v>
      </c>
      <c r="D7" s="37" t="s">
        <v>25</v>
      </c>
      <c r="E7" s="30">
        <v>55.905999999999999</v>
      </c>
      <c r="F7" s="30">
        <v>55.905999999999999</v>
      </c>
      <c r="G7" s="31">
        <v>8.6300000000000002E-2</v>
      </c>
      <c r="H7" s="31">
        <v>9.1999999999999998E-2</v>
      </c>
      <c r="I7" s="31">
        <v>9.1999999999999998E-2</v>
      </c>
      <c r="J7" s="27">
        <v>1117</v>
      </c>
    </row>
    <row r="8" spans="2:16" x14ac:dyDescent="0.25">
      <c r="C8" s="11"/>
      <c r="D8" s="37" t="s">
        <v>26</v>
      </c>
      <c r="E8" s="30">
        <v>8.4049999999999994</v>
      </c>
      <c r="F8" s="30">
        <v>8.4049999999999994</v>
      </c>
      <c r="G8" s="31">
        <v>9.5699999999999993E-2</v>
      </c>
      <c r="H8" s="31">
        <v>9.7699999999999995E-2</v>
      </c>
      <c r="I8" s="31">
        <v>9.7699999999999995E-2</v>
      </c>
      <c r="J8" s="27">
        <v>2740</v>
      </c>
    </row>
    <row r="9" spans="2:16" x14ac:dyDescent="0.25">
      <c r="C9" s="13" t="s">
        <v>23</v>
      </c>
      <c r="D9" s="32"/>
      <c r="E9" s="39">
        <f>SUM(E7:E8)</f>
        <v>64.310999999999993</v>
      </c>
      <c r="F9" s="39">
        <f>SUM(F7:F8)</f>
        <v>64.310999999999993</v>
      </c>
      <c r="G9" s="39"/>
      <c r="H9" s="32"/>
      <c r="I9" s="32"/>
      <c r="J9" s="32"/>
    </row>
    <row r="10" spans="2:16" x14ac:dyDescent="0.25">
      <c r="C10" s="9" t="s">
        <v>34</v>
      </c>
      <c r="D10" s="40" t="s">
        <v>25</v>
      </c>
      <c r="E10" s="30">
        <v>112.235</v>
      </c>
      <c r="F10" s="30">
        <v>112.235</v>
      </c>
      <c r="G10" s="33">
        <v>9.1899999999999996E-2</v>
      </c>
      <c r="H10" s="33">
        <v>9.1899999999999996E-2</v>
      </c>
      <c r="I10" s="33">
        <v>9.1899999999999996E-2</v>
      </c>
      <c r="J10" s="41">
        <v>1109</v>
      </c>
    </row>
    <row r="11" spans="2:16" x14ac:dyDescent="0.25">
      <c r="C11" s="13" t="s">
        <v>35</v>
      </c>
      <c r="D11" s="14"/>
      <c r="E11" s="36">
        <f>SUM(E10:E10)</f>
        <v>112.235</v>
      </c>
      <c r="F11" s="36">
        <f>SUM(F10)</f>
        <v>112.235</v>
      </c>
      <c r="G11" s="36"/>
      <c r="H11" s="16"/>
      <c r="I11" s="17"/>
      <c r="J11" s="17"/>
    </row>
    <row r="12" spans="2:16" x14ac:dyDescent="0.25">
      <c r="C12" s="9">
        <v>43493</v>
      </c>
      <c r="D12" s="37" t="s">
        <v>96</v>
      </c>
      <c r="E12" s="30">
        <v>9.7720000000000002</v>
      </c>
      <c r="F12" s="30">
        <v>7.0140000000000002</v>
      </c>
      <c r="G12" s="31">
        <v>8.8700000000000001E-2</v>
      </c>
      <c r="H12" s="31">
        <v>9.5100000000000004E-2</v>
      </c>
      <c r="I12" s="31">
        <v>9.1200000000000003E-2</v>
      </c>
      <c r="J12" s="27">
        <v>1277</v>
      </c>
    </row>
    <row r="13" spans="2:16" x14ac:dyDescent="0.25">
      <c r="C13" s="11"/>
      <c r="D13" s="37" t="s">
        <v>26</v>
      </c>
      <c r="E13" s="30">
        <v>25.004999999999999</v>
      </c>
      <c r="F13" s="30">
        <v>24.760999999999999</v>
      </c>
      <c r="G13" s="31">
        <v>9.64E-2</v>
      </c>
      <c r="H13" s="31">
        <v>9.7799999999999998E-2</v>
      </c>
      <c r="I13" s="31">
        <v>9.7799999999999998E-2</v>
      </c>
      <c r="J13" s="27">
        <v>2726</v>
      </c>
    </row>
    <row r="14" spans="2:16" x14ac:dyDescent="0.25">
      <c r="C14" s="13" t="s">
        <v>94</v>
      </c>
      <c r="D14" s="32"/>
      <c r="E14" s="39">
        <f>SUM(E12:E13)</f>
        <v>34.777000000000001</v>
      </c>
      <c r="F14" s="39">
        <f>SUM(F12:F13)</f>
        <v>31.774999999999999</v>
      </c>
      <c r="G14" s="39"/>
      <c r="H14" s="32"/>
      <c r="I14" s="32"/>
      <c r="J14" s="32"/>
    </row>
    <row r="15" spans="2:16" x14ac:dyDescent="0.25">
      <c r="C15" s="9">
        <v>43514</v>
      </c>
      <c r="D15" s="37" t="s">
        <v>47</v>
      </c>
      <c r="E15" s="30">
        <v>93.167000000000002</v>
      </c>
      <c r="F15" s="30">
        <v>68.102999999999994</v>
      </c>
      <c r="G15" s="31">
        <v>8.9499999999999996E-2</v>
      </c>
      <c r="H15" s="31">
        <v>9.5000000000000001E-2</v>
      </c>
      <c r="I15" s="31">
        <v>9.1999999999999998E-2</v>
      </c>
      <c r="J15" s="27">
        <v>1801</v>
      </c>
    </row>
    <row r="16" spans="2:16" x14ac:dyDescent="0.25">
      <c r="C16" s="11"/>
      <c r="D16" s="37" t="s">
        <v>26</v>
      </c>
      <c r="E16" s="30">
        <v>65.698999999999998</v>
      </c>
      <c r="F16" s="30">
        <v>61.24</v>
      </c>
      <c r="G16" s="31">
        <v>9.11E-2</v>
      </c>
      <c r="H16" s="31">
        <v>9.7799999999999998E-2</v>
      </c>
      <c r="I16" s="31">
        <v>9.7500000000000003E-2</v>
      </c>
      <c r="J16" s="27">
        <v>2706</v>
      </c>
    </row>
    <row r="17" spans="3:10" x14ac:dyDescent="0.25">
      <c r="C17" s="13" t="s">
        <v>45</v>
      </c>
      <c r="D17" s="32"/>
      <c r="E17" s="39">
        <f>SUM(E15:E16)</f>
        <v>158.86599999999999</v>
      </c>
      <c r="F17" s="39">
        <f>SUM(F15:F16)</f>
        <v>129.34299999999999</v>
      </c>
      <c r="G17" s="39"/>
      <c r="H17" s="32"/>
      <c r="I17" s="32"/>
      <c r="J17" s="32"/>
    </row>
    <row r="18" spans="3:10" x14ac:dyDescent="0.25">
      <c r="C18" s="9">
        <v>43528</v>
      </c>
      <c r="D18" s="37" t="s">
        <v>47</v>
      </c>
      <c r="E18" s="30">
        <v>114.57599999999999</v>
      </c>
      <c r="F18" s="30">
        <v>20.335999999999999</v>
      </c>
      <c r="G18" s="31">
        <v>8.7999999999999995E-2</v>
      </c>
      <c r="H18" s="31">
        <v>9.4399999999999998E-2</v>
      </c>
      <c r="I18" s="31">
        <v>0.09</v>
      </c>
      <c r="J18" s="27">
        <v>1785</v>
      </c>
    </row>
    <row r="19" spans="3:10" x14ac:dyDescent="0.25">
      <c r="C19" s="11"/>
      <c r="D19" s="37" t="s">
        <v>26</v>
      </c>
      <c r="E19" s="30">
        <v>72.738</v>
      </c>
      <c r="F19" s="30">
        <v>52.191000000000003</v>
      </c>
      <c r="G19" s="31">
        <v>9.1999999999999998E-2</v>
      </c>
      <c r="H19" s="31">
        <v>9.7500000000000003E-2</v>
      </c>
      <c r="I19" s="31">
        <v>9.5799999999999996E-2</v>
      </c>
      <c r="J19" s="27">
        <v>2690</v>
      </c>
    </row>
    <row r="20" spans="3:10" x14ac:dyDescent="0.25">
      <c r="C20" s="13" t="s">
        <v>57</v>
      </c>
      <c r="D20" s="32"/>
      <c r="E20" s="39">
        <f>SUM(E18:E19)</f>
        <v>187.31399999999999</v>
      </c>
      <c r="F20" s="39">
        <f>SUM(F18:F19)</f>
        <v>72.527000000000001</v>
      </c>
      <c r="G20" s="39"/>
      <c r="H20" s="32"/>
      <c r="I20" s="32"/>
      <c r="J20" s="32"/>
    </row>
    <row r="21" spans="3:10" x14ac:dyDescent="0.25">
      <c r="C21" s="9">
        <v>43544</v>
      </c>
      <c r="D21" s="37" t="s">
        <v>47</v>
      </c>
      <c r="E21" s="30">
        <v>268.85700000000003</v>
      </c>
      <c r="F21" s="30">
        <v>254.71199999999999</v>
      </c>
      <c r="G21" s="31">
        <v>8.6800000000000002E-2</v>
      </c>
      <c r="H21" s="31">
        <v>9.4500000000000001E-2</v>
      </c>
      <c r="I21" s="31">
        <v>0.09</v>
      </c>
      <c r="J21" s="27">
        <v>1764</v>
      </c>
    </row>
    <row r="22" spans="3:10" x14ac:dyDescent="0.25">
      <c r="C22" s="11"/>
      <c r="D22" s="37" t="s">
        <v>26</v>
      </c>
      <c r="E22" s="30">
        <v>106.371</v>
      </c>
      <c r="F22" s="30">
        <v>101.026</v>
      </c>
      <c r="G22" s="31">
        <v>9.01E-2</v>
      </c>
      <c r="H22" s="31">
        <v>9.8400000000000001E-2</v>
      </c>
      <c r="I22" s="31">
        <v>9.4399999999999998E-2</v>
      </c>
      <c r="J22" s="27">
        <v>2669</v>
      </c>
    </row>
    <row r="23" spans="3:10" x14ac:dyDescent="0.25">
      <c r="C23" s="11"/>
      <c r="D23" s="37" t="s">
        <v>61</v>
      </c>
      <c r="E23" s="30">
        <v>497.11900000000003</v>
      </c>
      <c r="F23" s="30">
        <v>118.57599999999999</v>
      </c>
      <c r="G23" s="31">
        <v>9.1999999999999998E-2</v>
      </c>
      <c r="H23" s="31">
        <v>0.1</v>
      </c>
      <c r="I23" s="31">
        <v>9.7500000000000003E-2</v>
      </c>
      <c r="J23" s="27">
        <v>3564</v>
      </c>
    </row>
    <row r="24" spans="3:10" x14ac:dyDescent="0.25">
      <c r="C24" s="13" t="s">
        <v>62</v>
      </c>
      <c r="D24" s="32"/>
      <c r="E24" s="39">
        <f>SUM(E21:E23)</f>
        <v>872.34699999999998</v>
      </c>
      <c r="F24" s="39">
        <f>SUM(F21:F23)</f>
        <v>474.31399999999996</v>
      </c>
      <c r="G24" s="39"/>
      <c r="H24" s="32"/>
      <c r="I24" s="32"/>
      <c r="J24" s="32"/>
    </row>
    <row r="25" spans="3:10" x14ac:dyDescent="0.25">
      <c r="C25" s="9" t="s">
        <v>63</v>
      </c>
      <c r="D25" s="40" t="s">
        <v>61</v>
      </c>
      <c r="E25" s="30">
        <v>46.314</v>
      </c>
      <c r="F25" s="30">
        <v>46.314</v>
      </c>
      <c r="G25" s="33">
        <v>9.7500000000000003E-2</v>
      </c>
      <c r="H25" s="33">
        <v>9.7500000000000003E-2</v>
      </c>
      <c r="I25" s="33">
        <v>9.7500000000000003E-2</v>
      </c>
      <c r="J25" s="41">
        <v>3569</v>
      </c>
    </row>
    <row r="26" spans="3:10" x14ac:dyDescent="0.25">
      <c r="C26" s="13" t="s">
        <v>64</v>
      </c>
      <c r="D26" s="14"/>
      <c r="E26" s="36">
        <f>SUM(E25:E25)</f>
        <v>46.314</v>
      </c>
      <c r="F26" s="36">
        <f>SUM(F25)</f>
        <v>46.314</v>
      </c>
      <c r="G26" s="36"/>
      <c r="H26" s="16"/>
      <c r="I26" s="17"/>
      <c r="J26" s="17"/>
    </row>
    <row r="27" spans="3:10" x14ac:dyDescent="0.25">
      <c r="C27" s="9" t="s">
        <v>66</v>
      </c>
      <c r="D27" s="40" t="s">
        <v>26</v>
      </c>
      <c r="E27" s="30">
        <v>69.897999999999996</v>
      </c>
      <c r="F27" s="30">
        <v>69.897999999999996</v>
      </c>
      <c r="G27" s="33">
        <v>9.4399999999999998E-2</v>
      </c>
      <c r="H27" s="33">
        <v>9.4399999999999998E-2</v>
      </c>
      <c r="I27" s="33">
        <v>9.4399999999999998E-2</v>
      </c>
      <c r="J27" s="41">
        <v>2669</v>
      </c>
    </row>
    <row r="28" spans="3:10" x14ac:dyDescent="0.25">
      <c r="C28" s="9"/>
      <c r="D28" s="40" t="s">
        <v>61</v>
      </c>
      <c r="E28" s="30">
        <v>394.024</v>
      </c>
      <c r="F28" s="30">
        <v>394.024</v>
      </c>
      <c r="G28" s="33">
        <v>9.7500000000000003E-2</v>
      </c>
      <c r="H28" s="33">
        <v>9.7500000000000003E-2</v>
      </c>
      <c r="I28" s="33">
        <v>9.7500000000000003E-2</v>
      </c>
      <c r="J28" s="41">
        <v>3564</v>
      </c>
    </row>
    <row r="29" spans="3:10" x14ac:dyDescent="0.25">
      <c r="C29" s="13" t="s">
        <v>67</v>
      </c>
      <c r="D29" s="14"/>
      <c r="E29" s="36">
        <f>SUM(E27:E28)</f>
        <v>463.92200000000003</v>
      </c>
      <c r="F29" s="36">
        <f>SUM(F27:F28)</f>
        <v>463.92200000000003</v>
      </c>
      <c r="G29" s="36"/>
      <c r="H29" s="16"/>
      <c r="I29" s="17"/>
      <c r="J29" s="17"/>
    </row>
    <row r="30" spans="3:10" x14ac:dyDescent="0.25">
      <c r="C30" s="9">
        <v>43577</v>
      </c>
      <c r="D30" s="37" t="s">
        <v>26</v>
      </c>
      <c r="E30" s="30">
        <v>76.436999999999998</v>
      </c>
      <c r="F30" s="30">
        <v>45.048000000000002</v>
      </c>
      <c r="G30" s="31">
        <v>7.8799999999999995E-2</v>
      </c>
      <c r="H30" s="31">
        <v>9.3899999999999997E-2</v>
      </c>
      <c r="I30" s="31">
        <v>8.2699999999999996E-2</v>
      </c>
      <c r="J30" s="27">
        <v>2642</v>
      </c>
    </row>
    <row r="31" spans="3:10" x14ac:dyDescent="0.25">
      <c r="C31" s="11"/>
      <c r="D31" s="37" t="s">
        <v>61</v>
      </c>
      <c r="E31" s="30">
        <v>117.61199999999999</v>
      </c>
      <c r="F31" s="30">
        <v>41.085999999999999</v>
      </c>
      <c r="G31" s="31">
        <v>7.9299999999999995E-2</v>
      </c>
      <c r="H31" s="31">
        <v>9.7500000000000003E-2</v>
      </c>
      <c r="I31" s="31">
        <v>8.4900000000000003E-2</v>
      </c>
      <c r="J31" s="27">
        <v>3537</v>
      </c>
    </row>
    <row r="32" spans="3:10" x14ac:dyDescent="0.25">
      <c r="C32" s="13" t="s">
        <v>71</v>
      </c>
      <c r="D32" s="32"/>
      <c r="E32" s="39">
        <f>SUM(E30:E31)</f>
        <v>194.04899999999998</v>
      </c>
      <c r="F32" s="39">
        <f>SUM(F30:F31)</f>
        <v>86.134</v>
      </c>
      <c r="G32" s="39"/>
      <c r="H32" s="32"/>
      <c r="I32" s="32"/>
      <c r="J32" s="32"/>
    </row>
    <row r="33" spans="3:10" x14ac:dyDescent="0.25">
      <c r="C33" s="9">
        <v>43605</v>
      </c>
      <c r="D33" s="37" t="s">
        <v>47</v>
      </c>
      <c r="E33" s="30">
        <v>103.52</v>
      </c>
      <c r="F33" s="30">
        <v>55.52</v>
      </c>
      <c r="G33" s="31">
        <v>7.0099999999999996E-2</v>
      </c>
      <c r="H33" s="31">
        <v>7.6600000000000001E-2</v>
      </c>
      <c r="I33" s="31">
        <v>7.2700000000000001E-2</v>
      </c>
      <c r="J33" s="27">
        <v>1709</v>
      </c>
    </row>
    <row r="34" spans="3:10" x14ac:dyDescent="0.25">
      <c r="C34" s="11"/>
      <c r="D34" s="37" t="s">
        <v>26</v>
      </c>
      <c r="E34" s="30">
        <v>103.08</v>
      </c>
      <c r="F34" s="30">
        <v>70.13</v>
      </c>
      <c r="G34" s="31">
        <v>7.5499999999999998E-2</v>
      </c>
      <c r="H34" s="31">
        <v>0.08</v>
      </c>
      <c r="I34" s="31">
        <v>7.6399999999999996E-2</v>
      </c>
      <c r="J34" s="27">
        <v>2614</v>
      </c>
    </row>
    <row r="35" spans="3:10" x14ac:dyDescent="0.25">
      <c r="D35" s="37" t="s">
        <v>77</v>
      </c>
      <c r="E35" s="30">
        <v>32.36</v>
      </c>
      <c r="F35" s="30">
        <v>17.12</v>
      </c>
      <c r="G35" s="31">
        <v>7.7299999999999994E-2</v>
      </c>
      <c r="H35" s="31">
        <v>8.09E-2</v>
      </c>
      <c r="I35" s="31">
        <v>7.9000000000000001E-2</v>
      </c>
      <c r="J35" s="27">
        <v>4140</v>
      </c>
    </row>
    <row r="36" spans="3:10" x14ac:dyDescent="0.25">
      <c r="C36" s="13" t="s">
        <v>76</v>
      </c>
      <c r="D36" s="32"/>
      <c r="E36" s="39">
        <f>SUM(E33:E35)</f>
        <v>238.95999999999998</v>
      </c>
      <c r="F36" s="39">
        <f>SUM(F33:F35)</f>
        <v>142.77000000000001</v>
      </c>
      <c r="G36" s="39"/>
      <c r="H36" s="32"/>
      <c r="I36" s="32"/>
      <c r="J36" s="32"/>
    </row>
    <row r="37" spans="3:10" x14ac:dyDescent="0.25">
      <c r="C37" s="9">
        <v>43661</v>
      </c>
      <c r="D37" s="37" t="s">
        <v>93</v>
      </c>
      <c r="E37" s="30">
        <v>16.553000000000001</v>
      </c>
      <c r="F37" s="30" t="s">
        <v>44</v>
      </c>
      <c r="G37" s="31">
        <v>6.93E-2</v>
      </c>
      <c r="H37" s="31">
        <v>7.4999999999999997E-2</v>
      </c>
      <c r="I37" s="31" t="s">
        <v>44</v>
      </c>
      <c r="J37" s="27">
        <v>3967</v>
      </c>
    </row>
    <row r="38" spans="3:10" x14ac:dyDescent="0.25">
      <c r="C38" s="13" t="s">
        <v>91</v>
      </c>
      <c r="D38" s="32"/>
      <c r="E38" s="39">
        <f>SUM(E37:E37)</f>
        <v>16.553000000000001</v>
      </c>
      <c r="F38" s="39">
        <f>SUM(F37:F37)</f>
        <v>0</v>
      </c>
      <c r="G38" s="39"/>
      <c r="H38" s="32"/>
      <c r="I38" s="32"/>
      <c r="J38" s="32"/>
    </row>
    <row r="39" spans="3:10" x14ac:dyDescent="0.25">
      <c r="C39" s="9">
        <v>43703</v>
      </c>
      <c r="D39" s="37" t="s">
        <v>112</v>
      </c>
      <c r="E39" s="30">
        <v>8.1189999999999998</v>
      </c>
      <c r="F39" s="30" t="s">
        <v>44</v>
      </c>
      <c r="G39" s="31">
        <v>6.3500000000000001E-2</v>
      </c>
      <c r="H39" s="31">
        <v>7.0000000000000007E-2</v>
      </c>
      <c r="I39" s="31" t="s">
        <v>44</v>
      </c>
      <c r="J39" s="27">
        <v>2118</v>
      </c>
    </row>
    <row r="40" spans="3:10" x14ac:dyDescent="0.25">
      <c r="C40" s="11"/>
      <c r="D40" s="37" t="s">
        <v>93</v>
      </c>
      <c r="E40" s="30">
        <v>1.9930000000000001</v>
      </c>
      <c r="F40" s="30" t="s">
        <v>44</v>
      </c>
      <c r="G40" s="31">
        <v>6.7000000000000004E-2</v>
      </c>
      <c r="H40" s="31">
        <v>7.2099999999999997E-2</v>
      </c>
      <c r="I40" s="31" t="s">
        <v>44</v>
      </c>
      <c r="J40" s="27">
        <v>3926</v>
      </c>
    </row>
    <row r="41" spans="3:10" x14ac:dyDescent="0.25">
      <c r="C41" s="13" t="s">
        <v>110</v>
      </c>
      <c r="D41" s="32"/>
      <c r="E41" s="39">
        <f>SUM(E39:E40)</f>
        <v>10.112</v>
      </c>
      <c r="F41" s="39">
        <f>SUM(F39:F40)</f>
        <v>0</v>
      </c>
      <c r="G41" s="39"/>
      <c r="H41" s="32"/>
      <c r="I41" s="32"/>
      <c r="J41" s="32"/>
    </row>
    <row r="42" spans="3:10" x14ac:dyDescent="0.25">
      <c r="C42" s="9">
        <v>43738</v>
      </c>
      <c r="D42" s="37" t="s">
        <v>112</v>
      </c>
      <c r="E42" s="30">
        <v>51.289000000000001</v>
      </c>
      <c r="F42" s="30" t="s">
        <v>44</v>
      </c>
      <c r="G42" s="31">
        <v>6.3700000000000007E-2</v>
      </c>
      <c r="H42" s="31">
        <v>7.1999999999999995E-2</v>
      </c>
      <c r="I42" s="31" t="s">
        <v>44</v>
      </c>
      <c r="J42" s="27">
        <v>2084</v>
      </c>
    </row>
    <row r="43" spans="3:10" x14ac:dyDescent="0.25">
      <c r="C43" s="11"/>
      <c r="D43" s="37" t="s">
        <v>93</v>
      </c>
      <c r="E43" s="30">
        <v>1.4570000000000001</v>
      </c>
      <c r="F43" s="30" t="s">
        <v>44</v>
      </c>
      <c r="G43" s="31">
        <v>6.8000000000000005E-2</v>
      </c>
      <c r="H43" s="31">
        <v>7.3499999999999996E-2</v>
      </c>
      <c r="I43" s="31" t="s">
        <v>44</v>
      </c>
      <c r="J43" s="27">
        <v>3892</v>
      </c>
    </row>
    <row r="44" spans="3:10" x14ac:dyDescent="0.25">
      <c r="C44" s="13" t="s">
        <v>118</v>
      </c>
      <c r="D44" s="32"/>
      <c r="E44" s="39">
        <f>SUM(E42:E43)</f>
        <v>52.746000000000002</v>
      </c>
      <c r="F44" s="39">
        <f>SUM(F42:F43)</f>
        <v>0</v>
      </c>
      <c r="G44" s="39"/>
      <c r="H44" s="32"/>
      <c r="I44" s="32"/>
      <c r="J44" s="32"/>
    </row>
    <row r="45" spans="3:10" x14ac:dyDescent="0.25">
      <c r="C45" s="9" t="s">
        <v>125</v>
      </c>
      <c r="D45" s="37" t="s">
        <v>112</v>
      </c>
      <c r="E45" s="30">
        <v>1.9430000000000001</v>
      </c>
      <c r="F45" s="30" t="s">
        <v>44</v>
      </c>
      <c r="G45" s="31">
        <v>5.5500000000000001E-2</v>
      </c>
      <c r="H45" s="31">
        <v>5.5599999999999997E-2</v>
      </c>
      <c r="I45" s="31" t="s">
        <v>44</v>
      </c>
      <c r="J45" s="27">
        <v>2036</v>
      </c>
    </row>
    <row r="46" spans="3:10" x14ac:dyDescent="0.25">
      <c r="C46" s="11"/>
      <c r="D46" s="37" t="s">
        <v>93</v>
      </c>
      <c r="E46" s="30">
        <v>34.854999999999997</v>
      </c>
      <c r="F46" s="30">
        <v>27.675000000000001</v>
      </c>
      <c r="G46" s="31">
        <v>6.2100000000000002E-2</v>
      </c>
      <c r="H46" s="31">
        <v>7.0000000000000007E-2</v>
      </c>
      <c r="I46" s="31">
        <v>6.4000000000000001E-2</v>
      </c>
      <c r="J46" s="27">
        <v>3844</v>
      </c>
    </row>
    <row r="47" spans="3:10" x14ac:dyDescent="0.25">
      <c r="C47" s="13" t="s">
        <v>126</v>
      </c>
      <c r="D47" s="32"/>
      <c r="E47" s="39">
        <f>SUM(E45:E46)</f>
        <v>36.797999999999995</v>
      </c>
      <c r="F47" s="39">
        <f>SUM(F45:F46)</f>
        <v>27.675000000000001</v>
      </c>
      <c r="G47" s="39"/>
      <c r="H47" s="32"/>
      <c r="I47" s="32"/>
      <c r="J47" s="32"/>
    </row>
    <row r="48" spans="3:10" s="8" customFormat="1" x14ac:dyDescent="0.25">
      <c r="C48" s="21"/>
      <c r="D48" s="22"/>
      <c r="E48" s="22"/>
      <c r="F48" s="22"/>
      <c r="G48" s="22"/>
      <c r="H48" s="22"/>
      <c r="I48" s="22"/>
      <c r="J48" s="22"/>
    </row>
    <row r="49" spans="3:12" s="8" customFormat="1" x14ac:dyDescent="0.25">
      <c r="C49" s="21"/>
      <c r="D49" s="22"/>
      <c r="E49" s="22"/>
      <c r="F49" s="22"/>
      <c r="G49" s="22"/>
      <c r="H49" s="22"/>
      <c r="I49" s="22"/>
      <c r="J49" s="22"/>
    </row>
    <row r="50" spans="3:12" s="8" customFormat="1" x14ac:dyDescent="0.25">
      <c r="C50" s="21"/>
      <c r="D50" s="22"/>
      <c r="E50" s="22"/>
      <c r="F50" s="22"/>
      <c r="G50" s="22"/>
      <c r="H50" s="22"/>
      <c r="I50" s="22"/>
      <c r="J50" s="22"/>
    </row>
    <row r="51" spans="3:12" s="8" customFormat="1" x14ac:dyDescent="0.25">
      <c r="C51" s="21"/>
      <c r="D51" s="22"/>
      <c r="E51" s="22"/>
      <c r="F51" s="22"/>
      <c r="G51" s="22"/>
      <c r="H51" s="22"/>
      <c r="I51" s="22"/>
      <c r="J51" s="22"/>
    </row>
    <row r="52" spans="3:12" s="8" customFormat="1" x14ac:dyDescent="0.25">
      <c r="C52" s="23" t="s">
        <v>5</v>
      </c>
      <c r="D52" s="24"/>
      <c r="E52" s="24"/>
      <c r="F52" s="24"/>
      <c r="G52" s="24"/>
      <c r="H52" s="24"/>
      <c r="I52" s="24"/>
      <c r="J52" s="24"/>
    </row>
    <row r="53" spans="3:12" x14ac:dyDescent="0.25">
      <c r="E53" s="29"/>
    </row>
    <row r="54" spans="3:12" x14ac:dyDescent="0.25">
      <c r="C54" s="20" t="s">
        <v>6</v>
      </c>
      <c r="L54" s="18"/>
    </row>
    <row r="55" spans="3:12" x14ac:dyDescent="0.25">
      <c r="C55" s="20" t="s">
        <v>7</v>
      </c>
    </row>
    <row r="56" spans="3:12" x14ac:dyDescent="0.25">
      <c r="C56" s="19" t="s">
        <v>8</v>
      </c>
    </row>
    <row r="57" spans="3:12" x14ac:dyDescent="0.25">
      <c r="D57"/>
      <c r="E57"/>
      <c r="F57"/>
      <c r="G57"/>
      <c r="H57"/>
      <c r="I57"/>
      <c r="J57"/>
    </row>
    <row r="58" spans="3:12" x14ac:dyDescent="0.25">
      <c r="D58"/>
      <c r="E58"/>
      <c r="F58"/>
      <c r="G58"/>
      <c r="H58"/>
      <c r="I58"/>
      <c r="J58"/>
    </row>
    <row r="59" spans="3:12" x14ac:dyDescent="0.25">
      <c r="D59"/>
      <c r="E59"/>
      <c r="F59"/>
      <c r="G59"/>
      <c r="H59"/>
      <c r="I59"/>
      <c r="J59"/>
    </row>
    <row r="60" spans="3:12" x14ac:dyDescent="0.25">
      <c r="D60"/>
      <c r="E60"/>
      <c r="F60"/>
      <c r="G60"/>
      <c r="H60"/>
      <c r="I60"/>
      <c r="J60"/>
    </row>
  </sheetData>
  <sheetProtection algorithmName="SHA-512" hashValue="pZqk53Fh8jWgzJYh3GZNGCB5vL2ml5Ekqze7rWf9LbUgmyFYIImjzoeGecIAyHzkETApoo3L13WEERy9n5OZlw==" saltValue="txWlZvMiD+BD+KzsS3zIYg==" spinCount="100000" sheet="1" objects="1" scenarios="1"/>
  <mergeCells count="3">
    <mergeCell ref="B2:J2"/>
    <mergeCell ref="C3:J3"/>
    <mergeCell ref="B4:J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B3E15350A89AC4FB850DE393F32EF66" ma:contentTypeVersion="0" ma:contentTypeDescription="Crear nuevo documento." ma:contentTypeScope="" ma:versionID="0f9638ce00da7b1be107d76ba037b5b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DFC66E-A2BD-416E-AAB9-70A802FFB3CE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FB04916-EBA2-4900-BEBB-D6BB5F11E0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5CD4B7-B04A-4AC3-AEBF-7FC52F6A1B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Colones</vt:lpstr>
      <vt:lpstr>Dólares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Solano Ocampo</dc:creator>
  <cp:lastModifiedBy>Criss Fernandez Rivera</cp:lastModifiedBy>
  <cp:lastPrinted>2018-11-21T17:40:25Z</cp:lastPrinted>
  <dcterms:created xsi:type="dcterms:W3CDTF">2015-06-23T20:46:20Z</dcterms:created>
  <dcterms:modified xsi:type="dcterms:W3CDTF">2020-01-14T16:51:01Z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0x010100DB3E15350A89AC4FB850DE393F32EF66</vt:lpwstr>
  </property>
</Properties>
</file>