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2024/Archivos trimestrales/Duración y Valoración/Diciembre 2024/"/>
    </mc:Choice>
  </mc:AlternateContent>
  <xr:revisionPtr revIDLastSave="190" documentId="13_ncr:1_{35B1275B-593A-41B2-AD56-8EE7ED152D01}" xr6:coauthVersionLast="47" xr6:coauthVersionMax="47" xr10:uidLastSave="{6CB92115-E16B-4146-9186-C8EE826D5040}"/>
  <bookViews>
    <workbookView xWindow="-108" yWindow="-108" windowWidth="23256" windowHeight="12456" xr2:uid="{00000000-000D-0000-FFFF-FFFF00000000}"/>
  </bookViews>
  <sheets>
    <sheet name="Resumen" sheetId="1" r:id="rId1"/>
  </sheets>
  <externalReferences>
    <externalReference r:id="rId2"/>
  </externalReferences>
  <definedNames>
    <definedName name="J.P" localSheetId="0">[1]EUROBONOS!#REF!</definedName>
    <definedName name="J.P">[1]EUROBONOS!#REF!</definedName>
    <definedName name="VMC" localSheetId="0">#REF!</definedName>
    <definedName name="VM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2" i="1" l="1"/>
  <c r="BI42" i="1"/>
  <c r="BJ31" i="1"/>
  <c r="BI31" i="1"/>
  <c r="BH42" i="1"/>
  <c r="BG42" i="1"/>
  <c r="BH31" i="1"/>
  <c r="BG31" i="1"/>
  <c r="BF42" i="1"/>
  <c r="BE42" i="1"/>
  <c r="BF31" i="1"/>
  <c r="BE31" i="1"/>
  <c r="BD42" i="1"/>
  <c r="BC42" i="1"/>
  <c r="BD31" i="1"/>
  <c r="BC31" i="1"/>
  <c r="BB31" i="1"/>
  <c r="BA31" i="1"/>
  <c r="BI44" i="1" l="1"/>
  <c r="BJ44" i="1"/>
  <c r="BG44" i="1"/>
  <c r="BH44" i="1"/>
  <c r="BE44" i="1"/>
  <c r="BF44" i="1"/>
  <c r="BC44" i="1"/>
  <c r="BD44" i="1"/>
  <c r="BB42" i="1"/>
  <c r="BA42" i="1"/>
  <c r="AZ42" i="1"/>
  <c r="AY42" i="1"/>
  <c r="AZ31" i="1"/>
  <c r="AY31" i="1"/>
  <c r="AX31" i="1"/>
  <c r="AW31" i="1"/>
  <c r="BA44" i="1" l="1"/>
  <c r="BB44" i="1"/>
  <c r="AY44" i="1"/>
  <c r="AZ44" i="1"/>
  <c r="AX42" i="1"/>
  <c r="AW42" i="1"/>
  <c r="AX44" i="1" l="1"/>
  <c r="AW44" i="1"/>
  <c r="AV42" i="1"/>
  <c r="AU42" i="1"/>
  <c r="AV31" i="1"/>
  <c r="AU31" i="1"/>
  <c r="AV44" i="1" l="1"/>
  <c r="AU44" i="1"/>
  <c r="AR42" i="1"/>
  <c r="AQ42" i="1"/>
  <c r="AR31" i="1"/>
  <c r="AQ31" i="1"/>
  <c r="AQ44" i="1" l="1"/>
  <c r="AR44" i="1"/>
  <c r="AT42" i="1"/>
  <c r="AS42" i="1"/>
  <c r="AT31" i="1"/>
  <c r="AS31" i="1"/>
  <c r="AS44" i="1" l="1"/>
  <c r="AT44" i="1"/>
  <c r="AP42" i="1"/>
  <c r="AO42" i="1"/>
  <c r="AP31" i="1"/>
  <c r="AO31" i="1"/>
  <c r="AO44" i="1" l="1"/>
  <c r="AP44" i="1"/>
  <c r="AN42" i="1"/>
  <c r="AM42" i="1"/>
  <c r="AN31" i="1"/>
  <c r="AM31" i="1"/>
  <c r="AM44" i="1" l="1"/>
  <c r="AN44" i="1"/>
  <c r="AJ42" i="1"/>
  <c r="AI42" i="1"/>
  <c r="AJ31" i="1"/>
  <c r="AI31" i="1"/>
  <c r="AI44" i="1" l="1"/>
  <c r="AJ44" i="1"/>
  <c r="AH42" i="1"/>
  <c r="AG42" i="1"/>
  <c r="AH31" i="1"/>
  <c r="AG31" i="1"/>
  <c r="AG44" i="1" l="1"/>
  <c r="AH44" i="1"/>
  <c r="AL42" i="1"/>
  <c r="AK42" i="1"/>
  <c r="AL31" i="1"/>
  <c r="AK31" i="1"/>
  <c r="AK44" i="1" l="1"/>
  <c r="AL44" i="1"/>
  <c r="AF31" i="1"/>
  <c r="AE31" i="1"/>
  <c r="AF42" i="1" l="1"/>
  <c r="AF44" i="1" s="1"/>
  <c r="AE42" i="1"/>
  <c r="AE44" i="1" s="1"/>
  <c r="AD42" i="1" l="1"/>
  <c r="AC42" i="1"/>
  <c r="AD31" i="1"/>
  <c r="AC31" i="1"/>
  <c r="AC44" i="1" l="1"/>
  <c r="AD44" i="1"/>
  <c r="AB42" i="1"/>
  <c r="AA42" i="1"/>
  <c r="AB31" i="1"/>
  <c r="AA31" i="1"/>
  <c r="AB44" i="1" l="1"/>
  <c r="AA44" i="1"/>
  <c r="Z42" i="1"/>
  <c r="Y42" i="1"/>
  <c r="Z31" i="1"/>
  <c r="Y31" i="1"/>
  <c r="Z44" i="1" l="1"/>
  <c r="Y44" i="1"/>
  <c r="V42" i="1"/>
  <c r="U42" i="1"/>
  <c r="T42" i="1"/>
  <c r="S42" i="1"/>
  <c r="R42" i="1"/>
  <c r="Q42" i="1"/>
  <c r="Q44" i="1" s="1"/>
  <c r="P42" i="1"/>
  <c r="O42" i="1"/>
  <c r="N42" i="1"/>
  <c r="M42" i="1"/>
  <c r="L42" i="1"/>
  <c r="K42" i="1"/>
  <c r="J42" i="1"/>
  <c r="I42" i="1"/>
  <c r="I44" i="1" s="1"/>
  <c r="H42" i="1"/>
  <c r="G42" i="1"/>
  <c r="F42" i="1"/>
  <c r="E42" i="1"/>
  <c r="D42" i="1"/>
  <c r="C42" i="1"/>
  <c r="X4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1" i="1"/>
  <c r="W31" i="1"/>
  <c r="C44" i="1" l="1"/>
  <c r="K44" i="1"/>
  <c r="D44" i="1"/>
  <c r="L44" i="1"/>
  <c r="S44" i="1"/>
  <c r="T44" i="1"/>
  <c r="O44" i="1"/>
  <c r="R44" i="1"/>
  <c r="J44" i="1"/>
  <c r="P44" i="1"/>
  <c r="G44" i="1"/>
  <c r="H44" i="1"/>
  <c r="E44" i="1"/>
  <c r="M44" i="1"/>
  <c r="U44" i="1"/>
  <c r="F44" i="1"/>
  <c r="N44" i="1"/>
  <c r="V44" i="1"/>
  <c r="X44" i="1"/>
  <c r="W42" i="1"/>
  <c r="W44" i="1" s="1"/>
</calcChain>
</file>

<file path=xl/sharedStrings.xml><?xml version="1.0" encoding="utf-8"?>
<sst xmlns="http://schemas.openxmlformats.org/spreadsheetml/2006/main" count="129" uniqueCount="69">
  <si>
    <t>Valoración Deuda Gobierno Central a Precios de Mercado</t>
  </si>
  <si>
    <t>Por Tipo de Deuda</t>
  </si>
  <si>
    <t>AL 30-09-2017</t>
  </si>
  <si>
    <t>AL 31-12-2017</t>
  </si>
  <si>
    <t>AL 31-03-2018</t>
  </si>
  <si>
    <t>AL 30-06-2018</t>
  </si>
  <si>
    <t>AL 30-09-2018</t>
  </si>
  <si>
    <t>AL 31-12-2018</t>
  </si>
  <si>
    <t>AL 31-03-2019</t>
  </si>
  <si>
    <t>AL 30-06-2019</t>
  </si>
  <si>
    <t>AL 30-09-2019</t>
  </si>
  <si>
    <t>AL 31-12-2019</t>
  </si>
  <si>
    <t>AL 31-03-2020</t>
  </si>
  <si>
    <t>A Valor Nominal</t>
  </si>
  <si>
    <t>A Valor de Mercado</t>
  </si>
  <si>
    <t>Titulos de Deuda</t>
  </si>
  <si>
    <t>Deuda Interna</t>
  </si>
  <si>
    <t>Cero cupón ¢</t>
  </si>
  <si>
    <t>Cero cupón $</t>
  </si>
  <si>
    <t>Tasa Fija ¢</t>
  </si>
  <si>
    <t>Tasa Fija $</t>
  </si>
  <si>
    <t>Ajustable ¢</t>
  </si>
  <si>
    <t>Tasa Variable</t>
  </si>
  <si>
    <t>UDES</t>
  </si>
  <si>
    <t>Letra del Tesoro</t>
  </si>
  <si>
    <t>Deuda Externa</t>
  </si>
  <si>
    <t>COSTAR20</t>
  </si>
  <si>
    <t>COSTAR23</t>
  </si>
  <si>
    <t>COSTAR25</t>
  </si>
  <si>
    <t>COSTAR31</t>
  </si>
  <si>
    <t>COSTAR43</t>
  </si>
  <si>
    <t>COSTAR44</t>
  </si>
  <si>
    <t>COSTAR45</t>
  </si>
  <si>
    <t>Total Titulos de Deuda</t>
  </si>
  <si>
    <t>Prestamos</t>
  </si>
  <si>
    <t>Total Deuda Interna</t>
  </si>
  <si>
    <t>Bilateral</t>
  </si>
  <si>
    <t>Multilateral</t>
  </si>
  <si>
    <t>Total Prestamos</t>
  </si>
  <si>
    <t>Total Deuda Gobierno Central</t>
  </si>
  <si>
    <t>Notas:</t>
  </si>
  <si>
    <t>1. Los precios son tomados del vector de precios PIPCA.</t>
  </si>
  <si>
    <t>2. De no encontrar el precio en el vector, se consulta la curva de rendimiento y se calcula el precio.</t>
  </si>
  <si>
    <t>3. Los precios de los Eurobonos son tomados de Bloomberg.</t>
  </si>
  <si>
    <t>4. Los préstamos son valorados a precio 100.</t>
  </si>
  <si>
    <t>AL 30-06-2020</t>
  </si>
  <si>
    <t>AL 30-09-2020</t>
  </si>
  <si>
    <t>AL 31-12-2020</t>
  </si>
  <si>
    <t>AL 31-03-2021</t>
  </si>
  <si>
    <t>AL 30-06-2021</t>
  </si>
  <si>
    <t>AL 30-09-2021</t>
  </si>
  <si>
    <t>AL 31-12-2021</t>
  </si>
  <si>
    <t>AL 31-03-2022</t>
  </si>
  <si>
    <t>AL 30-06-2022</t>
  </si>
  <si>
    <t>AL 30-09-2022</t>
  </si>
  <si>
    <t>AL 31-12-2022</t>
  </si>
  <si>
    <t>AL 31-03-2023</t>
  </si>
  <si>
    <t>AL 30-06-2023</t>
  </si>
  <si>
    <t>COSTAR34</t>
  </si>
  <si>
    <t>AL 30-09-2023</t>
  </si>
  <si>
    <t>AL 31-12-2023</t>
  </si>
  <si>
    <t>COSTAR54</t>
  </si>
  <si>
    <t>AL 31-03-2024</t>
  </si>
  <si>
    <t>AL 31-06-2024</t>
  </si>
  <si>
    <t>AL 31-09-2024</t>
  </si>
  <si>
    <t>Dirección General de Gestión de Deuda Pública</t>
  </si>
  <si>
    <t xml:space="preserve">                     En millones de colones</t>
  </si>
  <si>
    <t>Por trimestre de Setiembre 2017 a Diciembre  2024</t>
  </si>
  <si>
    <t>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</si>
</sst>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164" fontId="1" fillId="0" borderId="0" xfId="2" applyFont="1"/>
    <xf numFmtId="0" fontId="2" fillId="0" borderId="0" xfId="1" applyFont="1"/>
    <xf numFmtId="164" fontId="1" fillId="0" borderId="0" xfId="1" applyNumberFormat="1"/>
    <xf numFmtId="164" fontId="1" fillId="2" borderId="0" xfId="2" applyFont="1" applyFill="1"/>
    <xf numFmtId="164" fontId="1" fillId="2" borderId="0" xfId="1" applyNumberFormat="1" applyFill="1"/>
    <xf numFmtId="164" fontId="1" fillId="0" borderId="0" xfId="2" applyFont="1" applyFill="1"/>
    <xf numFmtId="164" fontId="2" fillId="0" borderId="0" xfId="1" applyNumberFormat="1" applyFont="1"/>
    <xf numFmtId="0" fontId="5" fillId="0" borderId="0" xfId="1" applyFont="1"/>
    <xf numFmtId="43" fontId="1" fillId="0" borderId="0" xfId="3" applyFont="1" applyFill="1"/>
    <xf numFmtId="0" fontId="3" fillId="3" borderId="0" xfId="1" applyFont="1" applyFill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</cellXfs>
  <cellStyles count="4">
    <cellStyle name="Millares" xfId="3" builtinId="3"/>
    <cellStyle name="Millares 11 2 2 2" xfId="2" xr:uid="{00000000-0005-0000-0000-000000000000}"/>
    <cellStyle name="Normal" xfId="0" builtinId="0"/>
    <cellStyle name="Normal 16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47</xdr:col>
      <xdr:colOff>1062083</xdr:colOff>
      <xdr:row>5</xdr:row>
      <xdr:rowOff>48079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FFBF64-3253-473F-81DF-8F26E0AA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2340" cy="90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ED.%20PUB/Trabajos%20Especiales/VALORACI&#211;N%20A%20PRECIOS%20DE%20MERCADO/Corte%20de%20agosto%2017/08-17%20Valoraci&#243;n%20a%20Precios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IFICACIÓN"/>
      <sheetName val="POR DÍAS"/>
      <sheetName val="POR AÑOS"/>
      <sheetName val="ANUAL"/>
      <sheetName val="VARIACIÓN"/>
      <sheetName val="08-17 Vigentes"/>
      <sheetName val="Precios PIPCA"/>
      <sheetName val="Proyecciones ¢"/>
      <sheetName val="Proyecciones US$"/>
      <sheetName val="CCSS"/>
      <sheetName val="CERO CUPÓN ¢"/>
      <sheetName val="CERO CUPÓN $"/>
      <sheetName val="TP$"/>
      <sheetName val="TP¢"/>
      <sheetName val="TPRAS"/>
      <sheetName val="TASA VARIABLE"/>
      <sheetName val="UDES"/>
      <sheetName val="EUROBON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51"/>
  <sheetViews>
    <sheetView showGridLines="0" tabSelected="1" zoomScale="70" zoomScaleNormal="70" workbookViewId="0">
      <selection activeCell="BI12" sqref="BI12"/>
    </sheetView>
  </sheetViews>
  <sheetFormatPr baseColWidth="10" defaultColWidth="11.44140625" defaultRowHeight="13.2" outlineLevelCol="1" x14ac:dyDescent="0.25"/>
  <cols>
    <col min="1" max="1" width="16.44140625" style="1" customWidth="1"/>
    <col min="2" max="2" width="17.109375" style="1" customWidth="1"/>
    <col min="3" max="9" width="16.5546875" style="1" hidden="1" customWidth="1" outlineLevel="1"/>
    <col min="10" max="10" width="16.44140625" style="1" hidden="1" customWidth="1" outlineLevel="1"/>
    <col min="11" max="11" width="16.5546875" style="1" hidden="1" customWidth="1" outlineLevel="1"/>
    <col min="12" max="12" width="16.44140625" style="1" hidden="1" customWidth="1" outlineLevel="1"/>
    <col min="13" max="13" width="16.5546875" style="1" hidden="1" customWidth="1" outlineLevel="1"/>
    <col min="14" max="14" width="16.44140625" style="1" hidden="1" customWidth="1" outlineLevel="1"/>
    <col min="15" max="15" width="18.5546875" style="1" hidden="1" customWidth="1" outlineLevel="1"/>
    <col min="16" max="16" width="16.44140625" style="1" hidden="1" customWidth="1" outlineLevel="1"/>
    <col min="17" max="17" width="20.109375" style="1" hidden="1" customWidth="1" outlineLevel="1"/>
    <col min="18" max="18" width="16.44140625" style="1" hidden="1" customWidth="1" outlineLevel="1"/>
    <col min="19" max="19" width="20.109375" style="1" hidden="1" customWidth="1" outlineLevel="1"/>
    <col min="20" max="20" width="16.44140625" style="1" hidden="1" customWidth="1" outlineLevel="1"/>
    <col min="21" max="21" width="20.109375" style="1" hidden="1" customWidth="1" outlineLevel="1"/>
    <col min="22" max="22" width="16.44140625" style="1" hidden="1" customWidth="1" outlineLevel="1"/>
    <col min="23" max="23" width="20.109375" style="1" hidden="1" customWidth="1" outlineLevel="1"/>
    <col min="24" max="24" width="16.44140625" style="1" hidden="1" customWidth="1" outlineLevel="1"/>
    <col min="25" max="25" width="20.109375" style="1" hidden="1" customWidth="1" outlineLevel="1"/>
    <col min="26" max="26" width="16.44140625" style="1" hidden="1" customWidth="1" outlineLevel="1"/>
    <col min="27" max="27" width="20.109375" style="1" hidden="1" customWidth="1" outlineLevel="1" collapsed="1"/>
    <col min="28" max="28" width="16.44140625" style="1" hidden="1" customWidth="1" outlineLevel="1"/>
    <col min="29" max="29" width="20.109375" style="1" hidden="1" customWidth="1" outlineLevel="1"/>
    <col min="30" max="30" width="16.44140625" style="1" hidden="1" customWidth="1" outlineLevel="1"/>
    <col min="31" max="31" width="20.109375" style="1" hidden="1" customWidth="1" outlineLevel="1"/>
    <col min="32" max="32" width="16.44140625" style="1" hidden="1" customWidth="1" outlineLevel="1"/>
    <col min="33" max="33" width="20.109375" style="1" hidden="1" customWidth="1" outlineLevel="1"/>
    <col min="34" max="34" width="16.44140625" style="1" hidden="1" customWidth="1" outlineLevel="1"/>
    <col min="35" max="35" width="20.109375" style="1" hidden="1" customWidth="1" outlineLevel="1"/>
    <col min="36" max="36" width="16.44140625" style="1" hidden="1" customWidth="1" outlineLevel="1"/>
    <col min="37" max="37" width="20.109375" style="1" hidden="1" customWidth="1" collapsed="1"/>
    <col min="38" max="38" width="16.44140625" style="1" hidden="1" customWidth="1"/>
    <col min="39" max="39" width="20.109375" style="1" hidden="1" customWidth="1"/>
    <col min="40" max="40" width="16.44140625" style="1" hidden="1" customWidth="1"/>
    <col min="41" max="41" width="20.109375" style="1" hidden="1" customWidth="1"/>
    <col min="42" max="44" width="16.44140625" style="1" hidden="1" customWidth="1"/>
    <col min="45" max="45" width="20.109375" style="1" hidden="1" customWidth="1"/>
    <col min="46" max="46" width="16.44140625" style="1" hidden="1" customWidth="1"/>
    <col min="47" max="47" width="20.109375" style="1" bestFit="1" customWidth="1"/>
    <col min="48" max="48" width="16.44140625" style="1" customWidth="1"/>
    <col min="49" max="49" width="20.109375" style="1" bestFit="1" customWidth="1"/>
    <col min="50" max="50" width="16.44140625" style="1" customWidth="1"/>
    <col min="51" max="51" width="20.109375" style="1" bestFit="1" customWidth="1"/>
    <col min="52" max="52" width="16.44140625" style="1" customWidth="1"/>
    <col min="53" max="53" width="20.109375" style="1" bestFit="1" customWidth="1"/>
    <col min="54" max="54" width="16.44140625" style="1" customWidth="1"/>
    <col min="55" max="55" width="20.109375" style="1" bestFit="1" customWidth="1"/>
    <col min="56" max="56" width="16.44140625" style="1" customWidth="1"/>
    <col min="57" max="57" width="20.109375" style="1" bestFit="1" customWidth="1"/>
    <col min="58" max="58" width="16.44140625" style="1" customWidth="1"/>
    <col min="59" max="59" width="20.109375" style="1" bestFit="1" customWidth="1"/>
    <col min="60" max="60" width="16.44140625" style="1" customWidth="1"/>
    <col min="61" max="61" width="20.109375" style="1" bestFit="1" customWidth="1"/>
    <col min="62" max="62" width="16.44140625" style="1" customWidth="1"/>
    <col min="63" max="16384" width="11.44140625" style="1"/>
  </cols>
  <sheetData>
    <row r="1" spans="1:92" ht="14.4" customHeight="1" x14ac:dyDescent="0.25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1:92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92" x14ac:dyDescent="0.25">
      <c r="A4" s="14" t="s">
        <v>67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92" ht="14.4" customHeight="1" x14ac:dyDescent="0.25">
      <c r="A5" s="14" t="s">
        <v>66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</row>
    <row r="7" spans="1:92" x14ac:dyDescent="0.25">
      <c r="A7" s="11"/>
      <c r="B7" s="11"/>
      <c r="C7" s="13" t="s">
        <v>2</v>
      </c>
      <c r="D7" s="13"/>
      <c r="E7" s="13" t="s">
        <v>3</v>
      </c>
      <c r="F7" s="13"/>
      <c r="G7" s="13" t="s">
        <v>4</v>
      </c>
      <c r="H7" s="13"/>
      <c r="I7" s="13" t="s">
        <v>5</v>
      </c>
      <c r="J7" s="13"/>
      <c r="K7" s="13" t="s">
        <v>6</v>
      </c>
      <c r="L7" s="13"/>
      <c r="M7" s="13" t="s">
        <v>7</v>
      </c>
      <c r="N7" s="13"/>
      <c r="O7" s="13" t="s">
        <v>8</v>
      </c>
      <c r="P7" s="13"/>
      <c r="Q7" s="13" t="s">
        <v>9</v>
      </c>
      <c r="R7" s="13"/>
      <c r="S7" s="13" t="s">
        <v>10</v>
      </c>
      <c r="T7" s="13"/>
      <c r="U7" s="13" t="s">
        <v>11</v>
      </c>
      <c r="V7" s="13"/>
      <c r="W7" s="13" t="s">
        <v>12</v>
      </c>
      <c r="X7" s="13"/>
      <c r="Y7" s="13" t="s">
        <v>45</v>
      </c>
      <c r="Z7" s="13"/>
      <c r="AA7" s="13" t="s">
        <v>46</v>
      </c>
      <c r="AB7" s="13"/>
      <c r="AC7" s="13" t="s">
        <v>47</v>
      </c>
      <c r="AD7" s="13"/>
      <c r="AE7" s="13" t="s">
        <v>48</v>
      </c>
      <c r="AF7" s="13"/>
      <c r="AG7" s="13" t="s">
        <v>49</v>
      </c>
      <c r="AH7" s="13"/>
      <c r="AI7" s="13" t="s">
        <v>50</v>
      </c>
      <c r="AJ7" s="13"/>
      <c r="AK7" s="13" t="s">
        <v>51</v>
      </c>
      <c r="AL7" s="13"/>
      <c r="AM7" s="13" t="s">
        <v>52</v>
      </c>
      <c r="AN7" s="13"/>
      <c r="AO7" s="13" t="s">
        <v>53</v>
      </c>
      <c r="AP7" s="13"/>
      <c r="AQ7" s="13" t="s">
        <v>54</v>
      </c>
      <c r="AR7" s="13"/>
      <c r="AS7" s="13" t="s">
        <v>55</v>
      </c>
      <c r="AT7" s="13"/>
      <c r="AU7" s="13" t="s">
        <v>56</v>
      </c>
      <c r="AV7" s="13"/>
      <c r="AW7" s="13" t="s">
        <v>57</v>
      </c>
      <c r="AX7" s="13"/>
      <c r="AY7" s="13" t="s">
        <v>59</v>
      </c>
      <c r="AZ7" s="13"/>
      <c r="BA7" s="13" t="s">
        <v>60</v>
      </c>
      <c r="BB7" s="13"/>
      <c r="BC7" s="13" t="s">
        <v>62</v>
      </c>
      <c r="BD7" s="13"/>
      <c r="BE7" s="13" t="s">
        <v>63</v>
      </c>
      <c r="BF7" s="13"/>
      <c r="BG7" s="13" t="s">
        <v>64</v>
      </c>
      <c r="BH7" s="13"/>
      <c r="BI7" s="13" t="s">
        <v>68</v>
      </c>
      <c r="BJ7" s="13"/>
    </row>
    <row r="8" spans="1:92" ht="26.4" x14ac:dyDescent="0.25">
      <c r="A8" s="11"/>
      <c r="B8" s="11"/>
      <c r="C8" s="12" t="s">
        <v>13</v>
      </c>
      <c r="D8" s="12" t="s">
        <v>14</v>
      </c>
      <c r="E8" s="12" t="s">
        <v>13</v>
      </c>
      <c r="F8" s="12" t="s">
        <v>14</v>
      </c>
      <c r="G8" s="12" t="s">
        <v>13</v>
      </c>
      <c r="H8" s="12" t="s">
        <v>14</v>
      </c>
      <c r="I8" s="12" t="s">
        <v>13</v>
      </c>
      <c r="J8" s="12" t="s">
        <v>14</v>
      </c>
      <c r="K8" s="12" t="s">
        <v>13</v>
      </c>
      <c r="L8" s="12" t="s">
        <v>14</v>
      </c>
      <c r="M8" s="12" t="s">
        <v>13</v>
      </c>
      <c r="N8" s="12" t="s">
        <v>14</v>
      </c>
      <c r="O8" s="12" t="s">
        <v>13</v>
      </c>
      <c r="P8" s="12" t="s">
        <v>14</v>
      </c>
      <c r="Q8" s="12" t="s">
        <v>13</v>
      </c>
      <c r="R8" s="12" t="s">
        <v>14</v>
      </c>
      <c r="S8" s="12" t="s">
        <v>13</v>
      </c>
      <c r="T8" s="12" t="s">
        <v>14</v>
      </c>
      <c r="U8" s="12" t="s">
        <v>13</v>
      </c>
      <c r="V8" s="12" t="s">
        <v>14</v>
      </c>
      <c r="W8" s="12" t="s">
        <v>13</v>
      </c>
      <c r="X8" s="12" t="s">
        <v>14</v>
      </c>
      <c r="Y8" s="12" t="s">
        <v>13</v>
      </c>
      <c r="Z8" s="12" t="s">
        <v>14</v>
      </c>
      <c r="AA8" s="12" t="s">
        <v>13</v>
      </c>
      <c r="AB8" s="12" t="s">
        <v>14</v>
      </c>
      <c r="AC8" s="12" t="s">
        <v>13</v>
      </c>
      <c r="AD8" s="12" t="s">
        <v>14</v>
      </c>
      <c r="AE8" s="12" t="s">
        <v>13</v>
      </c>
      <c r="AF8" s="12" t="s">
        <v>14</v>
      </c>
      <c r="AG8" s="12" t="s">
        <v>13</v>
      </c>
      <c r="AH8" s="12" t="s">
        <v>14</v>
      </c>
      <c r="AI8" s="12" t="s">
        <v>13</v>
      </c>
      <c r="AJ8" s="12" t="s">
        <v>14</v>
      </c>
      <c r="AK8" s="12" t="s">
        <v>13</v>
      </c>
      <c r="AL8" s="12" t="s">
        <v>14</v>
      </c>
      <c r="AM8" s="12" t="s">
        <v>13</v>
      </c>
      <c r="AN8" s="12" t="s">
        <v>14</v>
      </c>
      <c r="AO8" s="12" t="s">
        <v>13</v>
      </c>
      <c r="AP8" s="12" t="s">
        <v>14</v>
      </c>
      <c r="AQ8" s="12" t="s">
        <v>13</v>
      </c>
      <c r="AR8" s="12" t="s">
        <v>14</v>
      </c>
      <c r="AS8" s="12" t="s">
        <v>13</v>
      </c>
      <c r="AT8" s="12" t="s">
        <v>14</v>
      </c>
      <c r="AU8" s="12" t="s">
        <v>13</v>
      </c>
      <c r="AV8" s="12" t="s">
        <v>14</v>
      </c>
      <c r="AW8" s="12" t="s">
        <v>13</v>
      </c>
      <c r="AX8" s="12" t="s">
        <v>14</v>
      </c>
      <c r="AY8" s="12" t="s">
        <v>13</v>
      </c>
      <c r="AZ8" s="12" t="s">
        <v>14</v>
      </c>
      <c r="BA8" s="12" t="s">
        <v>13</v>
      </c>
      <c r="BB8" s="12" t="s">
        <v>14</v>
      </c>
      <c r="BC8" s="12" t="s">
        <v>13</v>
      </c>
      <c r="BD8" s="12" t="s">
        <v>14</v>
      </c>
      <c r="BE8" s="12" t="s">
        <v>13</v>
      </c>
      <c r="BF8" s="12" t="s">
        <v>14</v>
      </c>
      <c r="BG8" s="12" t="s">
        <v>13</v>
      </c>
      <c r="BH8" s="12" t="s">
        <v>14</v>
      </c>
      <c r="BI8" s="12" t="s">
        <v>13</v>
      </c>
      <c r="BJ8" s="12" t="s">
        <v>14</v>
      </c>
    </row>
    <row r="9" spans="1:92" x14ac:dyDescent="0.25">
      <c r="A9" s="3" t="s">
        <v>15</v>
      </c>
    </row>
    <row r="11" spans="1:92" x14ac:dyDescent="0.25">
      <c r="A11" s="1" t="s">
        <v>16</v>
      </c>
      <c r="Q11" s="2"/>
      <c r="S11" s="2"/>
      <c r="U11" s="2"/>
      <c r="W11" s="2"/>
      <c r="Y11" s="2"/>
      <c r="AA11" s="2"/>
      <c r="AC11" s="2"/>
      <c r="AE11" s="2"/>
      <c r="AG11" s="2"/>
      <c r="AI11" s="2"/>
      <c r="AK11" s="2"/>
      <c r="AM11" s="2"/>
      <c r="AO11" s="2"/>
      <c r="AQ11" s="2"/>
      <c r="AS11" s="2"/>
      <c r="AU11" s="2"/>
      <c r="AW11" s="2"/>
      <c r="AY11" s="2"/>
      <c r="BA11" s="2"/>
      <c r="BC11" s="2"/>
      <c r="BE11" s="2"/>
      <c r="BG11" s="2"/>
      <c r="BI11" s="2"/>
    </row>
    <row r="12" spans="1:92" x14ac:dyDescent="0.25">
      <c r="B12" s="1" t="s">
        <v>17</v>
      </c>
      <c r="C12" s="4">
        <v>778873.03571594495</v>
      </c>
      <c r="D12" s="4">
        <v>784938.00184199004</v>
      </c>
      <c r="E12" s="4">
        <v>736608.86653990345</v>
      </c>
      <c r="F12" s="4">
        <v>743741.31552302453</v>
      </c>
      <c r="G12" s="4">
        <v>846635.87227193627</v>
      </c>
      <c r="H12" s="4">
        <v>859269.99634948163</v>
      </c>
      <c r="I12" s="4">
        <v>1006240.1075785361</v>
      </c>
      <c r="J12" s="4">
        <v>967176.50275037345</v>
      </c>
      <c r="K12" s="4">
        <v>1075701.1184927225</v>
      </c>
      <c r="L12" s="4">
        <v>1101864.4557731817</v>
      </c>
      <c r="M12" s="4">
        <v>882798.0736533372</v>
      </c>
      <c r="N12" s="4">
        <v>898298.80856087641</v>
      </c>
      <c r="O12" s="4">
        <v>804956.00175415701</v>
      </c>
      <c r="P12" s="4">
        <v>825352.07415833126</v>
      </c>
      <c r="Q12" s="5">
        <v>691405.16475124692</v>
      </c>
      <c r="R12" s="6">
        <v>714527.82336928323</v>
      </c>
      <c r="S12" s="5">
        <v>559985.54265207925</v>
      </c>
      <c r="T12" s="6">
        <v>582751.63215019333</v>
      </c>
      <c r="U12" s="7">
        <v>376868.68749120925</v>
      </c>
      <c r="V12" s="4">
        <v>389425.58561414934</v>
      </c>
      <c r="W12" s="7">
        <v>470060.38057771232</v>
      </c>
      <c r="X12" s="4">
        <v>481774.56555133779</v>
      </c>
      <c r="Y12" s="7">
        <v>696146.87875748787</v>
      </c>
      <c r="Z12" s="4">
        <v>705713.95823834674</v>
      </c>
      <c r="AA12" s="7">
        <v>788052.49298258335</v>
      </c>
      <c r="AB12" s="4">
        <v>801858.46134061331</v>
      </c>
      <c r="AC12" s="7">
        <v>675162.76677584578</v>
      </c>
      <c r="AD12" s="4">
        <v>683962.57470277464</v>
      </c>
      <c r="AE12" s="7">
        <v>682389.97997574776</v>
      </c>
      <c r="AF12" s="4">
        <v>695791.45075055549</v>
      </c>
      <c r="AG12" s="7">
        <v>625391.20078154688</v>
      </c>
      <c r="AH12" s="4">
        <v>637621.74741967348</v>
      </c>
      <c r="AI12" s="7">
        <v>446771.13478007721</v>
      </c>
      <c r="AJ12" s="4">
        <v>456985.68518511683</v>
      </c>
      <c r="AK12" s="7">
        <v>374471.13825443288</v>
      </c>
      <c r="AL12" s="4">
        <v>382470.05919532396</v>
      </c>
      <c r="AM12" s="7">
        <v>312461.51231452392</v>
      </c>
      <c r="AN12" s="4">
        <v>319639.60990146641</v>
      </c>
      <c r="AO12" s="7">
        <v>275325.01232017658</v>
      </c>
      <c r="AP12" s="4">
        <v>277418.88965789141</v>
      </c>
      <c r="AQ12" s="7">
        <v>281679.00147963414</v>
      </c>
      <c r="AR12" s="4">
        <v>284944.90614647744</v>
      </c>
      <c r="AS12" s="7">
        <v>236947.66295070667</v>
      </c>
      <c r="AT12" s="4">
        <v>240253.50176630978</v>
      </c>
      <c r="AU12" s="7">
        <v>288650.33153447037</v>
      </c>
      <c r="AV12" s="4">
        <v>293903.92001405713</v>
      </c>
      <c r="AW12" s="7">
        <v>295574.21198974317</v>
      </c>
      <c r="AX12" s="4">
        <v>302807.68490488501</v>
      </c>
      <c r="AY12" s="7">
        <v>135787.11485267887</v>
      </c>
      <c r="AZ12" s="4">
        <v>142708.34160140296</v>
      </c>
      <c r="BA12" s="7">
        <v>46068.486148270022</v>
      </c>
      <c r="BB12" s="4">
        <v>47754.345518545604</v>
      </c>
      <c r="BC12" s="7">
        <v>77688.68922356001</v>
      </c>
      <c r="BD12" s="4">
        <v>79501.017572456141</v>
      </c>
      <c r="BE12" s="7">
        <v>47267.3613845</v>
      </c>
      <c r="BF12" s="4">
        <v>48379.960753214596</v>
      </c>
      <c r="BG12" s="7">
        <v>157182.90149720013</v>
      </c>
      <c r="BH12" s="4">
        <v>158949.14360258647</v>
      </c>
      <c r="BI12" s="7">
        <v>109848.1416342202</v>
      </c>
      <c r="BJ12" s="4">
        <v>111455.71757438008</v>
      </c>
    </row>
    <row r="13" spans="1:92" x14ac:dyDescent="0.25">
      <c r="B13" s="1" t="s">
        <v>18</v>
      </c>
      <c r="C13" s="4">
        <v>277615.76980231475</v>
      </c>
      <c r="D13" s="4">
        <v>283598.26940753113</v>
      </c>
      <c r="E13" s="4">
        <v>389892.39023856458</v>
      </c>
      <c r="F13" s="4">
        <v>397794.85178593016</v>
      </c>
      <c r="G13" s="4">
        <v>428232.36220989097</v>
      </c>
      <c r="H13" s="4">
        <v>437796.65581775346</v>
      </c>
      <c r="I13" s="4">
        <v>307060.89097907912</v>
      </c>
      <c r="J13" s="4">
        <v>317863.04990231589</v>
      </c>
      <c r="K13" s="4">
        <v>178306.0317989256</v>
      </c>
      <c r="L13" s="4">
        <v>183882.57808081154</v>
      </c>
      <c r="M13" s="4">
        <v>108471.72092746716</v>
      </c>
      <c r="N13" s="4">
        <v>109815.85500450786</v>
      </c>
      <c r="O13" s="4">
        <v>54871.93144047595</v>
      </c>
      <c r="P13" s="4">
        <v>54922.057288366297</v>
      </c>
      <c r="Q13" s="5">
        <v>38106.542177832482</v>
      </c>
      <c r="R13" s="6">
        <v>38289.830205963815</v>
      </c>
      <c r="S13" s="5">
        <v>70509.303100157747</v>
      </c>
      <c r="T13" s="6">
        <v>71054.36785843379</v>
      </c>
      <c r="U13" s="7">
        <v>21358.008670581865</v>
      </c>
      <c r="V13" s="4">
        <v>21520.595968833721</v>
      </c>
      <c r="W13" s="7">
        <v>23411.957249617393</v>
      </c>
      <c r="X13" s="4">
        <v>23357.704052646564</v>
      </c>
      <c r="Y13" s="7">
        <v>15767.766899867574</v>
      </c>
      <c r="Z13" s="4">
        <v>15823.309835164762</v>
      </c>
      <c r="AA13" s="7">
        <v>15200.325060493065</v>
      </c>
      <c r="AB13" s="4">
        <v>15179.070409787375</v>
      </c>
      <c r="AC13" s="7">
        <v>9042.150190815948</v>
      </c>
      <c r="AD13" s="4">
        <v>9035.6825491047821</v>
      </c>
      <c r="AE13" s="7">
        <v>67318.336991432501</v>
      </c>
      <c r="AF13" s="4">
        <v>68331.642268545882</v>
      </c>
      <c r="AG13" s="7">
        <v>58630.688218477619</v>
      </c>
      <c r="AH13" s="4">
        <v>60721.082655360289</v>
      </c>
      <c r="AI13" s="7">
        <v>59438.022640046882</v>
      </c>
      <c r="AJ13" s="4">
        <v>61970.35892537771</v>
      </c>
      <c r="AK13" s="7">
        <v>96849.93740160187</v>
      </c>
      <c r="AL13" s="4">
        <v>99791.224816270886</v>
      </c>
      <c r="AM13" s="7">
        <v>63092.731532053491</v>
      </c>
      <c r="AN13" s="4">
        <v>65770.695819570916</v>
      </c>
      <c r="AO13" s="7">
        <v>47396.517309907707</v>
      </c>
      <c r="AP13" s="4">
        <v>47882.545212439989</v>
      </c>
      <c r="AQ13" s="7">
        <v>42908.883794425652</v>
      </c>
      <c r="AR13" s="4">
        <v>43568.252375441691</v>
      </c>
      <c r="AS13" s="7">
        <v>51954.186067255498</v>
      </c>
      <c r="AT13" s="4">
        <v>52630.269470460611</v>
      </c>
      <c r="AU13" s="7">
        <v>182923.58441877834</v>
      </c>
      <c r="AV13" s="4">
        <v>186237.00157133641</v>
      </c>
      <c r="AW13" s="7">
        <v>148679.41339363498</v>
      </c>
      <c r="AX13" s="4">
        <v>152576.59958353272</v>
      </c>
      <c r="AY13" s="7">
        <v>30325.822369515005</v>
      </c>
      <c r="AZ13" s="4">
        <v>30550.700940855677</v>
      </c>
      <c r="BA13" s="7">
        <v>30040.363343564801</v>
      </c>
      <c r="BB13" s="4">
        <v>30573.516064659227</v>
      </c>
      <c r="BC13" s="7">
        <v>4508.1739270329999</v>
      </c>
      <c r="BD13" s="4">
        <v>4630.7188335813253</v>
      </c>
      <c r="BE13" s="7">
        <v>3841.0499207092998</v>
      </c>
      <c r="BF13" s="4">
        <v>3887.7783855666212</v>
      </c>
      <c r="BG13" s="7">
        <v>3001.966499309</v>
      </c>
      <c r="BH13" s="4">
        <v>3065.1203596107302</v>
      </c>
      <c r="BI13" s="7">
        <v>512.50328813099998</v>
      </c>
      <c r="BJ13" s="4">
        <v>521.84881855150695</v>
      </c>
    </row>
    <row r="14" spans="1:92" x14ac:dyDescent="0.25">
      <c r="B14" s="1" t="s">
        <v>19</v>
      </c>
      <c r="C14" s="4">
        <v>4973473.759149842</v>
      </c>
      <c r="D14" s="4">
        <v>5038617.2940319451</v>
      </c>
      <c r="E14" s="4">
        <v>5111798.3346958011</v>
      </c>
      <c r="F14" s="4">
        <v>5152424.5002908688</v>
      </c>
      <c r="G14" s="4">
        <v>5222850.9718342116</v>
      </c>
      <c r="H14" s="4">
        <v>5242939.3105095485</v>
      </c>
      <c r="I14" s="4">
        <v>5371966.9084459404</v>
      </c>
      <c r="J14" s="4">
        <v>5389090.9693503464</v>
      </c>
      <c r="K14" s="4">
        <v>5535636.2038441394</v>
      </c>
      <c r="L14" s="4">
        <v>5493183.938566925</v>
      </c>
      <c r="M14" s="4">
        <v>5757177.1972584296</v>
      </c>
      <c r="N14" s="4">
        <v>5535264.0081694871</v>
      </c>
      <c r="O14" s="4">
        <v>6043968.2363607204</v>
      </c>
      <c r="P14" s="4">
        <v>5800155.7699158918</v>
      </c>
      <c r="Q14" s="5">
        <v>6819145.2409497509</v>
      </c>
      <c r="R14" s="6">
        <v>6784030.5348207289</v>
      </c>
      <c r="S14" s="5">
        <v>7379343.0553925401</v>
      </c>
      <c r="T14" s="6">
        <v>7442827.4025810519</v>
      </c>
      <c r="U14" s="7">
        <v>7701202.3284926722</v>
      </c>
      <c r="V14" s="4">
        <v>8290384.1237273403</v>
      </c>
      <c r="W14" s="7">
        <v>7989440.1054949891</v>
      </c>
      <c r="X14" s="4">
        <v>8743397.1426334046</v>
      </c>
      <c r="Y14" s="7">
        <v>7980748.9090107791</v>
      </c>
      <c r="Z14" s="4">
        <v>8432071.2391665131</v>
      </c>
      <c r="AA14" s="7">
        <v>8858950.8463237286</v>
      </c>
      <c r="AB14" s="4">
        <v>9320653.7863860987</v>
      </c>
      <c r="AC14" s="7">
        <v>9369165.4828302078</v>
      </c>
      <c r="AD14" s="4">
        <v>9733675.4268693235</v>
      </c>
      <c r="AE14" s="7">
        <v>10458424.265028642</v>
      </c>
      <c r="AF14" s="4">
        <v>11090056.276954679</v>
      </c>
      <c r="AG14" s="7">
        <v>11181809.799596082</v>
      </c>
      <c r="AH14" s="4">
        <v>12417113.571723988</v>
      </c>
      <c r="AI14" s="7">
        <v>11789972.152109563</v>
      </c>
      <c r="AJ14" s="4">
        <v>13687230.602859929</v>
      </c>
      <c r="AK14" s="7">
        <v>11692658.681247476</v>
      </c>
      <c r="AL14" s="4">
        <v>13344168.124284178</v>
      </c>
      <c r="AM14" s="7">
        <v>11845828.548136009</v>
      </c>
      <c r="AN14" s="4">
        <v>13264216.221036855</v>
      </c>
      <c r="AO14" s="7">
        <v>11628859.838200619</v>
      </c>
      <c r="AP14" s="4">
        <v>12590573.78718633</v>
      </c>
      <c r="AQ14" s="7">
        <v>11561691.72697291</v>
      </c>
      <c r="AR14" s="4">
        <v>11433000.104409363</v>
      </c>
      <c r="AS14" s="7">
        <v>11679712.886905992</v>
      </c>
      <c r="AT14" s="4">
        <v>11449490.327122118</v>
      </c>
      <c r="AU14" s="7">
        <v>12037607.70779014</v>
      </c>
      <c r="AV14" s="4">
        <v>12050410.842994926</v>
      </c>
      <c r="AW14" s="7">
        <v>12621531.611312199</v>
      </c>
      <c r="AX14" s="4">
        <v>12251959.7408846</v>
      </c>
      <c r="AY14" s="7">
        <v>12569202.803244868</v>
      </c>
      <c r="AZ14" s="4">
        <v>13543933.967408009</v>
      </c>
      <c r="BA14" s="7">
        <v>12699549.533786369</v>
      </c>
      <c r="BB14" s="4">
        <v>13713792.663229093</v>
      </c>
      <c r="BC14" s="7">
        <v>12764287.738123873</v>
      </c>
      <c r="BD14" s="4">
        <v>14059744.823363995</v>
      </c>
      <c r="BE14" s="7">
        <v>12829524.552498864</v>
      </c>
      <c r="BF14" s="4">
        <v>14077966.54418478</v>
      </c>
      <c r="BG14" s="7">
        <v>13000747.630470982</v>
      </c>
      <c r="BH14" s="4">
        <v>14364122.793389097</v>
      </c>
      <c r="BI14" s="7">
        <v>13363327.487330856</v>
      </c>
      <c r="BJ14" s="4">
        <v>15197462.255599881</v>
      </c>
    </row>
    <row r="15" spans="1:92" x14ac:dyDescent="0.25">
      <c r="B15" s="1" t="s">
        <v>20</v>
      </c>
      <c r="C15" s="4">
        <v>2432564.4750385103</v>
      </c>
      <c r="D15" s="4">
        <v>2420593.5865432401</v>
      </c>
      <c r="E15" s="4">
        <v>2667480.4052553303</v>
      </c>
      <c r="F15" s="4">
        <v>2634147.8050447712</v>
      </c>
      <c r="G15" s="4">
        <v>3015544.6842294629</v>
      </c>
      <c r="H15" s="4">
        <v>2922775.725783465</v>
      </c>
      <c r="I15" s="4">
        <v>3084720.8745283876</v>
      </c>
      <c r="J15" s="4">
        <v>2985015.4763232544</v>
      </c>
      <c r="K15" s="4">
        <v>3249446.6640292001</v>
      </c>
      <c r="L15" s="4">
        <v>3027442.7355749356</v>
      </c>
      <c r="M15" s="4">
        <v>3824348.1846229653</v>
      </c>
      <c r="N15" s="4">
        <v>3554552.5080336295</v>
      </c>
      <c r="O15" s="4">
        <v>4599741.1381908255</v>
      </c>
      <c r="P15" s="4">
        <v>4280854.9966857815</v>
      </c>
      <c r="Q15" s="5">
        <v>4349512.1279187091</v>
      </c>
      <c r="R15" s="6">
        <v>4370986.0786449211</v>
      </c>
      <c r="S15" s="5">
        <v>4324870.3436699398</v>
      </c>
      <c r="T15" s="6">
        <v>4377132.586326926</v>
      </c>
      <c r="U15" s="7">
        <v>4190931.4733859636</v>
      </c>
      <c r="V15" s="4">
        <v>4459096.605973755</v>
      </c>
      <c r="W15" s="7">
        <v>4131358.1893157586</v>
      </c>
      <c r="X15" s="4">
        <v>4165864.0424809526</v>
      </c>
      <c r="Y15" s="7">
        <v>4018027.2376340791</v>
      </c>
      <c r="Z15" s="4">
        <v>4017269.419117637</v>
      </c>
      <c r="AA15" s="7">
        <v>4213994.6145928781</v>
      </c>
      <c r="AB15" s="4">
        <v>4159410.8386834781</v>
      </c>
      <c r="AC15" s="7">
        <v>4152607.2379064453</v>
      </c>
      <c r="AD15" s="4">
        <v>4099230.8501740247</v>
      </c>
      <c r="AE15" s="7">
        <v>4115219.1206749734</v>
      </c>
      <c r="AF15" s="4">
        <v>4262797.9391908702</v>
      </c>
      <c r="AG15" s="7">
        <v>4150720.1631076699</v>
      </c>
      <c r="AH15" s="4">
        <v>4545276.7681900766</v>
      </c>
      <c r="AI15" s="7">
        <v>4266855.9409912797</v>
      </c>
      <c r="AJ15" s="4">
        <v>4613322.12229985</v>
      </c>
      <c r="AK15" s="7">
        <v>3916772.9334188309</v>
      </c>
      <c r="AL15" s="4">
        <v>4212017.9364059651</v>
      </c>
      <c r="AM15" s="7">
        <v>4054972.0972671304</v>
      </c>
      <c r="AN15" s="4">
        <v>4313036.5673593795</v>
      </c>
      <c r="AO15" s="7">
        <v>4163144.2945568413</v>
      </c>
      <c r="AP15" s="4">
        <v>4312409.4013998089</v>
      </c>
      <c r="AQ15" s="7">
        <v>3936031.7228116104</v>
      </c>
      <c r="AR15" s="4">
        <v>3991374.7543373737</v>
      </c>
      <c r="AS15" s="7">
        <v>3858080.1652912805</v>
      </c>
      <c r="AT15" s="4">
        <v>3898335.0655425759</v>
      </c>
      <c r="AU15" s="7">
        <v>3710985.0233022161</v>
      </c>
      <c r="AV15" s="4">
        <v>3783156.3585903416</v>
      </c>
      <c r="AW15" s="7">
        <v>3662190.0454513524</v>
      </c>
      <c r="AX15" s="4">
        <v>3756242.3198552597</v>
      </c>
      <c r="AY15" s="7">
        <v>3551112.7667710804</v>
      </c>
      <c r="AZ15" s="4">
        <v>3610053.3365903818</v>
      </c>
      <c r="BA15" s="7">
        <v>3429276.6165326028</v>
      </c>
      <c r="BB15" s="4">
        <v>3491240.760883294</v>
      </c>
      <c r="BC15" s="7">
        <v>3167812.4860435491</v>
      </c>
      <c r="BD15" s="4">
        <v>3292468.8988515064</v>
      </c>
      <c r="BE15" s="7">
        <v>3179712.5995829734</v>
      </c>
      <c r="BF15" s="4">
        <v>3265604.5053475234</v>
      </c>
      <c r="BG15" s="7">
        <v>3159089.2482155403</v>
      </c>
      <c r="BH15" s="4">
        <v>3243011.1167282541</v>
      </c>
      <c r="BI15" s="7">
        <v>3128677.9650231241</v>
      </c>
      <c r="BJ15" s="4">
        <v>3209715.9549300969</v>
      </c>
    </row>
    <row r="16" spans="1:92" x14ac:dyDescent="0.25">
      <c r="B16" s="1" t="s">
        <v>21</v>
      </c>
      <c r="C16" s="4">
        <v>982399.7</v>
      </c>
      <c r="D16" s="4">
        <v>988041.79235051665</v>
      </c>
      <c r="E16" s="4">
        <v>1030235.2</v>
      </c>
      <c r="F16" s="4">
        <v>1034371.02559184</v>
      </c>
      <c r="G16" s="4">
        <v>1186030.7</v>
      </c>
      <c r="H16" s="4">
        <v>1189866.6807938563</v>
      </c>
      <c r="I16" s="4">
        <v>1273783.7</v>
      </c>
      <c r="J16" s="4">
        <v>1277345.7568119999</v>
      </c>
      <c r="K16" s="4">
        <v>1337159.05</v>
      </c>
      <c r="L16" s="4">
        <v>1338627.3185745</v>
      </c>
      <c r="M16" s="4">
        <v>1560048.3</v>
      </c>
      <c r="N16" s="4">
        <v>1552063.5274650001</v>
      </c>
      <c r="O16" s="4">
        <v>1609237.4</v>
      </c>
      <c r="P16" s="4">
        <v>1594776.5543425542</v>
      </c>
      <c r="Q16" s="5">
        <v>1606243.7</v>
      </c>
      <c r="R16" s="6">
        <v>1588541.7172941878</v>
      </c>
      <c r="S16" s="5">
        <v>1615743.7</v>
      </c>
      <c r="T16" s="6">
        <v>1602782.2188278094</v>
      </c>
      <c r="U16" s="7">
        <v>1661393.7</v>
      </c>
      <c r="V16" s="4">
        <v>1644804.9293657364</v>
      </c>
      <c r="W16" s="7">
        <v>1733680.5</v>
      </c>
      <c r="X16" s="4">
        <v>1711736.1155969461</v>
      </c>
      <c r="Y16" s="7">
        <v>1773680.5</v>
      </c>
      <c r="Z16" s="4">
        <v>1749703.125138069</v>
      </c>
      <c r="AA16" s="7">
        <v>1761796.85</v>
      </c>
      <c r="AB16" s="4">
        <v>1739317.5681052017</v>
      </c>
      <c r="AC16" s="7">
        <v>1766596.85</v>
      </c>
      <c r="AD16" s="4">
        <v>1740467.5108927335</v>
      </c>
      <c r="AE16" s="7">
        <v>1629487.65</v>
      </c>
      <c r="AF16" s="4">
        <v>1603947.6682317234</v>
      </c>
      <c r="AG16" s="7">
        <v>1631487.65</v>
      </c>
      <c r="AH16" s="4">
        <v>1606742.6639982038</v>
      </c>
      <c r="AI16" s="7">
        <v>1631487.65</v>
      </c>
      <c r="AJ16" s="4">
        <v>1606533.0369698228</v>
      </c>
      <c r="AK16" s="7">
        <v>1643571.15</v>
      </c>
      <c r="AL16" s="4">
        <v>1611235.4524984621</v>
      </c>
      <c r="AM16" s="7">
        <v>1683797.25</v>
      </c>
      <c r="AN16" s="4">
        <v>1673145.2054335852</v>
      </c>
      <c r="AO16" s="7">
        <v>1705125.25</v>
      </c>
      <c r="AP16" s="4">
        <v>1688520.5800402251</v>
      </c>
      <c r="AQ16" s="7">
        <v>1705125.25</v>
      </c>
      <c r="AR16" s="4">
        <v>1696523.338032</v>
      </c>
      <c r="AS16" s="7">
        <v>1649387.9</v>
      </c>
      <c r="AT16" s="4">
        <v>1640966.3802485</v>
      </c>
      <c r="AU16" s="7">
        <v>1522972.1</v>
      </c>
      <c r="AV16" s="4">
        <v>1512498.3596655</v>
      </c>
      <c r="AW16" s="7">
        <v>1522972.1</v>
      </c>
      <c r="AX16" s="4">
        <v>1516180.6829035</v>
      </c>
      <c r="AY16" s="7">
        <v>1523322.1</v>
      </c>
      <c r="AZ16" s="4">
        <v>1511183.775659</v>
      </c>
      <c r="BA16" s="7">
        <v>1401131.15</v>
      </c>
      <c r="BB16" s="4">
        <v>1389134.447314</v>
      </c>
      <c r="BC16" s="7">
        <v>1246007.55</v>
      </c>
      <c r="BD16" s="4">
        <v>1236107.9838109999</v>
      </c>
      <c r="BE16" s="7">
        <v>1204290.05</v>
      </c>
      <c r="BF16" s="4">
        <v>1194392.6051924999</v>
      </c>
      <c r="BG16" s="7">
        <v>1173067.75</v>
      </c>
      <c r="BH16" s="4">
        <v>1165622.976695</v>
      </c>
      <c r="BI16" s="7">
        <v>1125414.8</v>
      </c>
      <c r="BJ16" s="4">
        <v>1118056.5095365001</v>
      </c>
    </row>
    <row r="17" spans="1:62" x14ac:dyDescent="0.25">
      <c r="B17" s="1" t="s">
        <v>22</v>
      </c>
      <c r="C17" s="4">
        <v>1345786.9874649399</v>
      </c>
      <c r="D17" s="4">
        <v>1275311.8525126255</v>
      </c>
      <c r="E17" s="4">
        <v>1345786.9874649399</v>
      </c>
      <c r="F17" s="4">
        <v>1273203.7590735536</v>
      </c>
      <c r="G17" s="4">
        <v>1345786.9874649399</v>
      </c>
      <c r="H17" s="4">
        <v>1271671.7136289021</v>
      </c>
      <c r="I17" s="4">
        <v>1345786.9874649399</v>
      </c>
      <c r="J17" s="4">
        <v>1267050.3337160603</v>
      </c>
      <c r="K17" s="4">
        <v>1345786.9874649399</v>
      </c>
      <c r="L17" s="4">
        <v>1264551.0132844448</v>
      </c>
      <c r="M17" s="4">
        <v>1345786.9874649399</v>
      </c>
      <c r="N17" s="4">
        <v>1275206.2089868663</v>
      </c>
      <c r="O17" s="4">
        <v>1345721.9874649399</v>
      </c>
      <c r="P17" s="4">
        <v>1274441.7461944479</v>
      </c>
      <c r="Q17" s="5">
        <v>1298043.6374649398</v>
      </c>
      <c r="R17" s="6">
        <v>1220311.9915832931</v>
      </c>
      <c r="S17" s="5">
        <v>1298043.6374649398</v>
      </c>
      <c r="T17" s="6">
        <v>1218479.1737654035</v>
      </c>
      <c r="U17" s="7">
        <v>1298043.6374649398</v>
      </c>
      <c r="V17" s="4">
        <v>1218734.934059395</v>
      </c>
      <c r="W17" s="7">
        <v>1298043.6374649398</v>
      </c>
      <c r="X17" s="4">
        <v>1211463.9023025937</v>
      </c>
      <c r="Y17" s="7">
        <v>1297466.6374649398</v>
      </c>
      <c r="Z17" s="4">
        <v>1210049.0808071671</v>
      </c>
      <c r="AA17" s="7">
        <v>1280052.33746494</v>
      </c>
      <c r="AB17" s="4">
        <v>1192571.903319112</v>
      </c>
      <c r="AC17" s="7">
        <v>1277016.03746494</v>
      </c>
      <c r="AD17" s="4">
        <v>1188164.118815375</v>
      </c>
      <c r="AE17" s="7">
        <v>1273296.03746494</v>
      </c>
      <c r="AF17" s="4">
        <v>1183991.713777574</v>
      </c>
      <c r="AG17" s="7">
        <v>1122697.58746494</v>
      </c>
      <c r="AH17" s="4">
        <v>1031900.7198447298</v>
      </c>
      <c r="AI17" s="7">
        <v>1124309.58746494</v>
      </c>
      <c r="AJ17" s="4">
        <v>1032700.4352200162</v>
      </c>
      <c r="AK17" s="7">
        <v>1229724.58746494</v>
      </c>
      <c r="AL17" s="4">
        <v>1138995.2363360014</v>
      </c>
      <c r="AM17" s="7">
        <v>1229724.58746494</v>
      </c>
      <c r="AN17" s="4">
        <v>1136978.8025472108</v>
      </c>
      <c r="AO17" s="7">
        <v>1229724.58746494</v>
      </c>
      <c r="AP17" s="4">
        <v>1137386.5699257837</v>
      </c>
      <c r="AQ17" s="7">
        <v>1229724.58746494</v>
      </c>
      <c r="AR17" s="4">
        <v>1135210.9311001741</v>
      </c>
      <c r="AS17" s="7">
        <v>1229724.58746494</v>
      </c>
      <c r="AT17" s="4">
        <v>1138831.854917224</v>
      </c>
      <c r="AU17" s="7">
        <v>1229724.58746494</v>
      </c>
      <c r="AV17" s="4">
        <v>1139123.2243844327</v>
      </c>
      <c r="AW17" s="7">
        <v>1229724.58746494</v>
      </c>
      <c r="AX17" s="4">
        <v>1140356.0793128123</v>
      </c>
      <c r="AY17" s="7">
        <v>1229724.58746494</v>
      </c>
      <c r="AZ17" s="4">
        <v>1136391.4839755569</v>
      </c>
      <c r="BA17" s="7">
        <v>1229724.58746494</v>
      </c>
      <c r="BB17" s="4">
        <v>1136392.9017286745</v>
      </c>
      <c r="BC17" s="7">
        <v>1229724.58746494</v>
      </c>
      <c r="BD17" s="4">
        <v>1141376.3271481527</v>
      </c>
      <c r="BE17" s="7">
        <v>1226324.58746494</v>
      </c>
      <c r="BF17" s="4">
        <v>1145171.3318291379</v>
      </c>
      <c r="BG17" s="7">
        <v>1226324.58746494</v>
      </c>
      <c r="BH17" s="4">
        <v>1141919.5303354368</v>
      </c>
      <c r="BI17" s="7">
        <v>1226324.58746494</v>
      </c>
      <c r="BJ17" s="4">
        <v>1141522.9127333178</v>
      </c>
    </row>
    <row r="18" spans="1:62" x14ac:dyDescent="0.25">
      <c r="B18" s="1" t="s">
        <v>23</v>
      </c>
      <c r="C18" s="4">
        <v>1250184.3252194501</v>
      </c>
      <c r="D18" s="4">
        <v>1198163.2335045415</v>
      </c>
      <c r="E18" s="4">
        <v>1241106.0276608591</v>
      </c>
      <c r="F18" s="4">
        <v>1185948.1460989723</v>
      </c>
      <c r="G18" s="4">
        <v>1253409.4348362256</v>
      </c>
      <c r="H18" s="4">
        <v>1199552.7742880397</v>
      </c>
      <c r="I18" s="4">
        <v>1251256.9053823571</v>
      </c>
      <c r="J18" s="4">
        <v>1199488.2261356094</v>
      </c>
      <c r="K18" s="4">
        <v>1254011.0951624131</v>
      </c>
      <c r="L18" s="4">
        <v>1204070.8153156212</v>
      </c>
      <c r="M18" s="4">
        <v>1194483.2292531726</v>
      </c>
      <c r="N18" s="4">
        <v>1129645.785060084</v>
      </c>
      <c r="O18" s="4">
        <v>1197721.7708488137</v>
      </c>
      <c r="P18" s="4">
        <v>1111836.3641132864</v>
      </c>
      <c r="Q18" s="5">
        <v>1190065.621792329</v>
      </c>
      <c r="R18" s="6">
        <v>1096873.2256111309</v>
      </c>
      <c r="S18" s="5">
        <v>1199370.2316497434</v>
      </c>
      <c r="T18" s="6">
        <v>929123.01291868265</v>
      </c>
      <c r="U18" s="7">
        <v>1243395.3451718614</v>
      </c>
      <c r="V18" s="4">
        <v>877072.79827540054</v>
      </c>
      <c r="W18" s="7">
        <v>1255796.9292964637</v>
      </c>
      <c r="X18" s="4">
        <v>1190940.8631646633</v>
      </c>
      <c r="Y18" s="7">
        <v>1249829.5468734102</v>
      </c>
      <c r="Z18" s="4">
        <v>1194563.1194567543</v>
      </c>
      <c r="AA18" s="7">
        <v>1212696.5073823577</v>
      </c>
      <c r="AB18" s="4">
        <v>1167746.6571960694</v>
      </c>
      <c r="AC18" s="7">
        <v>1196283.7063784848</v>
      </c>
      <c r="AD18" s="4">
        <v>1147359.0988957193</v>
      </c>
      <c r="AE18" s="7">
        <v>1206336.9592154399</v>
      </c>
      <c r="AF18" s="4">
        <v>1155203.1269060401</v>
      </c>
      <c r="AG18" s="7">
        <v>1212265.4942367859</v>
      </c>
      <c r="AH18" s="4">
        <v>1165191.4486344929</v>
      </c>
      <c r="AI18" s="7">
        <v>1265652.329405685</v>
      </c>
      <c r="AJ18" s="4">
        <v>1225381.2969237177</v>
      </c>
      <c r="AK18" s="7">
        <v>1344644.0593669391</v>
      </c>
      <c r="AL18" s="4">
        <v>1305140.5601657492</v>
      </c>
      <c r="AM18" s="7">
        <v>1685842.4155485891</v>
      </c>
      <c r="AN18" s="4">
        <v>1593329.4488144678</v>
      </c>
      <c r="AO18" s="7">
        <v>1860083.7269700796</v>
      </c>
      <c r="AP18" s="4">
        <v>1757227.2663511792</v>
      </c>
      <c r="AQ18" s="7">
        <v>1992609.4157478239</v>
      </c>
      <c r="AR18" s="4">
        <v>1874124.6265385782</v>
      </c>
      <c r="AS18" s="7">
        <v>2147582.3543702266</v>
      </c>
      <c r="AT18" s="4">
        <v>2017242.3216312383</v>
      </c>
      <c r="AU18" s="7">
        <v>2189941.1453635697</v>
      </c>
      <c r="AV18" s="4">
        <v>2057662.7553347298</v>
      </c>
      <c r="AW18" s="7">
        <v>2186199.8575533158</v>
      </c>
      <c r="AX18" s="4">
        <v>2062116.4366153826</v>
      </c>
      <c r="AY18" s="7">
        <v>2188732.2500846176</v>
      </c>
      <c r="AZ18" s="4">
        <v>2212307.5108565036</v>
      </c>
      <c r="BA18" s="7">
        <v>2287815.0342837563</v>
      </c>
      <c r="BB18" s="4">
        <v>2333899.8663698668</v>
      </c>
      <c r="BC18" s="7">
        <v>2305492.9691832047</v>
      </c>
      <c r="BD18" s="4">
        <v>2186042.5578929204</v>
      </c>
      <c r="BE18" s="7">
        <v>2423779.4630419207</v>
      </c>
      <c r="BF18" s="4">
        <v>2313303.7452476029</v>
      </c>
      <c r="BG18" s="7">
        <v>2443648.4242230584</v>
      </c>
      <c r="BH18" s="4">
        <v>2343211.5787028633</v>
      </c>
      <c r="BI18" s="7">
        <v>2532281.6324891211</v>
      </c>
      <c r="BJ18" s="4">
        <v>2435966.0230511148</v>
      </c>
    </row>
    <row r="19" spans="1:62" x14ac:dyDescent="0.25">
      <c r="B19" s="1" t="s">
        <v>24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498858.82150512002</v>
      </c>
      <c r="L19" s="2">
        <v>502034.32402830047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1" spans="1:62" x14ac:dyDescent="0.25">
      <c r="A21" s="1" t="s">
        <v>25</v>
      </c>
    </row>
    <row r="22" spans="1:62" x14ac:dyDescent="0.25">
      <c r="B22" s="1" t="s">
        <v>26</v>
      </c>
      <c r="C22" s="4">
        <v>143080</v>
      </c>
      <c r="D22" s="4">
        <v>166165.95800000001</v>
      </c>
      <c r="E22" s="4">
        <v>142622.5</v>
      </c>
      <c r="F22" s="4">
        <v>164415.21799999999</v>
      </c>
      <c r="G22" s="4">
        <v>141667.5</v>
      </c>
      <c r="H22" s="4">
        <v>158450.84872499999</v>
      </c>
      <c r="I22" s="4">
        <v>141937.5</v>
      </c>
      <c r="J22" s="4">
        <v>155787.76125000001</v>
      </c>
      <c r="K22" s="4">
        <v>146000</v>
      </c>
      <c r="L22" s="4">
        <v>157680</v>
      </c>
      <c r="M22" s="4">
        <v>152467.5</v>
      </c>
      <c r="N22" s="4">
        <v>157918.21312500001</v>
      </c>
      <c r="O22" s="4">
        <v>149882.5</v>
      </c>
      <c r="P22" s="4">
        <v>176336.76125000001</v>
      </c>
      <c r="Q22" s="6">
        <v>145237.5</v>
      </c>
      <c r="R22" s="6">
        <v>154576.27124999999</v>
      </c>
      <c r="S22" s="6">
        <v>145100</v>
      </c>
      <c r="T22" s="6">
        <v>153051.48000000001</v>
      </c>
      <c r="U22" s="4">
        <v>143382.5</v>
      </c>
      <c r="V22" s="4">
        <v>151239.861</v>
      </c>
      <c r="W22" s="4">
        <v>144830</v>
      </c>
      <c r="X22" s="4">
        <v>145623.6684</v>
      </c>
      <c r="Y22" s="4">
        <v>145935</v>
      </c>
      <c r="Z22" s="4">
        <v>146639.86605000004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/>
      <c r="AT22" s="4"/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/>
      <c r="BF22" s="4"/>
      <c r="BG22" s="4"/>
      <c r="BH22" s="4"/>
      <c r="BI22" s="4"/>
      <c r="BJ22" s="4"/>
    </row>
    <row r="23" spans="1:62" x14ac:dyDescent="0.25">
      <c r="B23" s="1" t="s">
        <v>27</v>
      </c>
      <c r="C23" s="4">
        <v>572320</v>
      </c>
      <c r="D23" s="4">
        <v>570059.33600000001</v>
      </c>
      <c r="E23" s="4">
        <v>570490</v>
      </c>
      <c r="F23" s="4">
        <v>556821.05960000004</v>
      </c>
      <c r="G23" s="4">
        <v>566670</v>
      </c>
      <c r="H23" s="4">
        <v>549754.90049999999</v>
      </c>
      <c r="I23" s="4">
        <v>567750</v>
      </c>
      <c r="J23" s="4">
        <v>542564.61</v>
      </c>
      <c r="K23" s="4">
        <v>584000</v>
      </c>
      <c r="L23" s="4">
        <v>527398.72</v>
      </c>
      <c r="M23" s="4">
        <v>609870</v>
      </c>
      <c r="N23" s="4">
        <v>538771.3554</v>
      </c>
      <c r="O23" s="4">
        <v>599530</v>
      </c>
      <c r="P23" s="4">
        <v>581220.35380000004</v>
      </c>
      <c r="Q23" s="6">
        <v>580950</v>
      </c>
      <c r="R23" s="6">
        <v>574559.55000000005</v>
      </c>
      <c r="S23" s="6">
        <v>580400</v>
      </c>
      <c r="T23" s="6">
        <v>569488.48</v>
      </c>
      <c r="U23" s="4">
        <v>573530</v>
      </c>
      <c r="V23" s="4">
        <v>562747.63600000006</v>
      </c>
      <c r="W23" s="4">
        <v>579320</v>
      </c>
      <c r="X23" s="4">
        <v>520756.54120000009</v>
      </c>
      <c r="Y23" s="4">
        <v>583740</v>
      </c>
      <c r="Z23" s="4">
        <v>554272.80480000004</v>
      </c>
      <c r="AA23" s="4">
        <v>605540</v>
      </c>
      <c r="AB23" s="4">
        <v>583770.83700000006</v>
      </c>
      <c r="AC23" s="4">
        <v>615740</v>
      </c>
      <c r="AD23" s="4">
        <v>592760.58319999999</v>
      </c>
      <c r="AE23" s="4">
        <v>612880</v>
      </c>
      <c r="AF23" s="4">
        <v>613744.16080000007</v>
      </c>
      <c r="AG23" s="4">
        <v>620270</v>
      </c>
      <c r="AH23" s="4">
        <v>632718.81889999995</v>
      </c>
      <c r="AI23" s="4">
        <v>628800</v>
      </c>
      <c r="AJ23" s="4">
        <v>643092.62399999984</v>
      </c>
      <c r="AK23" s="4">
        <v>642660</v>
      </c>
      <c r="AL23" s="4">
        <v>653707.32539999997</v>
      </c>
      <c r="AM23" s="4">
        <v>667370</v>
      </c>
      <c r="AN23" s="4">
        <v>676619.74820000003</v>
      </c>
      <c r="AO23" s="4">
        <v>692270</v>
      </c>
      <c r="AP23" s="4">
        <v>691280.05390000006</v>
      </c>
      <c r="AQ23" s="4">
        <v>629420</v>
      </c>
      <c r="AR23" s="4">
        <v>630200.4807999999</v>
      </c>
      <c r="AS23" s="4">
        <v>597640</v>
      </c>
      <c r="AT23" s="4">
        <v>597072.24199999997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/>
      <c r="BF23" s="4"/>
      <c r="BG23" s="4"/>
      <c r="BH23" s="4"/>
      <c r="BI23" s="4"/>
      <c r="BJ23" s="4"/>
    </row>
    <row r="24" spans="1:62" x14ac:dyDescent="0.25">
      <c r="B24" s="1" t="s">
        <v>28</v>
      </c>
      <c r="C24" s="4">
        <v>286160</v>
      </c>
      <c r="D24" s="4">
        <v>281655.84159999999</v>
      </c>
      <c r="E24" s="4">
        <v>285245</v>
      </c>
      <c r="F24" s="4">
        <v>275352.7034</v>
      </c>
      <c r="G24" s="4">
        <v>283335</v>
      </c>
      <c r="H24" s="4">
        <v>269275.91729999997</v>
      </c>
      <c r="I24" s="4">
        <v>283875</v>
      </c>
      <c r="J24" s="4">
        <v>263401.935</v>
      </c>
      <c r="K24" s="4">
        <v>292000</v>
      </c>
      <c r="L24" s="4">
        <v>254402.07999999996</v>
      </c>
      <c r="M24" s="4">
        <v>304935</v>
      </c>
      <c r="N24" s="4">
        <v>259627.75769999999</v>
      </c>
      <c r="O24" s="4">
        <v>299765</v>
      </c>
      <c r="P24" s="4">
        <v>282813.28924999997</v>
      </c>
      <c r="Q24" s="6">
        <v>290475</v>
      </c>
      <c r="R24" s="6">
        <v>279611.23499999999</v>
      </c>
      <c r="S24" s="6">
        <v>290200</v>
      </c>
      <c r="T24" s="6">
        <v>278446.90000000002</v>
      </c>
      <c r="U24" s="4">
        <v>286765</v>
      </c>
      <c r="V24" s="4">
        <v>275151.01750000002</v>
      </c>
      <c r="W24" s="4">
        <v>289660</v>
      </c>
      <c r="X24" s="4">
        <v>240643.73480000006</v>
      </c>
      <c r="Y24" s="4">
        <v>291870</v>
      </c>
      <c r="Z24" s="4">
        <v>261060.2028</v>
      </c>
      <c r="AA24" s="4">
        <v>302770</v>
      </c>
      <c r="AB24" s="4">
        <v>284267.72529999999</v>
      </c>
      <c r="AC24" s="4">
        <v>307870</v>
      </c>
      <c r="AD24" s="4">
        <v>287892.31569999998</v>
      </c>
      <c r="AE24" s="4">
        <v>306440</v>
      </c>
      <c r="AF24" s="4">
        <v>303856.7108</v>
      </c>
      <c r="AG24" s="4">
        <v>310135</v>
      </c>
      <c r="AH24" s="4">
        <v>319811.21199999994</v>
      </c>
      <c r="AI24" s="4">
        <v>314400</v>
      </c>
      <c r="AJ24" s="4">
        <v>320090.64</v>
      </c>
      <c r="AK24" s="4">
        <v>321330</v>
      </c>
      <c r="AL24" s="4">
        <v>327486.68280000001</v>
      </c>
      <c r="AM24" s="4">
        <v>333685</v>
      </c>
      <c r="AN24" s="4">
        <v>338493.40084999998</v>
      </c>
      <c r="AO24" s="4">
        <v>346135</v>
      </c>
      <c r="AP24" s="4">
        <v>336159.38929999992</v>
      </c>
      <c r="AQ24" s="4">
        <v>314710</v>
      </c>
      <c r="AR24" s="4">
        <v>304167.21500000003</v>
      </c>
      <c r="AS24" s="4">
        <v>298820</v>
      </c>
      <c r="AT24" s="4">
        <v>289708.97820000001</v>
      </c>
      <c r="AU24" s="4">
        <v>271654.99999999994</v>
      </c>
      <c r="AV24" s="4">
        <v>266776.07619999995</v>
      </c>
      <c r="AW24" s="4">
        <v>273930</v>
      </c>
      <c r="AX24" s="4">
        <v>267498.12359999999</v>
      </c>
      <c r="AY24" s="4">
        <v>270750</v>
      </c>
      <c r="AZ24" s="4">
        <v>263585.95500000002</v>
      </c>
      <c r="BA24" s="4">
        <v>261860</v>
      </c>
      <c r="BB24" s="4">
        <v>259367.09280000001</v>
      </c>
      <c r="BC24" s="4">
        <v>252050</v>
      </c>
      <c r="BD24" s="4">
        <v>248997.67449999999</v>
      </c>
      <c r="BE24" s="4">
        <v>264265</v>
      </c>
      <c r="BF24" s="4">
        <v>261220.6672</v>
      </c>
      <c r="BG24" s="4">
        <v>259510</v>
      </c>
      <c r="BH24" s="4">
        <v>258085.29009999998</v>
      </c>
      <c r="BI24" s="4">
        <v>255765</v>
      </c>
      <c r="BJ24" s="4">
        <v>254509.19385000001</v>
      </c>
    </row>
    <row r="25" spans="1:62" x14ac:dyDescent="0.25">
      <c r="B25" s="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6"/>
      <c r="S25" s="6"/>
      <c r="T25" s="6"/>
      <c r="U25" s="4">
        <v>688236</v>
      </c>
      <c r="V25" s="4">
        <v>733315.45799999987</v>
      </c>
      <c r="W25" s="4">
        <v>695184</v>
      </c>
      <c r="X25" s="4">
        <v>588028.33823999995</v>
      </c>
      <c r="Y25" s="4">
        <v>700488</v>
      </c>
      <c r="Z25" s="4">
        <v>565398.88919999998</v>
      </c>
      <c r="AA25" s="4">
        <v>726648</v>
      </c>
      <c r="AB25" s="4">
        <v>686050.17623999994</v>
      </c>
      <c r="AC25" s="4">
        <v>738888</v>
      </c>
      <c r="AD25" s="4">
        <v>689715.00360000005</v>
      </c>
      <c r="AE25" s="4">
        <v>735456</v>
      </c>
      <c r="AF25" s="4">
        <v>742965.00575999997</v>
      </c>
      <c r="AG25" s="4">
        <v>744324</v>
      </c>
      <c r="AH25" s="4">
        <v>791171.75256000005</v>
      </c>
      <c r="AI25" s="4">
        <v>754560</v>
      </c>
      <c r="AJ25" s="4">
        <v>776638.42559999996</v>
      </c>
      <c r="AK25" s="4">
        <v>771192</v>
      </c>
      <c r="AL25" s="4">
        <v>781410.29399999999</v>
      </c>
      <c r="AM25" s="4">
        <v>800844</v>
      </c>
      <c r="AN25" s="4">
        <v>812840.64312000002</v>
      </c>
      <c r="AO25" s="4">
        <v>830724</v>
      </c>
      <c r="AP25" s="4">
        <v>777424.74815999996</v>
      </c>
      <c r="AQ25" s="4">
        <v>755304</v>
      </c>
      <c r="AR25" s="4">
        <v>698089.72199999995</v>
      </c>
      <c r="AS25" s="4">
        <v>717168</v>
      </c>
      <c r="AT25" s="4">
        <v>699224.45663999999</v>
      </c>
      <c r="AU25" s="4">
        <v>651971.99999999988</v>
      </c>
      <c r="AV25" s="4">
        <v>651261.35051999986</v>
      </c>
      <c r="AW25" s="4">
        <v>657432</v>
      </c>
      <c r="AX25" s="4">
        <v>653480.83368000004</v>
      </c>
      <c r="AY25" s="4">
        <v>649800</v>
      </c>
      <c r="AZ25" s="4">
        <v>630208.53</v>
      </c>
      <c r="BA25" s="4">
        <v>628464</v>
      </c>
      <c r="BB25" s="4">
        <v>644489.83200000005</v>
      </c>
      <c r="BC25" s="4">
        <v>604920</v>
      </c>
      <c r="BD25" s="4">
        <v>612203.23679999984</v>
      </c>
      <c r="BE25" s="4">
        <v>634236</v>
      </c>
      <c r="BF25" s="4">
        <v>637159.82796000002</v>
      </c>
      <c r="BG25" s="4">
        <v>622824</v>
      </c>
      <c r="BH25" s="4">
        <v>645600.67368000001</v>
      </c>
      <c r="BI25" s="4">
        <v>613836</v>
      </c>
      <c r="BJ25" s="4">
        <v>616659.64560000005</v>
      </c>
    </row>
    <row r="26" spans="1:62" x14ac:dyDescent="0.25">
      <c r="B26" s="1" t="s">
        <v>30</v>
      </c>
      <c r="C26" s="4">
        <v>286160</v>
      </c>
      <c r="D26" s="4">
        <v>262780.728</v>
      </c>
      <c r="E26" s="4">
        <v>285245</v>
      </c>
      <c r="F26" s="4">
        <v>254121.91805000001</v>
      </c>
      <c r="G26" s="4">
        <v>283335</v>
      </c>
      <c r="H26" s="4">
        <v>256814.84399999998</v>
      </c>
      <c r="I26" s="4">
        <v>283875</v>
      </c>
      <c r="J26" s="4">
        <v>241478.26874999999</v>
      </c>
      <c r="K26" s="4">
        <v>292000</v>
      </c>
      <c r="L26" s="4">
        <v>228554.23999999996</v>
      </c>
      <c r="M26" s="4">
        <v>304935</v>
      </c>
      <c r="N26" s="4">
        <v>232564.77645</v>
      </c>
      <c r="O26" s="4">
        <v>299765</v>
      </c>
      <c r="P26" s="4">
        <v>263496.43264999997</v>
      </c>
      <c r="Q26" s="6">
        <v>290475</v>
      </c>
      <c r="R26" s="6">
        <v>252422.77500000002</v>
      </c>
      <c r="S26" s="6">
        <v>290200</v>
      </c>
      <c r="T26" s="6">
        <v>253895.98</v>
      </c>
      <c r="U26" s="4">
        <v>286765</v>
      </c>
      <c r="V26" s="4">
        <v>267437.03899999999</v>
      </c>
      <c r="W26" s="4">
        <v>289660</v>
      </c>
      <c r="X26" s="4">
        <v>210078.81160000004</v>
      </c>
      <c r="Y26" s="4">
        <v>291870</v>
      </c>
      <c r="Z26" s="4">
        <v>220752.9558</v>
      </c>
      <c r="AA26" s="4">
        <v>302770</v>
      </c>
      <c r="AB26" s="4">
        <v>250520.9811</v>
      </c>
      <c r="AC26" s="4">
        <v>307870</v>
      </c>
      <c r="AD26" s="4">
        <v>259131.10029999996</v>
      </c>
      <c r="AE26" s="4">
        <v>306440</v>
      </c>
      <c r="AF26" s="4">
        <v>269366.88880000002</v>
      </c>
      <c r="AG26" s="4">
        <v>310135</v>
      </c>
      <c r="AH26" s="4">
        <v>288844.23225</v>
      </c>
      <c r="AI26" s="4">
        <v>314400</v>
      </c>
      <c r="AJ26" s="4">
        <v>279957.48</v>
      </c>
      <c r="AK26" s="4">
        <v>321330</v>
      </c>
      <c r="AL26" s="4">
        <v>287626.66671659995</v>
      </c>
      <c r="AM26" s="4">
        <v>333685</v>
      </c>
      <c r="AN26" s="4">
        <v>291737.45864999999</v>
      </c>
      <c r="AO26" s="4">
        <v>346135</v>
      </c>
      <c r="AP26" s="4">
        <v>262460.32509999996</v>
      </c>
      <c r="AQ26" s="4">
        <v>314710</v>
      </c>
      <c r="AR26" s="4">
        <v>226150.606</v>
      </c>
      <c r="AS26" s="4">
        <v>298820</v>
      </c>
      <c r="AT26" s="4">
        <v>246272.503</v>
      </c>
      <c r="AU26" s="4">
        <v>271654.99999999994</v>
      </c>
      <c r="AV26" s="4">
        <v>237103.20055000001</v>
      </c>
      <c r="AW26" s="4">
        <v>273930</v>
      </c>
      <c r="AX26" s="4">
        <v>236190.66390000001</v>
      </c>
      <c r="AY26" s="4">
        <v>270750</v>
      </c>
      <c r="AZ26" s="4">
        <v>225789.255</v>
      </c>
      <c r="BA26" s="4">
        <v>261860</v>
      </c>
      <c r="BB26" s="4">
        <v>239651.65340000001</v>
      </c>
      <c r="BC26" s="4">
        <v>252050</v>
      </c>
      <c r="BD26" s="4">
        <v>227480.166</v>
      </c>
      <c r="BE26" s="4">
        <v>264265</v>
      </c>
      <c r="BF26" s="4">
        <v>236633.4516</v>
      </c>
      <c r="BG26" s="4">
        <v>259510</v>
      </c>
      <c r="BH26" s="4">
        <v>243409.99960000001</v>
      </c>
      <c r="BI26" s="4">
        <v>255765</v>
      </c>
      <c r="BJ26" s="4">
        <v>229656.50880000001</v>
      </c>
    </row>
    <row r="27" spans="1:62" x14ac:dyDescent="0.25">
      <c r="B27" s="1" t="s">
        <v>31</v>
      </c>
      <c r="C27" s="4">
        <v>572320</v>
      </c>
      <c r="D27" s="4">
        <v>609806.96</v>
      </c>
      <c r="E27" s="4">
        <v>570490</v>
      </c>
      <c r="F27" s="4">
        <v>591814.91619999998</v>
      </c>
      <c r="G27" s="4">
        <v>566670</v>
      </c>
      <c r="H27" s="4">
        <v>588583.12890000001</v>
      </c>
      <c r="I27" s="4">
        <v>567750</v>
      </c>
      <c r="J27" s="4">
        <v>557530.5</v>
      </c>
      <c r="K27" s="4">
        <v>584000</v>
      </c>
      <c r="L27" s="4">
        <v>518335.04</v>
      </c>
      <c r="M27" s="4">
        <v>609870</v>
      </c>
      <c r="N27" s="4">
        <v>518346.80910000001</v>
      </c>
      <c r="O27" s="4">
        <v>599530</v>
      </c>
      <c r="P27" s="4">
        <v>608516.9547</v>
      </c>
      <c r="Q27" s="6">
        <v>580950</v>
      </c>
      <c r="R27" s="6">
        <v>579439.53</v>
      </c>
      <c r="S27" s="6">
        <v>580400</v>
      </c>
      <c r="T27" s="6">
        <v>576975.64</v>
      </c>
      <c r="U27" s="4">
        <v>573530</v>
      </c>
      <c r="V27" s="4">
        <v>602722.67700000003</v>
      </c>
      <c r="W27" s="4">
        <v>579320</v>
      </c>
      <c r="X27" s="4">
        <v>464377.11880000005</v>
      </c>
      <c r="Y27" s="4">
        <v>583740</v>
      </c>
      <c r="Z27" s="4">
        <v>481877.37</v>
      </c>
      <c r="AA27" s="4">
        <v>605540</v>
      </c>
      <c r="AB27" s="4">
        <v>550375.30599999998</v>
      </c>
      <c r="AC27" s="4">
        <v>615740</v>
      </c>
      <c r="AD27" s="4">
        <v>566665.522</v>
      </c>
      <c r="AE27" s="4">
        <v>612880</v>
      </c>
      <c r="AF27" s="4">
        <v>592170.78479999991</v>
      </c>
      <c r="AG27" s="4">
        <v>620270</v>
      </c>
      <c r="AH27" s="4">
        <v>643722.40869999991</v>
      </c>
      <c r="AI27" s="4">
        <v>628800</v>
      </c>
      <c r="AJ27" s="4">
        <v>622983.6</v>
      </c>
      <c r="AK27" s="4">
        <v>642660</v>
      </c>
      <c r="AL27" s="4">
        <v>632274.61439999996</v>
      </c>
      <c r="AM27" s="4">
        <v>667370</v>
      </c>
      <c r="AN27" s="4">
        <v>657920.04079999996</v>
      </c>
      <c r="AO27" s="4">
        <v>692270</v>
      </c>
      <c r="AP27" s="4">
        <v>598474.33769999992</v>
      </c>
      <c r="AQ27" s="4">
        <v>629420</v>
      </c>
      <c r="AR27" s="4">
        <v>528127.43939999992</v>
      </c>
      <c r="AS27" s="4">
        <v>597640</v>
      </c>
      <c r="AT27" s="4">
        <v>566646.38959999999</v>
      </c>
      <c r="AU27" s="4">
        <v>543309.99999999988</v>
      </c>
      <c r="AV27" s="4">
        <v>532959.94449999998</v>
      </c>
      <c r="AW27" s="4">
        <v>547860</v>
      </c>
      <c r="AX27" s="4">
        <v>534097.75679999997</v>
      </c>
      <c r="AY27" s="4">
        <v>541500</v>
      </c>
      <c r="AZ27" s="4">
        <v>514489.98</v>
      </c>
      <c r="BA27" s="4">
        <v>523720</v>
      </c>
      <c r="BB27" s="4">
        <v>548889.98320000002</v>
      </c>
      <c r="BC27" s="4">
        <v>504100</v>
      </c>
      <c r="BD27" s="4">
        <v>520649.60299999994</v>
      </c>
      <c r="BE27" s="4">
        <v>528530</v>
      </c>
      <c r="BF27" s="4">
        <v>539301.44140000001</v>
      </c>
      <c r="BG27" s="4">
        <v>519020</v>
      </c>
      <c r="BH27" s="4">
        <v>554671.48379999993</v>
      </c>
      <c r="BI27" s="4">
        <v>511530</v>
      </c>
      <c r="BJ27" s="4">
        <v>518798.84129999997</v>
      </c>
    </row>
    <row r="28" spans="1:62" x14ac:dyDescent="0.25">
      <c r="B28" s="1" t="s">
        <v>32</v>
      </c>
      <c r="C28" s="4">
        <v>572320</v>
      </c>
      <c r="D28" s="4">
        <v>619364.70400000003</v>
      </c>
      <c r="E28" s="4">
        <v>570490</v>
      </c>
      <c r="F28" s="4">
        <v>601239.41099999996</v>
      </c>
      <c r="G28" s="4">
        <v>566670</v>
      </c>
      <c r="H28" s="4">
        <v>596975.51159999997</v>
      </c>
      <c r="I28" s="4">
        <v>567750</v>
      </c>
      <c r="J28" s="4">
        <v>566881.34250000003</v>
      </c>
      <c r="K28" s="4">
        <v>584000</v>
      </c>
      <c r="L28" s="4">
        <v>524017.36</v>
      </c>
      <c r="M28" s="4">
        <v>609870</v>
      </c>
      <c r="N28" s="4">
        <v>525323.7219</v>
      </c>
      <c r="O28" s="4">
        <v>599530</v>
      </c>
      <c r="P28" s="4">
        <v>613678.90800000005</v>
      </c>
      <c r="Q28" s="6">
        <v>580950</v>
      </c>
      <c r="R28" s="6">
        <v>585132.84000000008</v>
      </c>
      <c r="S28" s="6">
        <v>580400</v>
      </c>
      <c r="T28" s="6">
        <v>583243.95999999985</v>
      </c>
      <c r="U28" s="4">
        <v>745589</v>
      </c>
      <c r="V28" s="4">
        <v>796512.72869999998</v>
      </c>
      <c r="W28" s="4">
        <v>753116.00000000012</v>
      </c>
      <c r="X28" s="4">
        <v>606853.34164</v>
      </c>
      <c r="Y28" s="4">
        <v>758862</v>
      </c>
      <c r="Z28" s="4">
        <v>637648.97274</v>
      </c>
      <c r="AA28" s="4">
        <v>787202</v>
      </c>
      <c r="AB28" s="4">
        <v>720297.70201999997</v>
      </c>
      <c r="AC28" s="4">
        <v>800462</v>
      </c>
      <c r="AD28" s="4">
        <v>741435.93212000001</v>
      </c>
      <c r="AE28" s="4">
        <v>796744</v>
      </c>
      <c r="AF28" s="4">
        <v>775550.60959999997</v>
      </c>
      <c r="AG28" s="4">
        <v>806351</v>
      </c>
      <c r="AH28" s="4">
        <v>844805.87919000001</v>
      </c>
      <c r="AI28" s="4">
        <v>817440</v>
      </c>
      <c r="AJ28" s="4">
        <v>820538.09759999998</v>
      </c>
      <c r="AK28" s="4">
        <v>835458</v>
      </c>
      <c r="AL28" s="4">
        <v>830620.69817999995</v>
      </c>
      <c r="AM28" s="4">
        <v>867581</v>
      </c>
      <c r="AN28" s="4">
        <v>863659.53388</v>
      </c>
      <c r="AO28" s="4">
        <v>899951</v>
      </c>
      <c r="AP28" s="4">
        <v>786926.15390999999</v>
      </c>
      <c r="AQ28" s="4">
        <v>818246</v>
      </c>
      <c r="AR28" s="4">
        <v>694028.07473999995</v>
      </c>
      <c r="AS28" s="4">
        <v>776932</v>
      </c>
      <c r="AT28" s="4">
        <v>744526.16628</v>
      </c>
      <c r="AU28" s="4">
        <v>706302.99999999988</v>
      </c>
      <c r="AV28" s="4">
        <v>701146.98809999984</v>
      </c>
      <c r="AW28" s="4">
        <v>712218</v>
      </c>
      <c r="AX28" s="4">
        <v>705409.19591999997</v>
      </c>
      <c r="AY28" s="4">
        <v>703950</v>
      </c>
      <c r="AZ28" s="4">
        <v>677164.70250000001</v>
      </c>
      <c r="BA28" s="4">
        <v>680836</v>
      </c>
      <c r="BB28" s="4">
        <v>724348.22876000009</v>
      </c>
      <c r="BC28" s="4">
        <v>655330</v>
      </c>
      <c r="BD28" s="4">
        <v>683790.98190000001</v>
      </c>
      <c r="BE28" s="4">
        <v>687089</v>
      </c>
      <c r="BF28" s="4">
        <v>711480.65949999983</v>
      </c>
      <c r="BG28" s="4">
        <v>674726</v>
      </c>
      <c r="BH28" s="4">
        <v>732340.85314000002</v>
      </c>
      <c r="BI28" s="4">
        <v>664989</v>
      </c>
      <c r="BJ28" s="4">
        <v>683216.34849</v>
      </c>
    </row>
    <row r="29" spans="1:62" x14ac:dyDescent="0.25">
      <c r="B29" s="1" t="s">
        <v>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>
        <v>821790</v>
      </c>
      <c r="AX29" s="4">
        <v>844204.17017241719</v>
      </c>
      <c r="AY29" s="4">
        <v>812250</v>
      </c>
      <c r="AZ29" s="4">
        <v>834403.96843785618</v>
      </c>
      <c r="BA29" s="4">
        <v>785580</v>
      </c>
      <c r="BB29" s="4">
        <v>844180.15667428845</v>
      </c>
      <c r="BC29" s="4">
        <v>756150</v>
      </c>
      <c r="BD29" s="4">
        <v>797394.51318780228</v>
      </c>
      <c r="BE29" s="4">
        <v>792795</v>
      </c>
      <c r="BF29" s="4">
        <v>827096.37403424794</v>
      </c>
      <c r="BG29" s="4">
        <v>778530</v>
      </c>
      <c r="BH29" s="4">
        <v>854106.91227591492</v>
      </c>
      <c r="BI29" s="4">
        <v>767295</v>
      </c>
      <c r="BJ29" s="4">
        <v>801093.00698318088</v>
      </c>
    </row>
    <row r="30" spans="1:62" x14ac:dyDescent="0.25">
      <c r="B30" s="1" t="s">
        <v>61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v>785580</v>
      </c>
      <c r="BB30" s="4">
        <v>858543.96502834174</v>
      </c>
      <c r="BC30" s="4">
        <v>756150</v>
      </c>
      <c r="BD30" s="4">
        <v>808140.16842734709</v>
      </c>
      <c r="BE30" s="4">
        <v>792795</v>
      </c>
      <c r="BF30" s="4">
        <v>840122.04743503197</v>
      </c>
      <c r="BG30" s="4">
        <v>778530</v>
      </c>
      <c r="BH30" s="4">
        <v>872136.77847905585</v>
      </c>
      <c r="BI30" s="4">
        <v>767295</v>
      </c>
      <c r="BJ30" s="4">
        <v>806243.18875695253</v>
      </c>
    </row>
    <row r="31" spans="1:62" x14ac:dyDescent="0.25">
      <c r="A31" s="15" t="s">
        <v>33</v>
      </c>
      <c r="B31" s="15"/>
      <c r="C31" s="8">
        <f t="shared" ref="C31:M31" si="0">SUM(C12:C28)</f>
        <v>14473258.052391002</v>
      </c>
      <c r="D31" s="8">
        <f t="shared" si="0"/>
        <v>14499097.557792388</v>
      </c>
      <c r="E31" s="8">
        <f t="shared" si="0"/>
        <v>14947490.711855398</v>
      </c>
      <c r="F31" s="8">
        <f t="shared" si="0"/>
        <v>14865396.62965896</v>
      </c>
      <c r="G31" s="8">
        <f t="shared" si="0"/>
        <v>15706838.512846667</v>
      </c>
      <c r="H31" s="8">
        <f t="shared" si="0"/>
        <v>15543728.00819605</v>
      </c>
      <c r="I31" s="8">
        <f t="shared" si="0"/>
        <v>16053753.87437924</v>
      </c>
      <c r="J31" s="8">
        <f t="shared" si="0"/>
        <v>15730674.732489962</v>
      </c>
      <c r="K31" s="8">
        <f t="shared" si="0"/>
        <v>16956905.97229746</v>
      </c>
      <c r="L31" s="8">
        <f t="shared" si="0"/>
        <v>16326044.619198719</v>
      </c>
      <c r="M31" s="8">
        <f t="shared" si="0"/>
        <v>17265061.193180315</v>
      </c>
      <c r="N31" s="8">
        <f t="shared" ref="N31:T31" si="1">SUM(N12:N28)</f>
        <v>16287399.33495545</v>
      </c>
      <c r="O31" s="8">
        <f t="shared" si="1"/>
        <v>18204220.966059934</v>
      </c>
      <c r="P31" s="8">
        <f t="shared" si="1"/>
        <v>17468402.262348659</v>
      </c>
      <c r="Q31" s="8">
        <f t="shared" si="1"/>
        <v>18461559.53505481</v>
      </c>
      <c r="R31" s="8">
        <f t="shared" si="1"/>
        <v>18239303.402779512</v>
      </c>
      <c r="S31" s="8">
        <f t="shared" si="1"/>
        <v>18914565.813929401</v>
      </c>
      <c r="T31" s="8">
        <f t="shared" si="1"/>
        <v>18639252.834428504</v>
      </c>
      <c r="U31" s="8">
        <f t="shared" ref="U31:Z31" si="2">SUM(U12:U28)</f>
        <v>19790990.680677228</v>
      </c>
      <c r="V31" s="8">
        <f t="shared" si="2"/>
        <v>20290165.990184613</v>
      </c>
      <c r="W31" s="8">
        <f t="shared" si="2"/>
        <v>20232881.699399482</v>
      </c>
      <c r="X31" s="8">
        <f t="shared" si="2"/>
        <v>20304895.890462544</v>
      </c>
      <c r="Y31" s="8">
        <f t="shared" si="2"/>
        <v>20388172.476640563</v>
      </c>
      <c r="Z31" s="8">
        <f t="shared" si="2"/>
        <v>20192844.31314965</v>
      </c>
      <c r="AA31" s="8">
        <f t="shared" ref="AA31:AB31" si="3">SUM(AA12:AA28)</f>
        <v>21461213.973806981</v>
      </c>
      <c r="AB31" s="8">
        <f t="shared" si="3"/>
        <v>21472021.013100367</v>
      </c>
      <c r="AC31" s="8">
        <f t="shared" ref="AC31:AD31" si="4">SUM(AC12:AC28)</f>
        <v>21832444.231546741</v>
      </c>
      <c r="AD31" s="8">
        <f t="shared" si="4"/>
        <v>21739495.719819054</v>
      </c>
      <c r="AE31" s="8">
        <f t="shared" ref="AE31:AL31" si="5">SUM(AE12:AE28)</f>
        <v>22803312.349351175</v>
      </c>
      <c r="AF31" s="8">
        <f t="shared" si="5"/>
        <v>23357773.978639986</v>
      </c>
      <c r="AG31" s="8">
        <f t="shared" si="5"/>
        <v>23394487.583405502</v>
      </c>
      <c r="AH31" s="8">
        <f t="shared" si="5"/>
        <v>24985642.306066532</v>
      </c>
      <c r="AI31" s="8">
        <f t="shared" ref="AI31:AJ31" si="6">SUM(AI12:AI28)</f>
        <v>24042886.817391589</v>
      </c>
      <c r="AJ31" s="8">
        <f t="shared" si="6"/>
        <v>26147424.405583829</v>
      </c>
      <c r="AK31" s="8">
        <f t="shared" si="5"/>
        <v>23833322.487154219</v>
      </c>
      <c r="AL31" s="8">
        <f t="shared" si="5"/>
        <v>25606944.875198547</v>
      </c>
      <c r="AM31" s="8">
        <f t="shared" ref="AM31:AN31" si="7">SUM(AM12:AM28)</f>
        <v>24546254.142263245</v>
      </c>
      <c r="AN31" s="8">
        <f t="shared" si="7"/>
        <v>26007387.376412537</v>
      </c>
      <c r="AO31" s="8">
        <f t="shared" ref="AO31:AR31" si="8">SUM(AO12:AO28)</f>
        <v>24717144.226822563</v>
      </c>
      <c r="AP31" s="8">
        <f t="shared" si="8"/>
        <v>25264144.047843657</v>
      </c>
      <c r="AQ31" s="8">
        <f t="shared" si="8"/>
        <v>24211580.588271346</v>
      </c>
      <c r="AR31" s="8">
        <f t="shared" si="8"/>
        <v>23539510.450879406</v>
      </c>
      <c r="AS31" s="8">
        <f t="shared" ref="AS31:AT31" si="9">SUM(AS12:AS28)</f>
        <v>24140409.7430504</v>
      </c>
      <c r="AT31" s="8">
        <f t="shared" si="9"/>
        <v>23581200.456418429</v>
      </c>
      <c r="AU31" s="8">
        <f t="shared" ref="AU31:AV31" si="10">SUM(AU12:AU28)</f>
        <v>23607699.479874115</v>
      </c>
      <c r="AV31" s="8">
        <f t="shared" si="10"/>
        <v>23412240.022425331</v>
      </c>
      <c r="AW31" s="8">
        <f>SUM(AW12:AW29)</f>
        <v>24954031.827165186</v>
      </c>
      <c r="AX31" s="8">
        <f>SUM(AX12:AX29)</f>
        <v>24423120.288132384</v>
      </c>
      <c r="AY31" s="8">
        <f>SUM(AY12:AY29)</f>
        <v>24477207.4447877</v>
      </c>
      <c r="AZ31" s="8">
        <f>SUM(AZ12:AZ29)</f>
        <v>25332771.507969566</v>
      </c>
      <c r="BA31" s="8">
        <f t="shared" ref="BA31:BF31" si="11">SUM(BA12:BA30)</f>
        <v>25051505.771559503</v>
      </c>
      <c r="BB31" s="8">
        <f t="shared" si="11"/>
        <v>26262259.412970759</v>
      </c>
      <c r="BC31" s="8">
        <f t="shared" si="11"/>
        <v>24576272.193966158</v>
      </c>
      <c r="BD31" s="8">
        <f t="shared" si="11"/>
        <v>25898528.671288762</v>
      </c>
      <c r="BE31" s="8">
        <f t="shared" si="11"/>
        <v>24878714.663893908</v>
      </c>
      <c r="BF31" s="8">
        <f t="shared" si="11"/>
        <v>26101720.940069601</v>
      </c>
      <c r="BG31" s="8">
        <f t="shared" ref="BG31" si="12">SUM(BG12:BG30)</f>
        <v>25055712.508371029</v>
      </c>
      <c r="BH31" s="8">
        <f t="shared" ref="BH31:BI31" si="13">SUM(BH12:BH30)</f>
        <v>26580254.250887822</v>
      </c>
      <c r="BI31" s="8">
        <f t="shared" si="13"/>
        <v>25322862.117230393</v>
      </c>
      <c r="BJ31" s="8">
        <f t="shared" ref="BJ31" si="14">SUM(BJ12:BJ30)</f>
        <v>27124877.956023976</v>
      </c>
    </row>
    <row r="32" spans="1:62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x14ac:dyDescent="0.25">
      <c r="A33" s="3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x14ac:dyDescent="0.25">
      <c r="A35" s="1" t="s">
        <v>16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x14ac:dyDescent="0.25">
      <c r="B36" s="1" t="s">
        <v>35</v>
      </c>
      <c r="C36" s="4">
        <v>169731.97089224</v>
      </c>
      <c r="D36" s="4">
        <v>169731.97089224</v>
      </c>
      <c r="E36" s="4">
        <v>169731.97089224</v>
      </c>
      <c r="F36" s="4">
        <v>169731.97089224</v>
      </c>
      <c r="G36" s="4">
        <v>169731.97089224</v>
      </c>
      <c r="H36" s="4">
        <v>169731.97089224</v>
      </c>
      <c r="I36" s="4">
        <v>169731.97089224</v>
      </c>
      <c r="J36" s="4">
        <v>169731.97089224</v>
      </c>
      <c r="K36" s="4">
        <v>175144.57750024</v>
      </c>
      <c r="L36" s="4">
        <v>175144.57750024</v>
      </c>
      <c r="M36" s="4">
        <v>158699.45949794498</v>
      </c>
      <c r="N36" s="4">
        <v>158699.45949794498</v>
      </c>
      <c r="O36" s="4">
        <v>103659.60702762923</v>
      </c>
      <c r="P36" s="4">
        <v>103659.60702762923</v>
      </c>
      <c r="Q36" s="6">
        <v>103151.5884578361</v>
      </c>
      <c r="R36" s="6">
        <v>103151.5884578361</v>
      </c>
      <c r="S36" s="6">
        <v>68960.353098113948</v>
      </c>
      <c r="T36" s="6">
        <v>68960.353098113948</v>
      </c>
      <c r="U36" s="4">
        <v>87944.783631224229</v>
      </c>
      <c r="V36" s="4">
        <v>87944.783631224229</v>
      </c>
      <c r="W36" s="4">
        <v>102843.20067242319</v>
      </c>
      <c r="X36" s="4">
        <v>102843.20067242319</v>
      </c>
      <c r="Y36" s="4">
        <v>46533.757466061397</v>
      </c>
      <c r="Z36" s="4">
        <v>46533.757466061397</v>
      </c>
      <c r="AA36" s="4">
        <v>65249.366496375369</v>
      </c>
      <c r="AB36" s="4">
        <v>65249.366496375369</v>
      </c>
      <c r="AC36" s="4">
        <v>75179.98789912698</v>
      </c>
      <c r="AD36" s="4">
        <v>75179.98789912698</v>
      </c>
      <c r="AE36" s="4">
        <v>74708.825490004863</v>
      </c>
      <c r="AF36" s="4">
        <v>74708.825490004863</v>
      </c>
      <c r="AG36" s="4">
        <v>77094.001694929335</v>
      </c>
      <c r="AH36" s="4">
        <v>77094.001694929335</v>
      </c>
      <c r="AI36" s="4">
        <v>207834.21522322396</v>
      </c>
      <c r="AJ36" s="4">
        <v>207834.21522322396</v>
      </c>
      <c r="AK36" s="4">
        <v>194436.77756485279</v>
      </c>
      <c r="AL36" s="4">
        <v>194436.77756485279</v>
      </c>
      <c r="AM36" s="4">
        <v>166970.45534295749</v>
      </c>
      <c r="AN36" s="4">
        <v>166970.45534295749</v>
      </c>
      <c r="AO36" s="4">
        <v>168010.6460043758</v>
      </c>
      <c r="AP36" s="4">
        <v>168010.6460043758</v>
      </c>
      <c r="AQ36" s="4">
        <v>159862.81116098922</v>
      </c>
      <c r="AR36" s="4">
        <v>159862.81116098922</v>
      </c>
      <c r="AS36" s="4">
        <v>160386.89560255536</v>
      </c>
      <c r="AT36" s="4">
        <v>160386.89560255536</v>
      </c>
      <c r="AU36" s="4">
        <v>150862.08518910478</v>
      </c>
      <c r="AV36" s="4">
        <v>150862.08518910478</v>
      </c>
      <c r="AW36" s="4">
        <v>72248.313312321843</v>
      </c>
      <c r="AX36" s="4">
        <v>72248.313312321843</v>
      </c>
      <c r="AY36" s="4">
        <v>70480.688957815015</v>
      </c>
      <c r="AZ36" s="4">
        <v>70480.688957815015</v>
      </c>
      <c r="BA36" s="4">
        <v>95210.59349769041</v>
      </c>
      <c r="BB36" s="4">
        <v>95210.59349769041</v>
      </c>
      <c r="BC36" s="4">
        <v>92636.333733419015</v>
      </c>
      <c r="BD36" s="4">
        <v>92636.333733419015</v>
      </c>
      <c r="BE36" s="4">
        <v>93542.875127390915</v>
      </c>
      <c r="BF36" s="4">
        <v>93542.875127390915</v>
      </c>
      <c r="BG36" s="4">
        <v>46708.517767801233</v>
      </c>
      <c r="BH36" s="4">
        <v>46708.517767801233</v>
      </c>
      <c r="BI36" s="4">
        <v>44284.689449911108</v>
      </c>
      <c r="BJ36" s="4">
        <v>44284.689449911108</v>
      </c>
    </row>
    <row r="37" spans="1:62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6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x14ac:dyDescent="0.25">
      <c r="A38" s="1" t="s">
        <v>25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6"/>
      <c r="T38" s="6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x14ac:dyDescent="0.25">
      <c r="B39" s="1" t="s">
        <v>36</v>
      </c>
      <c r="C39" s="4">
        <v>98817.813847079698</v>
      </c>
      <c r="D39" s="4">
        <v>98817.813847079698</v>
      </c>
      <c r="E39" s="4">
        <v>102204.07601175724</v>
      </c>
      <c r="F39" s="4">
        <v>102204.07601175724</v>
      </c>
      <c r="G39" s="4">
        <v>104791.43417506706</v>
      </c>
      <c r="H39" s="4">
        <v>104791.43417506706</v>
      </c>
      <c r="I39" s="4">
        <v>100086.58911431523</v>
      </c>
      <c r="J39" s="4">
        <v>100086.58911431523</v>
      </c>
      <c r="K39" s="4">
        <v>102564.98393683448</v>
      </c>
      <c r="L39" s="4">
        <v>102564.98393683448</v>
      </c>
      <c r="M39" s="4">
        <v>110727.6090726753</v>
      </c>
      <c r="N39" s="4">
        <v>110727.6090726753</v>
      </c>
      <c r="O39" s="4">
        <v>110346.51092552103</v>
      </c>
      <c r="P39" s="4">
        <v>110346.51092552103</v>
      </c>
      <c r="Q39" s="6">
        <v>109460.51612794197</v>
      </c>
      <c r="R39" s="6">
        <v>109460.51612794197</v>
      </c>
      <c r="S39" s="6">
        <v>105972.87657526541</v>
      </c>
      <c r="T39" s="6">
        <v>105972.87657526541</v>
      </c>
      <c r="U39" s="4">
        <v>128934.92736012474</v>
      </c>
      <c r="V39" s="4">
        <v>128934.92736012474</v>
      </c>
      <c r="W39" s="4">
        <v>128566.35812967388</v>
      </c>
      <c r="X39" s="4">
        <v>128566.35812967388</v>
      </c>
      <c r="Y39" s="4">
        <v>134154.17603229769</v>
      </c>
      <c r="Z39" s="4">
        <v>134154.17603229769</v>
      </c>
      <c r="AA39" s="4">
        <v>247277.29693183073</v>
      </c>
      <c r="AB39" s="4">
        <v>247277.29693183073</v>
      </c>
      <c r="AC39" s="4">
        <v>267955.72030340374</v>
      </c>
      <c r="AD39" s="4">
        <v>267955.72030340374</v>
      </c>
      <c r="AE39" s="4">
        <v>257449.63106452997</v>
      </c>
      <c r="AF39" s="4">
        <v>257449.63106452997</v>
      </c>
      <c r="AG39" s="4">
        <v>272444.62370550312</v>
      </c>
      <c r="AH39" s="4">
        <v>272444.62370550312</v>
      </c>
      <c r="AI39" s="4">
        <v>282695.59038131998</v>
      </c>
      <c r="AJ39" s="4">
        <v>282695.59038131998</v>
      </c>
      <c r="AK39" s="4">
        <v>294145.6881942192</v>
      </c>
      <c r="AL39" s="4">
        <v>294145.6881942192</v>
      </c>
      <c r="AM39" s="4">
        <v>303561.94465637137</v>
      </c>
      <c r="AN39" s="4">
        <v>303561.94465637137</v>
      </c>
      <c r="AO39" s="4">
        <v>314229.6362843017</v>
      </c>
      <c r="AP39" s="4">
        <v>314229.6362843017</v>
      </c>
      <c r="AQ39" s="4">
        <v>285295.77713306196</v>
      </c>
      <c r="AR39" s="4">
        <v>285295.77713306196</v>
      </c>
      <c r="AS39" s="4">
        <v>345622.13442393311</v>
      </c>
      <c r="AT39" s="4">
        <v>345622.13442393311</v>
      </c>
      <c r="AU39" s="4">
        <v>331715.71442162147</v>
      </c>
      <c r="AV39" s="4">
        <v>331715.71442162147</v>
      </c>
      <c r="AW39" s="4">
        <v>334715.01976970205</v>
      </c>
      <c r="AX39" s="4">
        <v>334715.01976970205</v>
      </c>
      <c r="AY39" s="4">
        <v>328841.8526246926</v>
      </c>
      <c r="AZ39" s="4">
        <v>328841.8526246926</v>
      </c>
      <c r="BA39" s="4">
        <v>358499.40008629742</v>
      </c>
      <c r="BB39" s="4">
        <v>358499.40008629742</v>
      </c>
      <c r="BC39" s="4">
        <v>342041.12853388471</v>
      </c>
      <c r="BD39" s="4">
        <v>342041.12853388471</v>
      </c>
      <c r="BE39" s="4">
        <v>358250.73537651828</v>
      </c>
      <c r="BF39" s="4">
        <v>358250.73537651828</v>
      </c>
      <c r="BG39" s="4">
        <v>354202.44731959462</v>
      </c>
      <c r="BH39" s="4">
        <v>354202.44731959462</v>
      </c>
      <c r="BI39" s="4">
        <v>335083.90682626364</v>
      </c>
      <c r="BJ39" s="4">
        <v>335083.90682626364</v>
      </c>
    </row>
    <row r="40" spans="1:62" x14ac:dyDescent="0.25">
      <c r="B40" s="1" t="s">
        <v>37</v>
      </c>
      <c r="C40" s="4">
        <v>815262.04685302696</v>
      </c>
      <c r="D40" s="4">
        <v>815262.04685302696</v>
      </c>
      <c r="E40" s="4">
        <v>847136.52107098966</v>
      </c>
      <c r="F40" s="4">
        <v>847136.52107098966</v>
      </c>
      <c r="G40" s="4">
        <v>840038.95340833173</v>
      </c>
      <c r="H40" s="4">
        <v>840038.95340833173</v>
      </c>
      <c r="I40" s="4">
        <v>835531.84955162962</v>
      </c>
      <c r="J40" s="4">
        <v>835531.84955162962</v>
      </c>
      <c r="K40" s="4">
        <v>855761.16446121794</v>
      </c>
      <c r="L40" s="4">
        <v>855761.16446121794</v>
      </c>
      <c r="M40" s="4">
        <v>1043452.6853916238</v>
      </c>
      <c r="N40" s="4">
        <v>1043452.6853916238</v>
      </c>
      <c r="O40" s="4">
        <v>1025700.2976109043</v>
      </c>
      <c r="P40" s="4">
        <v>1025700.2976109043</v>
      </c>
      <c r="Q40" s="6">
        <v>991403.82352555788</v>
      </c>
      <c r="R40" s="6">
        <v>991403.82352555788</v>
      </c>
      <c r="S40" s="6">
        <v>1019080.5449926208</v>
      </c>
      <c r="T40" s="6">
        <v>1019080.5449926208</v>
      </c>
      <c r="U40" s="4">
        <v>1209186.4335170412</v>
      </c>
      <c r="V40" s="4">
        <v>1209186.4335170412</v>
      </c>
      <c r="W40" s="4">
        <v>1210186.8661933579</v>
      </c>
      <c r="X40" s="4">
        <v>1210186.8661933579</v>
      </c>
      <c r="Y40" s="4">
        <v>1699829.3023602688</v>
      </c>
      <c r="Z40" s="4">
        <v>1699829.3023602688</v>
      </c>
      <c r="AA40" s="4">
        <v>2063503.645790576</v>
      </c>
      <c r="AB40" s="4">
        <v>2063503.645790576</v>
      </c>
      <c r="AC40" s="4">
        <v>2114346.7725393688</v>
      </c>
      <c r="AD40" s="4">
        <v>2114346.7725393688</v>
      </c>
      <c r="AE40" s="4">
        <v>2248606.7697284003</v>
      </c>
      <c r="AF40" s="4">
        <v>2248606.7697284003</v>
      </c>
      <c r="AG40" s="4">
        <v>2482665.263916159</v>
      </c>
      <c r="AH40" s="4">
        <v>2482665.263916159</v>
      </c>
      <c r="AI40" s="4">
        <v>2680326.2116402271</v>
      </c>
      <c r="AJ40" s="4">
        <v>2680326.2116402271</v>
      </c>
      <c r="AK40" s="4">
        <v>2950083.4468753194</v>
      </c>
      <c r="AL40" s="4">
        <v>2950083.4468753194</v>
      </c>
      <c r="AM40" s="4">
        <v>3426605.4331739265</v>
      </c>
      <c r="AN40" s="4">
        <v>3426605.4331739265</v>
      </c>
      <c r="AO40" s="4">
        <v>3714881.0212189937</v>
      </c>
      <c r="AP40" s="4">
        <v>3714881.0212189937</v>
      </c>
      <c r="AQ40" s="4">
        <v>3572122.558952427</v>
      </c>
      <c r="AR40" s="4">
        <v>3572122.558952427</v>
      </c>
      <c r="AS40" s="4">
        <v>3577104.3155791736</v>
      </c>
      <c r="AT40" s="4">
        <v>3577104.3155791736</v>
      </c>
      <c r="AU40" s="4">
        <v>3245400.4124174109</v>
      </c>
      <c r="AV40" s="4">
        <v>3245400.4124174109</v>
      </c>
      <c r="AW40" s="4">
        <v>3272202.1637538434</v>
      </c>
      <c r="AX40" s="4">
        <v>3272202.1637538434</v>
      </c>
      <c r="AY40" s="4">
        <v>3355718.3639920326</v>
      </c>
      <c r="AZ40" s="4">
        <v>3355718.3639920326</v>
      </c>
      <c r="BA40" s="4">
        <v>3252182.0495163775</v>
      </c>
      <c r="BB40" s="4">
        <v>3252182.0495163775</v>
      </c>
      <c r="BC40" s="4">
        <v>3454289.300335756</v>
      </c>
      <c r="BD40" s="4">
        <v>3454289.300335756</v>
      </c>
      <c r="BE40" s="4">
        <v>3880890.6550524188</v>
      </c>
      <c r="BF40" s="4">
        <v>3880890.6550524188</v>
      </c>
      <c r="BG40" s="4">
        <v>3800558.4708881606</v>
      </c>
      <c r="BH40" s="4">
        <v>3800558.4708881606</v>
      </c>
      <c r="BI40" s="4">
        <v>3646206.8541803393</v>
      </c>
      <c r="BJ40" s="4">
        <v>3646206.8541803393</v>
      </c>
    </row>
    <row r="42" spans="1:62" x14ac:dyDescent="0.25">
      <c r="A42" s="15" t="s">
        <v>38</v>
      </c>
      <c r="B42" s="15"/>
      <c r="C42" s="8">
        <f t="shared" ref="C42:M42" si="15">SUM(C36:C40)</f>
        <v>1083811.8315923465</v>
      </c>
      <c r="D42" s="8">
        <f t="shared" si="15"/>
        <v>1083811.8315923465</v>
      </c>
      <c r="E42" s="8">
        <f t="shared" si="15"/>
        <v>1119072.567974987</v>
      </c>
      <c r="F42" s="8">
        <f t="shared" si="15"/>
        <v>1119072.567974987</v>
      </c>
      <c r="G42" s="8">
        <f t="shared" si="15"/>
        <v>1114562.3584756388</v>
      </c>
      <c r="H42" s="8">
        <f t="shared" si="15"/>
        <v>1114562.3584756388</v>
      </c>
      <c r="I42" s="8">
        <f t="shared" si="15"/>
        <v>1105350.4095581849</v>
      </c>
      <c r="J42" s="8">
        <f t="shared" si="15"/>
        <v>1105350.4095581849</v>
      </c>
      <c r="K42" s="8">
        <f t="shared" si="15"/>
        <v>1133470.7258982924</v>
      </c>
      <c r="L42" s="8">
        <f t="shared" si="15"/>
        <v>1133470.7258982924</v>
      </c>
      <c r="M42" s="8">
        <f t="shared" si="15"/>
        <v>1312879.7539622439</v>
      </c>
      <c r="N42" s="8">
        <f t="shared" ref="N42:T42" si="16">SUM(N36:N40)</f>
        <v>1312879.7539622439</v>
      </c>
      <c r="O42" s="8">
        <f t="shared" si="16"/>
        <v>1239706.4155640546</v>
      </c>
      <c r="P42" s="8">
        <f t="shared" si="16"/>
        <v>1239706.4155640546</v>
      </c>
      <c r="Q42" s="8">
        <f t="shared" si="16"/>
        <v>1204015.928111336</v>
      </c>
      <c r="R42" s="8">
        <f t="shared" si="16"/>
        <v>1204015.928111336</v>
      </c>
      <c r="S42" s="8">
        <f>SUM(S36:S40)</f>
        <v>1194013.7746660002</v>
      </c>
      <c r="T42" s="8">
        <f t="shared" si="16"/>
        <v>1194013.7746660002</v>
      </c>
      <c r="U42" s="8">
        <f>SUM(U36:U40)</f>
        <v>1426066.1445083902</v>
      </c>
      <c r="V42" s="8">
        <f t="shared" ref="V42:X42" si="17">SUM(V36:V40)</f>
        <v>1426066.1445083902</v>
      </c>
      <c r="W42" s="8">
        <f>SUM(W36:W40)</f>
        <v>1441596.424995455</v>
      </c>
      <c r="X42" s="8">
        <f t="shared" si="17"/>
        <v>1441596.424995455</v>
      </c>
      <c r="Y42" s="8">
        <f>SUM(Y36:Y40)</f>
        <v>1880517.2358586278</v>
      </c>
      <c r="Z42" s="8">
        <f t="shared" ref="Z42:AB42" si="18">SUM(Z36:Z40)</f>
        <v>1880517.2358586278</v>
      </c>
      <c r="AA42" s="8">
        <f>SUM(AA36:AA40)</f>
        <v>2376030.309218782</v>
      </c>
      <c r="AB42" s="8">
        <f t="shared" si="18"/>
        <v>2376030.309218782</v>
      </c>
      <c r="AC42" s="8">
        <f>SUM(AC36:AC40)</f>
        <v>2457482.4807418995</v>
      </c>
      <c r="AD42" s="8">
        <f t="shared" ref="AD42:AF42" si="19">SUM(AD36:AD40)</f>
        <v>2457482.4807418995</v>
      </c>
      <c r="AE42" s="8">
        <f>SUM(AE36:AE40)</f>
        <v>2580765.2262829351</v>
      </c>
      <c r="AF42" s="8">
        <f t="shared" si="19"/>
        <v>2580765.2262829351</v>
      </c>
      <c r="AG42" s="8">
        <f>SUM(AG36:AG40)</f>
        <v>2832203.8893165914</v>
      </c>
      <c r="AH42" s="8">
        <f t="shared" ref="AH42:AL42" si="20">SUM(AH36:AH40)</f>
        <v>2832203.8893165914</v>
      </c>
      <c r="AI42" s="8">
        <f>SUM(AI36:AI40)</f>
        <v>3170856.0172447711</v>
      </c>
      <c r="AJ42" s="8">
        <f t="shared" ref="AJ42" si="21">SUM(AJ36:AJ40)</f>
        <v>3170856.0172447711</v>
      </c>
      <c r="AK42" s="8">
        <f>SUM(AK36:AK40)</f>
        <v>3438665.9126343913</v>
      </c>
      <c r="AL42" s="8">
        <f t="shared" si="20"/>
        <v>3438665.9126343913</v>
      </c>
      <c r="AM42" s="8">
        <f>SUM(AM36:AM40)</f>
        <v>3897137.8331732554</v>
      </c>
      <c r="AN42" s="8">
        <f t="shared" ref="AN42:AP42" si="22">SUM(AN36:AN40)</f>
        <v>3897137.8331732554</v>
      </c>
      <c r="AO42" s="8">
        <f>SUM(AO36:AO40)</f>
        <v>4197121.3035076708</v>
      </c>
      <c r="AP42" s="8">
        <f t="shared" si="22"/>
        <v>4197121.3035076708</v>
      </c>
      <c r="AQ42" s="8">
        <f>SUM(AQ36:AQ40)</f>
        <v>4017281.1472464781</v>
      </c>
      <c r="AR42" s="8">
        <f t="shared" ref="AR42:AT42" si="23">SUM(AR36:AR40)</f>
        <v>4017281.1472464781</v>
      </c>
      <c r="AS42" s="8">
        <f>SUM(AS36:AS40)</f>
        <v>4083113.3456056621</v>
      </c>
      <c r="AT42" s="8">
        <f t="shared" si="23"/>
        <v>4083113.3456056621</v>
      </c>
      <c r="AU42" s="8">
        <f>SUM(AU36:AU40)</f>
        <v>3727978.2120281369</v>
      </c>
      <c r="AV42" s="8">
        <f t="shared" ref="AV42:AX42" si="24">SUM(AV36:AV40)</f>
        <v>3727978.2120281369</v>
      </c>
      <c r="AW42" s="8">
        <f>SUM(AW36:AW40)</f>
        <v>3679165.4968358674</v>
      </c>
      <c r="AX42" s="8">
        <f t="shared" si="24"/>
        <v>3679165.4968358674</v>
      </c>
      <c r="AY42" s="8">
        <f>SUM(AY36:AY40)</f>
        <v>3755040.9055745401</v>
      </c>
      <c r="AZ42" s="8">
        <f t="shared" ref="AZ42:BB42" si="25">SUM(AZ36:AZ40)</f>
        <v>3755040.9055745401</v>
      </c>
      <c r="BA42" s="8">
        <f>SUM(BA36:BA40)</f>
        <v>3705892.0431003654</v>
      </c>
      <c r="BB42" s="8">
        <f t="shared" si="25"/>
        <v>3705892.0431003654</v>
      </c>
      <c r="BC42" s="8">
        <f>SUM(BC36:BC40)</f>
        <v>3888966.7626030599</v>
      </c>
      <c r="BD42" s="8">
        <f t="shared" ref="BD42:BF42" si="26">SUM(BD36:BD40)</f>
        <v>3888966.7626030599</v>
      </c>
      <c r="BE42" s="8">
        <f>SUM(BE36:BE40)</f>
        <v>4332684.265556328</v>
      </c>
      <c r="BF42" s="8">
        <f t="shared" si="26"/>
        <v>4332684.265556328</v>
      </c>
      <c r="BG42" s="8">
        <f>SUM(BG36:BG40)</f>
        <v>4201469.4359755563</v>
      </c>
      <c r="BH42" s="8">
        <f t="shared" ref="BH42" si="27">SUM(BH36:BH40)</f>
        <v>4201469.4359755563</v>
      </c>
      <c r="BI42" s="8">
        <f>SUM(BI36:BI40)</f>
        <v>4025575.450456514</v>
      </c>
      <c r="BJ42" s="8">
        <f t="shared" ref="BJ42" si="28">SUM(BJ36:BJ40)</f>
        <v>4025575.450456514</v>
      </c>
    </row>
    <row r="44" spans="1:62" x14ac:dyDescent="0.25">
      <c r="A44" s="15" t="s">
        <v>39</v>
      </c>
      <c r="B44" s="15"/>
      <c r="C44" s="8">
        <f t="shared" ref="C44:X44" si="29">+C42+C31</f>
        <v>15557069.883983348</v>
      </c>
      <c r="D44" s="8">
        <f t="shared" si="29"/>
        <v>15582909.389384735</v>
      </c>
      <c r="E44" s="8">
        <f t="shared" si="29"/>
        <v>16066563.279830385</v>
      </c>
      <c r="F44" s="8">
        <f t="shared" si="29"/>
        <v>15984469.197633946</v>
      </c>
      <c r="G44" s="8">
        <f t="shared" si="29"/>
        <v>16821400.871322308</v>
      </c>
      <c r="H44" s="8">
        <f t="shared" si="29"/>
        <v>16658290.366671689</v>
      </c>
      <c r="I44" s="8">
        <f t="shared" si="29"/>
        <v>17159104.283937424</v>
      </c>
      <c r="J44" s="8">
        <f t="shared" si="29"/>
        <v>16836025.142048147</v>
      </c>
      <c r="K44" s="8">
        <f t="shared" si="29"/>
        <v>18090376.698195752</v>
      </c>
      <c r="L44" s="8">
        <f t="shared" si="29"/>
        <v>17459515.345097013</v>
      </c>
      <c r="M44" s="8">
        <f t="shared" si="29"/>
        <v>18577940.94714256</v>
      </c>
      <c r="N44" s="8">
        <f t="shared" si="29"/>
        <v>17600279.088917695</v>
      </c>
      <c r="O44" s="8">
        <f t="shared" si="29"/>
        <v>19443927.381623991</v>
      </c>
      <c r="P44" s="8">
        <f t="shared" si="29"/>
        <v>18708108.677912712</v>
      </c>
      <c r="Q44" s="8">
        <f t="shared" si="29"/>
        <v>19665575.463166147</v>
      </c>
      <c r="R44" s="8">
        <f t="shared" si="29"/>
        <v>19443319.330890849</v>
      </c>
      <c r="S44" s="8">
        <f t="shared" si="29"/>
        <v>20108579.588595401</v>
      </c>
      <c r="T44" s="8">
        <f t="shared" si="29"/>
        <v>19833266.609094504</v>
      </c>
      <c r="U44" s="8">
        <f t="shared" si="29"/>
        <v>21217056.825185619</v>
      </c>
      <c r="V44" s="8">
        <f t="shared" si="29"/>
        <v>21716232.134693004</v>
      </c>
      <c r="W44" s="8">
        <f t="shared" si="29"/>
        <v>21674478.124394938</v>
      </c>
      <c r="X44" s="8">
        <f t="shared" si="29"/>
        <v>21746492.315458</v>
      </c>
      <c r="Y44" s="8">
        <f t="shared" ref="Y44:Z44" si="30">+Y42+Y31</f>
        <v>22268689.71249919</v>
      </c>
      <c r="Z44" s="8">
        <f t="shared" si="30"/>
        <v>22073361.549008276</v>
      </c>
      <c r="AA44" s="8">
        <f t="shared" ref="AA44:AB44" si="31">+AA42+AA31</f>
        <v>23837244.283025764</v>
      </c>
      <c r="AB44" s="8">
        <f t="shared" si="31"/>
        <v>23848051.32231915</v>
      </c>
      <c r="AC44" s="8">
        <f t="shared" ref="AC44:AD44" si="32">+AC42+AC31</f>
        <v>24289926.71228864</v>
      </c>
      <c r="AD44" s="8">
        <f t="shared" si="32"/>
        <v>24196978.200560953</v>
      </c>
      <c r="AE44" s="8">
        <f t="shared" ref="AE44:AJ44" si="33">+AE42+AE31</f>
        <v>25384077.575634111</v>
      </c>
      <c r="AF44" s="8">
        <f t="shared" si="33"/>
        <v>25938539.204922922</v>
      </c>
      <c r="AG44" s="8">
        <f t="shared" si="33"/>
        <v>26226691.472722095</v>
      </c>
      <c r="AH44" s="8">
        <f t="shared" si="33"/>
        <v>27817846.195383124</v>
      </c>
      <c r="AI44" s="8">
        <f t="shared" si="33"/>
        <v>27213742.83463636</v>
      </c>
      <c r="AJ44" s="8">
        <f t="shared" si="33"/>
        <v>29318280.4228286</v>
      </c>
      <c r="AK44" s="8">
        <f t="shared" ref="AK44:AL44" si="34">+AK42+AK31</f>
        <v>27271988.399788611</v>
      </c>
      <c r="AL44" s="8">
        <f t="shared" si="34"/>
        <v>29045610.787832938</v>
      </c>
      <c r="AM44" s="8">
        <f t="shared" ref="AM44:AN44" si="35">+AM42+AM31</f>
        <v>28443391.975436501</v>
      </c>
      <c r="AN44" s="8">
        <f t="shared" si="35"/>
        <v>29904525.209585793</v>
      </c>
      <c r="AO44" s="8">
        <f t="shared" ref="AO44:AP44" si="36">+AO42+AO31</f>
        <v>28914265.530330233</v>
      </c>
      <c r="AP44" s="8">
        <f t="shared" si="36"/>
        <v>29461265.351351328</v>
      </c>
      <c r="AQ44" s="8">
        <f>+AQ42+AQ31</f>
        <v>28228861.735517822</v>
      </c>
      <c r="AR44" s="8">
        <f t="shared" ref="AR44:AT44" si="37">+AR42+AR31</f>
        <v>27556791.598125882</v>
      </c>
      <c r="AS44" s="8">
        <f>+AS42+AS31</f>
        <v>28223523.08865606</v>
      </c>
      <c r="AT44" s="8">
        <f t="shared" si="37"/>
        <v>27664313.802024089</v>
      </c>
      <c r="AU44" s="8">
        <f>+AU42+AU31</f>
        <v>27335677.691902254</v>
      </c>
      <c r="AV44" s="8">
        <f t="shared" ref="AV44:AX44" si="38">+AV42+AV31</f>
        <v>27140218.23445347</v>
      </c>
      <c r="AW44" s="8">
        <f>+AW42+AW31</f>
        <v>28633197.324001055</v>
      </c>
      <c r="AX44" s="8">
        <f t="shared" si="38"/>
        <v>28102285.784968253</v>
      </c>
      <c r="AY44" s="8">
        <f>+AY42+AY31</f>
        <v>28232248.350362241</v>
      </c>
      <c r="AZ44" s="8">
        <f t="shared" ref="AZ44:BB44" si="39">+AZ42+AZ31</f>
        <v>29087812.413544107</v>
      </c>
      <c r="BA44" s="8">
        <f>+BA42+BA31</f>
        <v>28757397.814659867</v>
      </c>
      <c r="BB44" s="8">
        <f t="shared" si="39"/>
        <v>29968151.456071123</v>
      </c>
      <c r="BC44" s="8">
        <f>+BC42+BC31</f>
        <v>28465238.956569217</v>
      </c>
      <c r="BD44" s="8">
        <f t="shared" ref="BD44:BF44" si="40">+BD42+BD31</f>
        <v>29787495.433891822</v>
      </c>
      <c r="BE44" s="8">
        <f>+BE42+BE31</f>
        <v>29211398.929450236</v>
      </c>
      <c r="BF44" s="8">
        <f t="shared" si="40"/>
        <v>30434405.205625929</v>
      </c>
      <c r="BG44" s="8">
        <f>+BG42+BG31</f>
        <v>29257181.944346584</v>
      </c>
      <c r="BH44" s="8">
        <f t="shared" ref="BH44" si="41">+BH42+BH31</f>
        <v>30781723.686863378</v>
      </c>
      <c r="BI44" s="8">
        <f>+BI42+BI31</f>
        <v>29348437.567686908</v>
      </c>
      <c r="BJ44" s="8">
        <f t="shared" ref="BJ44" si="42">+BJ42+BJ31</f>
        <v>31150453.406480491</v>
      </c>
    </row>
    <row r="45" spans="1:62" x14ac:dyDescent="0.25">
      <c r="S45" s="4"/>
      <c r="T45" s="4"/>
    </row>
    <row r="46" spans="1:62" x14ac:dyDescent="0.25">
      <c r="J46" s="4"/>
      <c r="L46" s="4"/>
      <c r="N46" s="4"/>
      <c r="P46" s="4"/>
      <c r="R46" s="4"/>
      <c r="T46" s="4"/>
      <c r="V46" s="4"/>
      <c r="X46" s="4"/>
      <c r="Z46" s="4"/>
      <c r="AB46" s="4"/>
      <c r="AD46" s="4"/>
      <c r="AF46" s="4"/>
      <c r="AH46" s="4"/>
      <c r="AJ46" s="4"/>
      <c r="AL46" s="4"/>
      <c r="AN46" s="4"/>
      <c r="AP46" s="4"/>
      <c r="AQ46" s="4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1:62" x14ac:dyDescent="0.25">
      <c r="A47" s="9" t="s">
        <v>40</v>
      </c>
      <c r="C47" s="4"/>
      <c r="E47" s="4"/>
      <c r="G47" s="4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4"/>
      <c r="X47" s="2"/>
      <c r="Y47" s="4"/>
      <c r="Z47" s="2"/>
      <c r="AA47" s="4"/>
      <c r="AB47" s="2"/>
      <c r="AC47" s="4"/>
      <c r="AD47" s="2"/>
      <c r="AE47" s="4"/>
      <c r="AF47" s="2"/>
      <c r="AG47" s="4"/>
      <c r="AH47" s="2"/>
      <c r="AI47" s="4"/>
      <c r="AJ47" s="2"/>
      <c r="AK47" s="4"/>
      <c r="AL47" s="2"/>
      <c r="AM47" s="4"/>
      <c r="AN47" s="7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x14ac:dyDescent="0.25">
      <c r="A48" s="9" t="s">
        <v>41</v>
      </c>
      <c r="C48" s="4"/>
      <c r="E48" s="4"/>
      <c r="G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x14ac:dyDescent="0.25">
      <c r="A49" s="9" t="s">
        <v>42</v>
      </c>
      <c r="C49" s="4"/>
      <c r="E49" s="4"/>
      <c r="G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x14ac:dyDescent="0.25">
      <c r="A50" s="9" t="s">
        <v>43</v>
      </c>
    </row>
    <row r="51" spans="1:62" x14ac:dyDescent="0.25">
      <c r="A51" s="9" t="s">
        <v>44</v>
      </c>
    </row>
  </sheetData>
  <mergeCells count="38">
    <mergeCell ref="A1:BJ1"/>
    <mergeCell ref="A2:BJ2"/>
    <mergeCell ref="A3:BJ3"/>
    <mergeCell ref="A5:BJ5"/>
    <mergeCell ref="A4:BJ4"/>
    <mergeCell ref="BE7:BF7"/>
    <mergeCell ref="BC7:BD7"/>
    <mergeCell ref="BA7:BB7"/>
    <mergeCell ref="AY7:AZ7"/>
    <mergeCell ref="AU7:AV7"/>
    <mergeCell ref="AK7:AL7"/>
    <mergeCell ref="A44:B44"/>
    <mergeCell ref="M7:N7"/>
    <mergeCell ref="O7:P7"/>
    <mergeCell ref="Q7:R7"/>
    <mergeCell ref="S7:T7"/>
    <mergeCell ref="C7:D7"/>
    <mergeCell ref="A31:B31"/>
    <mergeCell ref="E7:F7"/>
    <mergeCell ref="G7:H7"/>
    <mergeCell ref="A42:B42"/>
    <mergeCell ref="I7:J7"/>
    <mergeCell ref="K7:L7"/>
    <mergeCell ref="AE7:AF7"/>
    <mergeCell ref="AC7:AD7"/>
    <mergeCell ref="BI7:BJ7"/>
    <mergeCell ref="BG7:BH7"/>
    <mergeCell ref="AA7:AB7"/>
    <mergeCell ref="AG7:AH7"/>
    <mergeCell ref="AI7:AJ7"/>
    <mergeCell ref="AQ7:AR7"/>
    <mergeCell ref="AS7:AT7"/>
    <mergeCell ref="AW7:AX7"/>
    <mergeCell ref="AO7:AP7"/>
    <mergeCell ref="AM7:AN7"/>
    <mergeCell ref="Y7:Z7"/>
    <mergeCell ref="U7:V7"/>
    <mergeCell ref="W7:X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CPUw0222</dc:creator>
  <cp:lastModifiedBy>Karen Rojas Madrigal</cp:lastModifiedBy>
  <dcterms:created xsi:type="dcterms:W3CDTF">2020-05-12T22:00:33Z</dcterms:created>
  <dcterms:modified xsi:type="dcterms:W3CDTF">2025-02-03T18:17:48Z</dcterms:modified>
</cp:coreProperties>
</file>