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PERFIL/Perfil Moneda/2025/Febrero/"/>
    </mc:Choice>
  </mc:AlternateContent>
  <xr:revisionPtr revIDLastSave="64" documentId="8_{D6424BD9-72BD-403B-9EAE-1394A7701419}" xr6:coauthVersionLast="47" xr6:coauthVersionMax="47" xr10:uidLastSave="{1C9FAB58-C45A-45C5-BB67-B7E2C6A36920}"/>
  <bookViews>
    <workbookView xWindow="11508" yWindow="-12" windowWidth="11544" windowHeight="12264" firstSheet="1" activeTab="1" xr2:uid="{00000000-000D-0000-FFFF-FFFF00000000}"/>
  </bookViews>
  <sheets>
    <sheet name="DI Perfil Vencimientos" sheetId="19" r:id="rId1"/>
    <sheet name="DE Pefil Vencimientos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4" i="20" l="1"/>
  <c r="AF55" i="20"/>
  <c r="AF56" i="20"/>
  <c r="AF57" i="20"/>
  <c r="AF58" i="20"/>
  <c r="AF59" i="20"/>
  <c r="AF60" i="20"/>
  <c r="AF61" i="20"/>
  <c r="AF62" i="20"/>
  <c r="AF63" i="20"/>
  <c r="AF64" i="20"/>
  <c r="AF53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R65" i="20"/>
  <c r="S65" i="20"/>
  <c r="T65" i="20"/>
  <c r="U65" i="20"/>
  <c r="V65" i="20"/>
  <c r="W65" i="20"/>
  <c r="X65" i="20"/>
  <c r="Y65" i="20"/>
  <c r="Z65" i="20"/>
  <c r="AA65" i="20"/>
  <c r="AB65" i="20"/>
  <c r="AC65" i="20"/>
  <c r="AD65" i="20"/>
  <c r="AE65" i="20"/>
  <c r="B65" i="20"/>
  <c r="AF32" i="20"/>
  <c r="AF33" i="20"/>
  <c r="AF34" i="20"/>
  <c r="AF35" i="20"/>
  <c r="AF36" i="20"/>
  <c r="AF37" i="20"/>
  <c r="AF38" i="20"/>
  <c r="AF39" i="20"/>
  <c r="AF40" i="20"/>
  <c r="AF41" i="20"/>
  <c r="AF42" i="20"/>
  <c r="AF31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S43" i="20"/>
  <c r="T43" i="20"/>
  <c r="U43" i="20"/>
  <c r="V43" i="20"/>
  <c r="W43" i="20"/>
  <c r="X43" i="20"/>
  <c r="Y43" i="20"/>
  <c r="Z43" i="20"/>
  <c r="AA43" i="20"/>
  <c r="AB43" i="20"/>
  <c r="AC43" i="20"/>
  <c r="AD43" i="20"/>
  <c r="AE43" i="20"/>
  <c r="B43" i="20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F43" i="20" l="1"/>
  <c r="AF65" i="20"/>
  <c r="X32" i="19" l="1"/>
  <c r="X33" i="19"/>
  <c r="X34" i="19"/>
  <c r="X35" i="19"/>
  <c r="X36" i="19"/>
  <c r="X37" i="19"/>
  <c r="X38" i="19"/>
  <c r="X39" i="19"/>
  <c r="X40" i="19"/>
  <c r="X41" i="19"/>
  <c r="X42" i="19"/>
  <c r="X31" i="19"/>
  <c r="AC10" i="19"/>
  <c r="AC11" i="19"/>
  <c r="AC12" i="19"/>
  <c r="AC13" i="19"/>
  <c r="AC14" i="19"/>
  <c r="AC15" i="19"/>
  <c r="AC16" i="19"/>
  <c r="AC17" i="19"/>
  <c r="AC18" i="19"/>
  <c r="AC19" i="19"/>
  <c r="AC20" i="19"/>
  <c r="AC9" i="19"/>
  <c r="X43" i="19" l="1"/>
  <c r="AC21" i="19"/>
  <c r="AF9" i="20"/>
  <c r="AF10" i="20"/>
  <c r="AF11" i="20"/>
  <c r="AF12" i="20"/>
  <c r="AF13" i="20"/>
  <c r="AF14" i="20"/>
  <c r="AF15" i="20"/>
  <c r="AF16" i="20"/>
  <c r="AF17" i="20"/>
  <c r="AF18" i="20"/>
  <c r="AF19" i="20"/>
  <c r="AF8" i="20"/>
  <c r="AI21" i="20" l="1"/>
  <c r="B21" i="19"/>
  <c r="AC20" i="20" l="1"/>
  <c r="AD20" i="20"/>
  <c r="AE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F20" i="20" l="1"/>
  <c r="B43" i="19"/>
  <c r="A27" i="19"/>
  <c r="A3" i="20" s="1"/>
  <c r="A26" i="20" s="1"/>
  <c r="A48" i="20" s="1"/>
  <c r="A25" i="19"/>
  <c r="AH21" i="20" l="1"/>
</calcChain>
</file>

<file path=xl/sharedStrings.xml><?xml version="1.0" encoding="utf-8"?>
<sst xmlns="http://schemas.openxmlformats.org/spreadsheetml/2006/main" count="92" uniqueCount="29">
  <si>
    <t>Total general</t>
  </si>
  <si>
    <t>Mes</t>
  </si>
  <si>
    <t>Gobierno Central excluida la Seguridad Social e ISFLSG</t>
  </si>
  <si>
    <t>Perfil de Vencimientos Deuda Interna contratada en colones</t>
  </si>
  <si>
    <t>(En Millones de Colones)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</si>
  <si>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</si>
  <si>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</si>
  <si>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</si>
  <si>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</si>
  <si>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</si>
  <si>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</si>
  <si>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</si>
  <si>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</si>
  <si>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</si>
  <si>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</si>
  <si>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</si>
  <si>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</si>
  <si>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 </t>
  </si>
  <si>
    <t>Perfil de Vencimientos Deuda Interna contratada en dólares</t>
  </si>
  <si>
    <t>(En Millones de dólares)</t>
  </si>
  <si>
    <t>Total General</t>
  </si>
  <si>
    <t>Perfil de Vencimientos Deuda Externa $ contratada en moneda externa</t>
  </si>
  <si>
    <t>(En Millones de colones )</t>
  </si>
  <si>
    <t>Perfil de Vencimientos otras monedas Deuda Externa contratada en moneda externa</t>
  </si>
  <si>
    <t>Perfil de Vencimientos Deuda Externa CR ¢ contratada en moneda externa</t>
  </si>
  <si>
    <t>(En Millones de Dólares )</t>
  </si>
  <si>
    <t>Al 28 Febrero del 2025</t>
  </si>
  <si>
    <t>Nota:  El perfil de la Deuda Interna no incluye el monto de intereses devengados por  ¢20.147,82 millones a febrero del 2025 según sistema gestor.</t>
  </si>
  <si>
    <t>Nota:  No incluye el monto de devengo de intereses por  $487,81 millones a febrero del 2025 según sistema gestor.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</si>
</sst>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([$€]* #,##0.00_);_([$€]* \(#,##0.00\);_([$€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  <font>
      <sz val="11"/>
      <color theme="1"/>
      <name val="HendersonSansW00-BasicLight"/>
    </font>
    <font>
      <sz val="11"/>
      <color theme="0"/>
      <name val="HendersonSansW00-BasicLight"/>
    </font>
    <font>
      <sz val="12"/>
      <color theme="1"/>
      <name val="HendersonSansW00-BasicBold"/>
    </font>
    <font>
      <sz val="11"/>
      <name val="HendersonSansW00-BasicLight"/>
    </font>
    <font>
      <b/>
      <sz val="11"/>
      <color theme="1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21" applyFont="1"/>
    <xf numFmtId="0" fontId="5" fillId="0" borderId="0" xfId="21" applyFont="1"/>
    <xf numFmtId="43" fontId="4" fillId="0" borderId="0" xfId="1" applyFont="1"/>
    <xf numFmtId="0" fontId="5" fillId="2" borderId="0" xfId="21" applyFont="1" applyFill="1"/>
    <xf numFmtId="0" fontId="5" fillId="2" borderId="0" xfId="21" applyFont="1" applyFill="1" applyAlignment="1">
      <alignment horizontal="center" vertical="center"/>
    </xf>
    <xf numFmtId="164" fontId="4" fillId="0" borderId="0" xfId="22" applyFont="1"/>
    <xf numFmtId="164" fontId="5" fillId="2" borderId="0" xfId="22" applyFont="1" applyFill="1"/>
    <xf numFmtId="164" fontId="5" fillId="2" borderId="0" xfId="22" applyFont="1" applyFill="1" applyAlignment="1">
      <alignment horizontal="center" vertical="center"/>
    </xf>
    <xf numFmtId="0" fontId="4" fillId="0" borderId="0" xfId="21" applyFont="1" applyAlignment="1">
      <alignment vertical="center"/>
    </xf>
    <xf numFmtId="0" fontId="4" fillId="0" borderId="0" xfId="21" applyFont="1" applyAlignment="1">
      <alignment horizontal="center" vertical="center"/>
    </xf>
    <xf numFmtId="164" fontId="4" fillId="0" borderId="0" xfId="21" applyNumberFormat="1" applyFont="1"/>
    <xf numFmtId="43" fontId="4" fillId="0" borderId="0" xfId="21" applyNumberFormat="1" applyFont="1"/>
    <xf numFmtId="0" fontId="4" fillId="0" borderId="0" xfId="0" applyFont="1"/>
    <xf numFmtId="164" fontId="4" fillId="0" borderId="0" xfId="0" applyNumberFormat="1" applyFont="1"/>
    <xf numFmtId="0" fontId="5" fillId="2" borderId="0" xfId="21" applyFont="1" applyFill="1" applyAlignment="1">
      <alignment horizontal="center"/>
    </xf>
    <xf numFmtId="164" fontId="4" fillId="0" borderId="0" xfId="25" applyFont="1" applyBorder="1"/>
    <xf numFmtId="43" fontId="4" fillId="0" borderId="0" xfId="1" applyFont="1" applyBorder="1"/>
    <xf numFmtId="43" fontId="7" fillId="0" borderId="0" xfId="1" applyFont="1" applyBorder="1"/>
    <xf numFmtId="164" fontId="5" fillId="2" borderId="0" xfId="22" applyFont="1" applyFill="1" applyBorder="1" applyAlignment="1">
      <alignment horizontal="center" vertical="center"/>
    </xf>
    <xf numFmtId="164" fontId="5" fillId="0" borderId="0" xfId="22" applyFont="1" applyFill="1" applyBorder="1"/>
    <xf numFmtId="164" fontId="4" fillId="0" borderId="0" xfId="22" applyFont="1" applyFill="1" applyBorder="1"/>
    <xf numFmtId="0" fontId="7" fillId="0" borderId="0" xfId="26" applyFont="1"/>
    <xf numFmtId="164" fontId="5" fillId="2" borderId="0" xfId="22" applyFont="1" applyFill="1" applyBorder="1"/>
    <xf numFmtId="0" fontId="6" fillId="0" borderId="0" xfId="21" applyFont="1"/>
    <xf numFmtId="0" fontId="4" fillId="3" borderId="0" xfId="0" applyFont="1" applyFill="1"/>
    <xf numFmtId="0" fontId="8" fillId="0" borderId="0" xfId="0" applyFont="1"/>
    <xf numFmtId="43" fontId="4" fillId="0" borderId="0" xfId="0" applyNumberFormat="1" applyFont="1"/>
    <xf numFmtId="43" fontId="8" fillId="0" borderId="0" xfId="0" applyNumberFormat="1" applyFont="1"/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/>
    <xf numFmtId="164" fontId="4" fillId="3" borderId="0" xfId="22" applyFont="1" applyFill="1"/>
    <xf numFmtId="43" fontId="4" fillId="3" borderId="0" xfId="0" applyNumberFormat="1" applyFont="1" applyFill="1"/>
    <xf numFmtId="0" fontId="6" fillId="0" borderId="0" xfId="21" applyFont="1" applyAlignment="1">
      <alignment horizontal="center" vertical="center"/>
    </xf>
    <xf numFmtId="0" fontId="6" fillId="0" borderId="0" xfId="21" applyFont="1" applyAlignment="1">
      <alignment horizontal="center"/>
    </xf>
  </cellXfs>
  <cellStyles count="27">
    <cellStyle name="Millares" xfId="1" builtinId="3"/>
    <cellStyle name="Millares 11 2 2" xfId="19" xr:uid="{0E728254-BB0F-462C-AF08-DB77122601BF}"/>
    <cellStyle name="Millares 2 10" xfId="12" xr:uid="{EC6A46FA-5A0C-498C-A8CE-017793D42843}"/>
    <cellStyle name="Millares 2 2" xfId="3" xr:uid="{89722115-C89F-4C7D-BDF9-FFB35DC20B9F}"/>
    <cellStyle name="Millares 2 2 2" xfId="8" xr:uid="{C369113C-7796-4263-A7F2-B3026ABDC517}"/>
    <cellStyle name="Millares 2 3" xfId="17" xr:uid="{5296A213-A38A-4D5E-BCD9-8FA136822085}"/>
    <cellStyle name="Millares 3 2" xfId="25" xr:uid="{FFB8022D-9A33-4F7D-A181-2D249C032474}"/>
    <cellStyle name="Millares 5" xfId="22" xr:uid="{C47E4FA3-B5B7-430E-84BB-E253E764E65B}"/>
    <cellStyle name="Normal" xfId="0" builtinId="0"/>
    <cellStyle name="Normal 14" xfId="24" xr:uid="{F66B03D6-4964-4667-8339-5E09B2F030AE}"/>
    <cellStyle name="Normal 17 2 2 2 2" xfId="14" xr:uid="{75B0EEFC-5B15-4B12-935A-83559061D50A}"/>
    <cellStyle name="Normal 2 2 2 2" xfId="2" xr:uid="{E6F8C7DF-81B4-40E9-9F25-45AD461D2E41}"/>
    <cellStyle name="Normal 2 2 2 2 2" xfId="7" xr:uid="{6628C089-2614-4EAF-BEE5-E78B2A2CF21B}"/>
    <cellStyle name="Normal 3 2" xfId="6" xr:uid="{C0EE28B1-AA8F-44F3-9A04-51BAB56934A6}"/>
    <cellStyle name="Normal 3 2 2" xfId="4" xr:uid="{AB3C4A7A-9F9A-4223-980D-5A224C039A47}"/>
    <cellStyle name="Normal 3 2 2 2" xfId="5" xr:uid="{BF2532D1-ED9C-4EFF-84C3-ABEC6DE3DC08}"/>
    <cellStyle name="Normal 3 3" xfId="10" xr:uid="{87FC1679-13BD-4858-88FB-D66F9FFD86EF}"/>
    <cellStyle name="Normal 3 3 2" xfId="11" xr:uid="{99858FD8-99A7-4E65-896C-B7102D93468B}"/>
    <cellStyle name="Normal 4 2 2 2 2" xfId="13" xr:uid="{DDFCE4B8-B949-4D03-9248-9C9F81B7E317}"/>
    <cellStyle name="Normal 4 2 2 2 3" xfId="20" xr:uid="{E79F0BEC-8982-4D2C-9EE4-C4759FE973B0}"/>
    <cellStyle name="Normal 5 2" xfId="21" xr:uid="{F53C647B-C391-46F8-8A65-346C224688DA}"/>
    <cellStyle name="Normal 6" xfId="26" xr:uid="{6761FCF5-B85C-4CD9-B4F8-3E68999CB6CD}"/>
    <cellStyle name="Porcentaje 2" xfId="9" xr:uid="{67239AB5-9EB5-469B-8ABA-1346A7477634}"/>
    <cellStyle name="Porcentaje 2 2 2" xfId="16" xr:uid="{FBE54952-9A2F-48C9-B12C-FD6689D4A452}"/>
    <cellStyle name="Porcentaje 3 2 2 2 2 2 2 2" xfId="18" xr:uid="{E4A2C694-0AC4-44FC-BA71-1FCF8A63CF62}"/>
    <cellStyle name="Porcentual 2 10" xfId="15" xr:uid="{71AFE744-4532-4E0A-A7A9-6D1828E13270}"/>
    <cellStyle name="Porcentual 2 2" xfId="23" xr:uid="{7D2D0627-9B3F-404C-93F7-A3A1FC4BD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66674</xdr:rowOff>
    </xdr:from>
    <xdr:to>
      <xdr:col>2</xdr:col>
      <xdr:colOff>967627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6B912E-21AC-67AF-9067-7A5B7017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57174"/>
          <a:ext cx="3186952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175260</xdr:rowOff>
    </xdr:from>
    <xdr:to>
      <xdr:col>2</xdr:col>
      <xdr:colOff>1162416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474696-64A6-F041-80E1-2EE108BD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75260"/>
          <a:ext cx="2913111" cy="681990"/>
        </a:xfrm>
        <a:prstGeom prst="rect">
          <a:avLst/>
        </a:prstGeom>
      </xdr:spPr>
    </xdr:pic>
    <xdr:clientData/>
  </xdr:twoCellAnchor>
  <xdr:oneCellAnchor>
    <xdr:from>
      <xdr:col>0</xdr:col>
      <xdr:colOff>110067</xdr:colOff>
      <xdr:row>23</xdr:row>
      <xdr:rowOff>186266</xdr:rowOff>
    </xdr:from>
    <xdr:ext cx="3178808" cy="746294"/>
    <xdr:pic>
      <xdr:nvPicPr>
        <xdr:cNvPr id="2" name="Imagen 1">
          <a:extLst>
            <a:ext uri="{FF2B5EF4-FFF2-40B4-BE49-F238E27FC236}">
              <a16:creationId xmlns:a16="http://schemas.microsoft.com/office/drawing/2014/main" id="{97928725-E44A-46BB-A5DA-D16369F1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4682066"/>
          <a:ext cx="3178808" cy="746294"/>
        </a:xfrm>
        <a:prstGeom prst="rect">
          <a:avLst/>
        </a:prstGeom>
      </xdr:spPr>
    </xdr:pic>
    <xdr:clientData/>
  </xdr:oneCellAnchor>
  <xdr:oneCellAnchor>
    <xdr:from>
      <xdr:col>0</xdr:col>
      <xdr:colOff>110067</xdr:colOff>
      <xdr:row>45</xdr:row>
      <xdr:rowOff>186266</xdr:rowOff>
    </xdr:from>
    <xdr:ext cx="3178808" cy="746294"/>
    <xdr:pic>
      <xdr:nvPicPr>
        <xdr:cNvPr id="4" name="Imagen 3">
          <a:extLst>
            <a:ext uri="{FF2B5EF4-FFF2-40B4-BE49-F238E27FC236}">
              <a16:creationId xmlns:a16="http://schemas.microsoft.com/office/drawing/2014/main" id="{266FC6D9-B352-4572-882D-95F7DA4A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8804486"/>
          <a:ext cx="3178808" cy="746294"/>
        </a:xfrm>
        <a:prstGeom prst="rect">
          <a:avLst/>
        </a:prstGeom>
      </xdr:spPr>
    </xdr:pic>
    <xdr:clientData/>
  </xdr:oneCellAnchor>
  <xdr:oneCellAnchor>
    <xdr:from>
      <xdr:col>0</xdr:col>
      <xdr:colOff>110067</xdr:colOff>
      <xdr:row>45</xdr:row>
      <xdr:rowOff>186266</xdr:rowOff>
    </xdr:from>
    <xdr:ext cx="3178808" cy="746294"/>
    <xdr:pic>
      <xdr:nvPicPr>
        <xdr:cNvPr id="5" name="Imagen 4">
          <a:extLst>
            <a:ext uri="{FF2B5EF4-FFF2-40B4-BE49-F238E27FC236}">
              <a16:creationId xmlns:a16="http://schemas.microsoft.com/office/drawing/2014/main" id="{345F0B6F-9450-4A02-B46A-673B695A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8804486"/>
          <a:ext cx="3178808" cy="7462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F4D6-B162-44D5-BA47-B730D32DF148}">
  <dimension ref="A3:AE56"/>
  <sheetViews>
    <sheetView showGridLines="0" topLeftCell="V18" zoomScale="80" zoomScaleNormal="80" workbookViewId="0">
      <selection activeCell="A47" sqref="A47"/>
    </sheetView>
  </sheetViews>
  <sheetFormatPr baseColWidth="10" defaultColWidth="11.44140625" defaultRowHeight="15" x14ac:dyDescent="0.35"/>
  <cols>
    <col min="1" max="1" width="15.109375" style="1" bestFit="1" customWidth="1"/>
    <col min="2" max="2" width="22.5546875" style="1" bestFit="1" customWidth="1"/>
    <col min="3" max="4" width="21.33203125" style="1" bestFit="1" customWidth="1"/>
    <col min="5" max="5" width="21.44140625" style="1" bestFit="1" customWidth="1"/>
    <col min="6" max="6" width="21.33203125" style="1" bestFit="1" customWidth="1"/>
    <col min="7" max="7" width="22.33203125" style="1" bestFit="1" customWidth="1"/>
    <col min="8" max="11" width="21.33203125" style="1" bestFit="1" customWidth="1"/>
    <col min="12" max="12" width="20.21875" style="1" bestFit="1" customWidth="1"/>
    <col min="13" max="13" width="20.77734375" style="1" bestFit="1" customWidth="1"/>
    <col min="14" max="14" width="21.109375" style="1" bestFit="1" customWidth="1"/>
    <col min="15" max="15" width="22.77734375" style="1" bestFit="1" customWidth="1"/>
    <col min="16" max="16" width="21" style="1" bestFit="1" customWidth="1"/>
    <col min="17" max="17" width="19.88671875" style="1" bestFit="1" customWidth="1"/>
    <col min="18" max="18" width="20.21875" style="1" bestFit="1" customWidth="1"/>
    <col min="19" max="19" width="20" style="1" bestFit="1" customWidth="1"/>
    <col min="20" max="20" width="20.6640625" style="1" bestFit="1" customWidth="1"/>
    <col min="21" max="21" width="21.21875" style="1" bestFit="1" customWidth="1"/>
    <col min="22" max="22" width="20.21875" style="1" bestFit="1" customWidth="1"/>
    <col min="23" max="23" width="19.77734375" style="1" bestFit="1" customWidth="1"/>
    <col min="24" max="24" width="22.44140625" style="1" bestFit="1" customWidth="1"/>
    <col min="25" max="25" width="18.21875" style="1" bestFit="1" customWidth="1"/>
    <col min="26" max="26" width="19" style="1" bestFit="1" customWidth="1"/>
    <col min="27" max="27" width="20" style="1" bestFit="1" customWidth="1"/>
    <col min="28" max="29" width="23.6640625" style="1" bestFit="1" customWidth="1"/>
    <col min="30" max="30" width="22.88671875" style="1" customWidth="1"/>
    <col min="31" max="31" width="21" style="1" bestFit="1" customWidth="1"/>
    <col min="32" max="16384" width="11.44140625" style="1"/>
  </cols>
  <sheetData>
    <row r="3" spans="1:29" ht="17.399999999999999" x14ac:dyDescent="0.3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ht="17.399999999999999" x14ac:dyDescent="0.4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17.399999999999999" x14ac:dyDescent="0.45">
      <c r="A5" s="34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17.399999999999999" x14ac:dyDescent="0.4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35">
      <c r="B7" s="2">
        <v>1000000</v>
      </c>
      <c r="D7" s="3"/>
    </row>
    <row r="8" spans="1:29" x14ac:dyDescent="0.35">
      <c r="A8" s="4" t="s">
        <v>1</v>
      </c>
      <c r="B8" s="5">
        <v>2025</v>
      </c>
      <c r="C8" s="5">
        <v>2026</v>
      </c>
      <c r="D8" s="5">
        <v>2027</v>
      </c>
      <c r="E8" s="5">
        <v>2028</v>
      </c>
      <c r="F8" s="5">
        <v>2029</v>
      </c>
      <c r="G8" s="5">
        <v>2030</v>
      </c>
      <c r="H8" s="5">
        <v>2031</v>
      </c>
      <c r="I8" s="5">
        <v>2032</v>
      </c>
      <c r="J8" s="5">
        <v>2033</v>
      </c>
      <c r="K8" s="5">
        <v>2034</v>
      </c>
      <c r="L8" s="5">
        <v>2035</v>
      </c>
      <c r="M8" s="5">
        <v>2036</v>
      </c>
      <c r="N8" s="5">
        <v>2037</v>
      </c>
      <c r="O8" s="5">
        <v>2038</v>
      </c>
      <c r="P8" s="5">
        <v>2039</v>
      </c>
      <c r="Q8" s="5">
        <v>2040</v>
      </c>
      <c r="R8" s="5">
        <v>2041</v>
      </c>
      <c r="S8" s="5">
        <v>2042</v>
      </c>
      <c r="T8" s="5">
        <v>2043</v>
      </c>
      <c r="U8" s="5">
        <v>2044</v>
      </c>
      <c r="V8" s="5">
        <v>2045</v>
      </c>
      <c r="W8" s="5">
        <v>2046</v>
      </c>
      <c r="X8" s="5">
        <v>2047</v>
      </c>
      <c r="Y8" s="5">
        <v>2048</v>
      </c>
      <c r="Z8" s="5">
        <v>2049</v>
      </c>
      <c r="AA8" s="5">
        <v>2050</v>
      </c>
      <c r="AB8" s="5">
        <v>2051</v>
      </c>
      <c r="AC8" s="5" t="s">
        <v>0</v>
      </c>
    </row>
    <row r="9" spans="1:29" s="6" customFormat="1" x14ac:dyDescent="0.35">
      <c r="A9" s="6" t="s">
        <v>5</v>
      </c>
      <c r="B9" s="3">
        <v>0</v>
      </c>
      <c r="C9" s="3">
        <v>406101.50944039499</v>
      </c>
      <c r="D9" s="3">
        <v>1546.41352672836</v>
      </c>
      <c r="E9" s="3">
        <v>485980.64125456498</v>
      </c>
      <c r="F9" s="3">
        <v>176318.15386505501</v>
      </c>
      <c r="G9" s="3">
        <v>2.353865055</v>
      </c>
      <c r="H9" s="3">
        <v>2.353865055</v>
      </c>
      <c r="I9" s="3">
        <v>2.353865055</v>
      </c>
      <c r="J9" s="3">
        <v>23.464006874999999</v>
      </c>
      <c r="K9" s="3">
        <v>28385.692735654331</v>
      </c>
      <c r="L9" s="3">
        <v>65.75560341629</v>
      </c>
      <c r="M9" s="3">
        <v>2.353865055</v>
      </c>
      <c r="N9" s="3">
        <v>2.353865055</v>
      </c>
      <c r="O9" s="3">
        <v>2.353865055</v>
      </c>
      <c r="P9" s="3">
        <v>2.353865055</v>
      </c>
      <c r="Q9" s="3">
        <v>818737.55386505497</v>
      </c>
      <c r="R9" s="3">
        <v>2.353865055</v>
      </c>
      <c r="S9" s="3">
        <v>2.353865055</v>
      </c>
      <c r="T9" s="3">
        <v>2.353865055</v>
      </c>
      <c r="U9" s="3">
        <v>2.353865055</v>
      </c>
      <c r="V9" s="3">
        <v>2.35386505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f t="shared" ref="AC9:AC20" si="0">SUM(B9:AB9)</f>
        <v>1917187.4306783976</v>
      </c>
    </row>
    <row r="10" spans="1:29" s="6" customFormat="1" x14ac:dyDescent="0.35">
      <c r="A10" s="6" t="s">
        <v>6</v>
      </c>
      <c r="B10" s="3">
        <v>0</v>
      </c>
      <c r="C10" s="3">
        <v>387501.55933352804</v>
      </c>
      <c r="D10" s="3">
        <v>444748.951395615</v>
      </c>
      <c r="E10" s="3">
        <v>290959.04810481821</v>
      </c>
      <c r="F10" s="3">
        <v>58145.397479585961</v>
      </c>
      <c r="G10" s="3">
        <v>378660.80827599089</v>
      </c>
      <c r="H10" s="3">
        <v>201.64073034834001</v>
      </c>
      <c r="I10" s="3">
        <v>19.678322355380004</v>
      </c>
      <c r="J10" s="3">
        <v>35.145489088750004</v>
      </c>
      <c r="K10" s="3">
        <v>501801.97233068111</v>
      </c>
      <c r="L10" s="3">
        <v>39.600994876199998</v>
      </c>
      <c r="M10" s="3">
        <v>274784.98046688811</v>
      </c>
      <c r="N10" s="3">
        <v>2.353865055</v>
      </c>
      <c r="O10" s="3">
        <v>400.3158696676</v>
      </c>
      <c r="P10" s="3">
        <v>67.918425491560001</v>
      </c>
      <c r="Q10" s="3">
        <v>42.862610760820004</v>
      </c>
      <c r="R10" s="3">
        <v>2.353865055</v>
      </c>
      <c r="S10" s="3">
        <v>2.353865055</v>
      </c>
      <c r="T10" s="3">
        <v>2.353865055</v>
      </c>
      <c r="U10" s="3">
        <v>2.353865055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f t="shared" si="0"/>
        <v>2337421.6491549704</v>
      </c>
    </row>
    <row r="11" spans="1:29" s="6" customFormat="1" x14ac:dyDescent="0.35">
      <c r="A11" s="6" t="s">
        <v>7</v>
      </c>
      <c r="B11" s="3">
        <v>37407.4379725127</v>
      </c>
      <c r="C11" s="3">
        <v>98607.770079355003</v>
      </c>
      <c r="D11" s="3">
        <v>396032.64318445511</v>
      </c>
      <c r="E11" s="3">
        <v>375297.20386505499</v>
      </c>
      <c r="F11" s="3">
        <v>134.63049132307</v>
      </c>
      <c r="G11" s="3">
        <v>58.946190931620002</v>
      </c>
      <c r="H11" s="3">
        <v>402342.43852292519</v>
      </c>
      <c r="I11" s="3">
        <v>385811.05386505497</v>
      </c>
      <c r="J11" s="3">
        <v>83.658691585079993</v>
      </c>
      <c r="K11" s="3">
        <v>4.6174017940599992</v>
      </c>
      <c r="L11" s="3">
        <v>235899.14724747473</v>
      </c>
      <c r="M11" s="3">
        <v>122.17825871736001</v>
      </c>
      <c r="N11" s="3">
        <v>47387.989102533407</v>
      </c>
      <c r="O11" s="3">
        <v>100.14386343194003</v>
      </c>
      <c r="P11" s="3">
        <v>36.763565698699999</v>
      </c>
      <c r="Q11" s="3">
        <v>2.353865055</v>
      </c>
      <c r="R11" s="3">
        <v>105319.35386505499</v>
      </c>
      <c r="S11" s="3">
        <v>2.353865055</v>
      </c>
      <c r="T11" s="3">
        <v>2.353865055</v>
      </c>
      <c r="U11" s="3">
        <v>2.353865055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f t="shared" si="0"/>
        <v>2084655.3916281222</v>
      </c>
    </row>
    <row r="12" spans="1:29" s="6" customFormat="1" x14ac:dyDescent="0.35">
      <c r="A12" s="6" t="s">
        <v>8</v>
      </c>
      <c r="B12" s="3">
        <v>23731.148053445002</v>
      </c>
      <c r="C12" s="3">
        <v>47248.839115175004</v>
      </c>
      <c r="D12" s="3">
        <v>43334.046623640068</v>
      </c>
      <c r="E12" s="3">
        <v>14.21536290433</v>
      </c>
      <c r="F12" s="3">
        <v>479152.15386505501</v>
      </c>
      <c r="G12" s="3">
        <v>28.997289212059997</v>
      </c>
      <c r="H12" s="3">
        <v>77166.86222683973</v>
      </c>
      <c r="I12" s="3">
        <v>59318.954375700509</v>
      </c>
      <c r="J12" s="3">
        <v>35.670052731390001</v>
      </c>
      <c r="K12" s="3">
        <v>118251.78448278134</v>
      </c>
      <c r="L12" s="3">
        <v>27651.120431588119</v>
      </c>
      <c r="M12" s="3">
        <v>902.52119334714996</v>
      </c>
      <c r="N12" s="3">
        <v>6.7553445534400005</v>
      </c>
      <c r="O12" s="3">
        <v>2.5343040588900001</v>
      </c>
      <c r="P12" s="3">
        <v>135469.15798456091</v>
      </c>
      <c r="Q12" s="3">
        <v>2.353865055</v>
      </c>
      <c r="R12" s="3">
        <v>2.353865055</v>
      </c>
      <c r="S12" s="3">
        <v>2.353865055</v>
      </c>
      <c r="T12" s="3">
        <v>2.353865055</v>
      </c>
      <c r="U12" s="3">
        <v>376171.10386505502</v>
      </c>
      <c r="V12" s="3">
        <v>0</v>
      </c>
      <c r="W12" s="3">
        <v>0</v>
      </c>
      <c r="X12" s="3">
        <v>15599.9</v>
      </c>
      <c r="Y12" s="3">
        <v>0</v>
      </c>
      <c r="Z12" s="3">
        <v>0</v>
      </c>
      <c r="AA12" s="3">
        <v>98498.95</v>
      </c>
      <c r="AB12" s="3">
        <v>21301.45</v>
      </c>
      <c r="AC12" s="3">
        <f t="shared" si="0"/>
        <v>1523895.5800308678</v>
      </c>
    </row>
    <row r="13" spans="1:29" s="6" customFormat="1" x14ac:dyDescent="0.35">
      <c r="A13" s="6" t="s">
        <v>9</v>
      </c>
      <c r="B13" s="3">
        <v>66951.456803664987</v>
      </c>
      <c r="C13" s="3">
        <v>3660.993307365</v>
      </c>
      <c r="D13" s="3">
        <v>44.522065054999999</v>
      </c>
      <c r="E13" s="3">
        <v>10.79154145671</v>
      </c>
      <c r="F13" s="3">
        <v>68.707419454999993</v>
      </c>
      <c r="G13" s="3">
        <v>2.353865055</v>
      </c>
      <c r="H13" s="3">
        <v>11.11178338169</v>
      </c>
      <c r="I13" s="3">
        <v>2.353865055</v>
      </c>
      <c r="J13" s="3">
        <v>16.082130331279998</v>
      </c>
      <c r="K13" s="3">
        <v>2.353865055</v>
      </c>
      <c r="L13" s="3">
        <v>81.146945035950026</v>
      </c>
      <c r="M13" s="3">
        <v>45.446017108329997</v>
      </c>
      <c r="N13" s="3">
        <v>188.00383193568001</v>
      </c>
      <c r="O13" s="3">
        <v>2.353865055</v>
      </c>
      <c r="P13" s="3">
        <v>75.259471383700003</v>
      </c>
      <c r="Q13" s="3">
        <v>2.353865055</v>
      </c>
      <c r="R13" s="3">
        <v>2.353865055</v>
      </c>
      <c r="S13" s="3">
        <v>2.353865055</v>
      </c>
      <c r="T13" s="3">
        <v>2.353865055</v>
      </c>
      <c r="U13" s="3">
        <v>2.353865055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f t="shared" si="0"/>
        <v>71174.706101668373</v>
      </c>
    </row>
    <row r="14" spans="1:29" s="6" customFormat="1" x14ac:dyDescent="0.35">
      <c r="A14" s="6" t="s">
        <v>10</v>
      </c>
      <c r="B14" s="3">
        <v>159493.38870314366</v>
      </c>
      <c r="C14" s="3">
        <v>168186.50407020227</v>
      </c>
      <c r="D14" s="3">
        <v>41525.753865054998</v>
      </c>
      <c r="E14" s="3">
        <v>268711.00386505498</v>
      </c>
      <c r="F14" s="3">
        <v>471341.74386505497</v>
      </c>
      <c r="G14" s="3">
        <v>500002.35386505502</v>
      </c>
      <c r="H14" s="3">
        <v>479871.07021551207</v>
      </c>
      <c r="I14" s="3">
        <v>31748.52109079486</v>
      </c>
      <c r="J14" s="3">
        <v>366168.97259954066</v>
      </c>
      <c r="K14" s="3">
        <v>66983.297510209552</v>
      </c>
      <c r="L14" s="3">
        <v>344117.43116434355</v>
      </c>
      <c r="M14" s="3">
        <v>404721.47037165688</v>
      </c>
      <c r="N14" s="3">
        <v>78.972548091790003</v>
      </c>
      <c r="O14" s="3">
        <v>2.8168700447900004</v>
      </c>
      <c r="P14" s="3">
        <v>19.894407043040001</v>
      </c>
      <c r="Q14" s="3">
        <v>2.353865055</v>
      </c>
      <c r="R14" s="3">
        <v>2.353865055</v>
      </c>
      <c r="S14" s="3">
        <v>2.353865055</v>
      </c>
      <c r="T14" s="3">
        <v>2.353865055</v>
      </c>
      <c r="U14" s="3">
        <v>2.353865055</v>
      </c>
      <c r="V14" s="3">
        <v>0</v>
      </c>
      <c r="W14" s="3">
        <v>67784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f t="shared" si="0"/>
        <v>3370768.9643360781</v>
      </c>
    </row>
    <row r="15" spans="1:29" s="6" customFormat="1" x14ac:dyDescent="0.35">
      <c r="A15" s="6" t="s">
        <v>11</v>
      </c>
      <c r="B15" s="3">
        <v>27637.698902045198</v>
      </c>
      <c r="C15" s="3">
        <v>176694.62530097499</v>
      </c>
      <c r="D15" s="3">
        <v>68.008314098170004</v>
      </c>
      <c r="E15" s="3">
        <v>13.353825055</v>
      </c>
      <c r="F15" s="3">
        <v>2.353865055</v>
      </c>
      <c r="G15" s="3">
        <v>17.22033600632</v>
      </c>
      <c r="H15" s="3">
        <v>222787.62074383564</v>
      </c>
      <c r="I15" s="3">
        <v>107087.68879922596</v>
      </c>
      <c r="J15" s="3">
        <v>246399.22898389437</v>
      </c>
      <c r="K15" s="3">
        <v>13.847853141429997</v>
      </c>
      <c r="L15" s="3">
        <v>2.353865055</v>
      </c>
      <c r="M15" s="3">
        <v>20.15692425073</v>
      </c>
      <c r="N15" s="3">
        <v>21.348746847180003</v>
      </c>
      <c r="O15" s="3">
        <v>2.353865055</v>
      </c>
      <c r="P15" s="3">
        <v>2.353865055</v>
      </c>
      <c r="Q15" s="3">
        <v>2.353865055</v>
      </c>
      <c r="R15" s="3">
        <v>2.353865055</v>
      </c>
      <c r="S15" s="3">
        <v>2.353865055</v>
      </c>
      <c r="T15" s="3">
        <v>432768.48480395495</v>
      </c>
      <c r="U15" s="3">
        <v>2.353865055</v>
      </c>
      <c r="V15" s="3">
        <v>344719.04050519998</v>
      </c>
      <c r="W15" s="3">
        <v>371482.57311609999</v>
      </c>
      <c r="X15" s="3">
        <v>0</v>
      </c>
      <c r="Y15" s="3">
        <v>0</v>
      </c>
      <c r="Z15" s="3">
        <v>211945.16248879998</v>
      </c>
      <c r="AA15" s="3">
        <v>0</v>
      </c>
      <c r="AB15" s="3">
        <v>0</v>
      </c>
      <c r="AC15" s="3">
        <f t="shared" si="0"/>
        <v>2141694.8905638698</v>
      </c>
    </row>
    <row r="16" spans="1:29" s="6" customFormat="1" x14ac:dyDescent="0.35">
      <c r="A16" s="6" t="s">
        <v>12</v>
      </c>
      <c r="B16" s="3">
        <v>112331.40883780499</v>
      </c>
      <c r="C16" s="3">
        <v>11098.974418055001</v>
      </c>
      <c r="D16" s="3">
        <v>272659.55945538497</v>
      </c>
      <c r="E16" s="3">
        <v>649635.44213963975</v>
      </c>
      <c r="F16" s="3">
        <v>41.229408018050002</v>
      </c>
      <c r="G16" s="3">
        <v>114555.91793692338</v>
      </c>
      <c r="H16" s="3">
        <v>178825.28592952821</v>
      </c>
      <c r="I16" s="3">
        <v>464564.00555460661</v>
      </c>
      <c r="J16" s="3">
        <v>46.991318393190006</v>
      </c>
      <c r="K16" s="3">
        <v>74.856336405410019</v>
      </c>
      <c r="L16" s="3">
        <v>577836.18640151143</v>
      </c>
      <c r="M16" s="3">
        <v>38.656860146130001</v>
      </c>
      <c r="N16" s="3">
        <v>56.925994588649999</v>
      </c>
      <c r="O16" s="3">
        <v>2.353865055</v>
      </c>
      <c r="P16" s="3">
        <v>50.407388673290001</v>
      </c>
      <c r="Q16" s="3">
        <v>2.353865055</v>
      </c>
      <c r="R16" s="3">
        <v>2.353865055</v>
      </c>
      <c r="S16" s="3">
        <v>2.353865055</v>
      </c>
      <c r="T16" s="3">
        <v>2.353865055</v>
      </c>
      <c r="U16" s="3">
        <v>2.353865055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f t="shared" si="0"/>
        <v>2381829.9711700086</v>
      </c>
    </row>
    <row r="17" spans="1:31" s="6" customFormat="1" x14ac:dyDescent="0.35">
      <c r="A17" s="6" t="s">
        <v>13</v>
      </c>
      <c r="B17" s="3">
        <v>210883.04755582253</v>
      </c>
      <c r="C17" s="3">
        <v>269467.15386505501</v>
      </c>
      <c r="D17" s="3">
        <v>56.740487028769998</v>
      </c>
      <c r="E17" s="3">
        <v>2.353865055</v>
      </c>
      <c r="F17" s="3">
        <v>457078.85386505502</v>
      </c>
      <c r="G17" s="3">
        <v>439884.39085631602</v>
      </c>
      <c r="H17" s="3">
        <v>148832.74934272034</v>
      </c>
      <c r="I17" s="3">
        <v>17.781947416760001</v>
      </c>
      <c r="J17" s="3">
        <v>100403.88904848215</v>
      </c>
      <c r="K17" s="3">
        <v>2.353865055</v>
      </c>
      <c r="L17" s="3">
        <v>2.353865055</v>
      </c>
      <c r="M17" s="3">
        <v>16.518976731430001</v>
      </c>
      <c r="N17" s="3">
        <v>7.8973778155400005</v>
      </c>
      <c r="O17" s="3">
        <v>337.95808009145009</v>
      </c>
      <c r="P17" s="3">
        <v>31.605134805289996</v>
      </c>
      <c r="Q17" s="3">
        <v>2.353865055</v>
      </c>
      <c r="R17" s="3">
        <v>2.353865055</v>
      </c>
      <c r="S17" s="3">
        <v>2.353865055</v>
      </c>
      <c r="T17" s="3">
        <v>2.353865055</v>
      </c>
      <c r="U17" s="3">
        <v>2.353865055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f t="shared" si="0"/>
        <v>1627037.4174577794</v>
      </c>
    </row>
    <row r="18" spans="1:31" s="6" customFormat="1" x14ac:dyDescent="0.35">
      <c r="A18" s="6" t="s">
        <v>14</v>
      </c>
      <c r="B18" s="3">
        <v>15211.768597865001</v>
      </c>
      <c r="C18" s="3">
        <v>2.353865055</v>
      </c>
      <c r="D18" s="3">
        <v>24.099005796239997</v>
      </c>
      <c r="E18" s="3">
        <v>354773.92526558478</v>
      </c>
      <c r="F18" s="3">
        <v>194385.803865055</v>
      </c>
      <c r="G18" s="3">
        <v>2.353865055</v>
      </c>
      <c r="H18" s="3">
        <v>4.2486741625500004</v>
      </c>
      <c r="I18" s="3">
        <v>2.353865055</v>
      </c>
      <c r="J18" s="3">
        <v>47.854971453099999</v>
      </c>
      <c r="K18" s="3">
        <v>40.762964340419998</v>
      </c>
      <c r="L18" s="3">
        <v>50.231923485740005</v>
      </c>
      <c r="M18" s="3">
        <v>25.108235606919997</v>
      </c>
      <c r="N18" s="3">
        <v>27.901975027309998</v>
      </c>
      <c r="O18" s="3">
        <v>399955.15386505501</v>
      </c>
      <c r="P18" s="3">
        <v>2.353865055</v>
      </c>
      <c r="Q18" s="3">
        <v>2.353865055</v>
      </c>
      <c r="R18" s="3">
        <v>2.353865055</v>
      </c>
      <c r="S18" s="3">
        <v>2.353865055</v>
      </c>
      <c r="T18" s="3">
        <v>2.353865055</v>
      </c>
      <c r="U18" s="3">
        <v>2.353865055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f t="shared" si="0"/>
        <v>964568.04412892717</v>
      </c>
    </row>
    <row r="19" spans="1:31" s="6" customFormat="1" x14ac:dyDescent="0.35">
      <c r="A19" s="6" t="s">
        <v>15</v>
      </c>
      <c r="B19" s="3">
        <v>15545.218052955001</v>
      </c>
      <c r="C19" s="3">
        <v>406.04321180513995</v>
      </c>
      <c r="D19" s="3">
        <v>2.353865055</v>
      </c>
      <c r="E19" s="3">
        <v>2.353865055</v>
      </c>
      <c r="F19" s="3">
        <v>8.353865055</v>
      </c>
      <c r="G19" s="3">
        <v>2.353865055</v>
      </c>
      <c r="H19" s="3">
        <v>46.938602080499997</v>
      </c>
      <c r="I19" s="3">
        <v>73.579641671289991</v>
      </c>
      <c r="J19" s="3">
        <v>145.19596521216997</v>
      </c>
      <c r="K19" s="3">
        <v>15.207301535889998</v>
      </c>
      <c r="L19" s="3">
        <v>2.353865055</v>
      </c>
      <c r="M19" s="3">
        <v>105.84759243693</v>
      </c>
      <c r="N19" s="3">
        <v>38.723167463139994</v>
      </c>
      <c r="O19" s="3">
        <v>2.353865055</v>
      </c>
      <c r="P19" s="3">
        <v>3.0478864156600003</v>
      </c>
      <c r="Q19" s="3">
        <v>2.353865055</v>
      </c>
      <c r="R19" s="3">
        <v>2.353865055</v>
      </c>
      <c r="S19" s="3">
        <v>2.353865055</v>
      </c>
      <c r="T19" s="3">
        <v>2.353865055</v>
      </c>
      <c r="U19" s="3">
        <v>2.353865055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f t="shared" si="0"/>
        <v>16411.693937180717</v>
      </c>
    </row>
    <row r="20" spans="1:31" s="6" customFormat="1" x14ac:dyDescent="0.35">
      <c r="A20" s="6" t="s">
        <v>16</v>
      </c>
      <c r="B20" s="3">
        <v>20067.14584927171</v>
      </c>
      <c r="C20" s="3">
        <v>58.464458125059998</v>
      </c>
      <c r="D20" s="3">
        <v>41.933654845809997</v>
      </c>
      <c r="E20" s="3">
        <v>12.604122733299999</v>
      </c>
      <c r="F20" s="3">
        <v>14.832126364679999</v>
      </c>
      <c r="G20" s="3">
        <v>189.80860469242</v>
      </c>
      <c r="H20" s="3">
        <v>26.441208151849999</v>
      </c>
      <c r="I20" s="3">
        <v>2.353865055</v>
      </c>
      <c r="J20" s="3">
        <v>6.611032240250001</v>
      </c>
      <c r="K20" s="3">
        <v>41.903012169660002</v>
      </c>
      <c r="L20" s="3">
        <v>8.0799762335200018</v>
      </c>
      <c r="M20" s="3">
        <v>40.569855409310009</v>
      </c>
      <c r="N20" s="3">
        <v>2.353865055</v>
      </c>
      <c r="O20" s="3">
        <v>437.95700556960981</v>
      </c>
      <c r="P20" s="3">
        <v>31.875726788889995</v>
      </c>
      <c r="Q20" s="3">
        <v>2.353865055</v>
      </c>
      <c r="R20" s="3">
        <v>2.353865055</v>
      </c>
      <c r="S20" s="3">
        <v>2.353865055</v>
      </c>
      <c r="T20" s="3">
        <v>2.353865055</v>
      </c>
      <c r="U20" s="3">
        <v>2.353865055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f t="shared" si="0"/>
        <v>20994.703687981069</v>
      </c>
    </row>
    <row r="21" spans="1:31" s="6" customFormat="1" x14ac:dyDescent="0.35">
      <c r="A21" s="7" t="s">
        <v>17</v>
      </c>
      <c r="B21" s="8">
        <f t="shared" ref="B21:AC21" si="1">SUM(B9:B20)</f>
        <v>689259.71932853071</v>
      </c>
      <c r="C21" s="8">
        <f t="shared" si="1"/>
        <v>1569034.7904650902</v>
      </c>
      <c r="D21" s="8">
        <f t="shared" si="1"/>
        <v>1200085.0254427576</v>
      </c>
      <c r="E21" s="8">
        <f t="shared" si="1"/>
        <v>2425412.937076977</v>
      </c>
      <c r="F21" s="8">
        <f t="shared" si="1"/>
        <v>1836692.2139801318</v>
      </c>
      <c r="G21" s="8">
        <f t="shared" si="1"/>
        <v>1433407.8588153475</v>
      </c>
      <c r="H21" s="8">
        <f t="shared" si="1"/>
        <v>1510118.7618445412</v>
      </c>
      <c r="I21" s="8">
        <f t="shared" si="1"/>
        <v>1048650.6790570463</v>
      </c>
      <c r="J21" s="8">
        <f t="shared" si="1"/>
        <v>713412.76428982732</v>
      </c>
      <c r="K21" s="8">
        <f t="shared" si="1"/>
        <v>715618.64965882315</v>
      </c>
      <c r="L21" s="8">
        <f t="shared" si="1"/>
        <v>1185755.7622831301</v>
      </c>
      <c r="M21" s="8">
        <f t="shared" si="1"/>
        <v>680825.80861735437</v>
      </c>
      <c r="N21" s="8">
        <f t="shared" si="1"/>
        <v>47821.579684021148</v>
      </c>
      <c r="O21" s="8">
        <f t="shared" si="1"/>
        <v>401248.64918319427</v>
      </c>
      <c r="P21" s="8">
        <f t="shared" si="1"/>
        <v>135792.99158602598</v>
      </c>
      <c r="Q21" s="8">
        <f t="shared" si="1"/>
        <v>818803.955126366</v>
      </c>
      <c r="R21" s="8">
        <f t="shared" si="1"/>
        <v>105345.24638066003</v>
      </c>
      <c r="S21" s="8">
        <f t="shared" si="1"/>
        <v>28.24638066</v>
      </c>
      <c r="T21" s="8">
        <f t="shared" si="1"/>
        <v>432794.37731956004</v>
      </c>
      <c r="U21" s="8">
        <f t="shared" si="1"/>
        <v>376196.99638066016</v>
      </c>
      <c r="V21" s="8">
        <f t="shared" si="1"/>
        <v>344721.39437025</v>
      </c>
      <c r="W21" s="8">
        <f t="shared" si="1"/>
        <v>439266.57311609999</v>
      </c>
      <c r="X21" s="8">
        <f t="shared" si="1"/>
        <v>15599.9</v>
      </c>
      <c r="Y21" s="8">
        <f t="shared" si="1"/>
        <v>0</v>
      </c>
      <c r="Z21" s="8">
        <f t="shared" si="1"/>
        <v>211945.16248879998</v>
      </c>
      <c r="AA21" s="8">
        <f t="shared" si="1"/>
        <v>98498.95</v>
      </c>
      <c r="AB21" s="8">
        <f t="shared" si="1"/>
        <v>21301.45</v>
      </c>
      <c r="AC21" s="8">
        <f t="shared" si="1"/>
        <v>18457640.442875851</v>
      </c>
      <c r="AD21" s="31"/>
    </row>
    <row r="22" spans="1:31" x14ac:dyDescent="0.35">
      <c r="AC22" s="6"/>
      <c r="AD22" s="31"/>
    </row>
    <row r="23" spans="1:31" x14ac:dyDescent="0.35">
      <c r="AC23" s="6"/>
      <c r="AD23" s="6"/>
    </row>
    <row r="24" spans="1:31" x14ac:dyDescent="0.35">
      <c r="S24" s="12"/>
      <c r="AC24" s="11"/>
      <c r="AD24" s="6"/>
      <c r="AE24" s="6"/>
    </row>
    <row r="25" spans="1:31" ht="17.399999999999999" x14ac:dyDescent="0.35">
      <c r="A25" s="33" t="str">
        <f>+A3</f>
        <v>Gobierno Central excluida la Seguridad Social e ISFLSG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9"/>
      <c r="Y25" s="9"/>
      <c r="Z25" s="9"/>
      <c r="AA25" s="10"/>
      <c r="AB25" s="10"/>
      <c r="AC25" s="6"/>
      <c r="AD25" s="6"/>
      <c r="AE25" s="6"/>
    </row>
    <row r="26" spans="1:31" ht="17.399999999999999" x14ac:dyDescent="0.35">
      <c r="A26" s="33" t="s">
        <v>18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9"/>
      <c r="Y26" s="9"/>
      <c r="Z26" s="9"/>
      <c r="AA26" s="10"/>
      <c r="AB26" s="10"/>
      <c r="AC26" s="6"/>
      <c r="AD26" s="6"/>
      <c r="AE26" s="6"/>
    </row>
    <row r="27" spans="1:31" ht="17.399999999999999" x14ac:dyDescent="0.35">
      <c r="A27" s="33" t="str">
        <f>+A5</f>
        <v>Al 28 Febrero del 2025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9"/>
      <c r="Y27" s="9"/>
      <c r="Z27" s="9"/>
      <c r="AA27" s="10"/>
      <c r="AB27" s="10"/>
      <c r="AC27" s="6"/>
      <c r="AD27" s="6"/>
      <c r="AE27" s="6"/>
    </row>
    <row r="28" spans="1:31" ht="17.399999999999999" x14ac:dyDescent="0.35">
      <c r="A28" s="33" t="s">
        <v>19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9"/>
      <c r="Y28" s="9"/>
      <c r="Z28" s="9"/>
      <c r="AA28" s="10"/>
      <c r="AB28" s="10"/>
      <c r="AC28" s="6"/>
      <c r="AD28" s="6"/>
      <c r="AE28" s="6"/>
    </row>
    <row r="30" spans="1:31" x14ac:dyDescent="0.35">
      <c r="A30" s="4" t="s">
        <v>1</v>
      </c>
      <c r="B30" s="5">
        <v>2025</v>
      </c>
      <c r="C30" s="5">
        <v>2026</v>
      </c>
      <c r="D30" s="5">
        <v>2027</v>
      </c>
      <c r="E30" s="5">
        <v>2028</v>
      </c>
      <c r="F30" s="5">
        <v>2029</v>
      </c>
      <c r="G30" s="5">
        <v>2030</v>
      </c>
      <c r="H30" s="5">
        <v>2031</v>
      </c>
      <c r="I30" s="5">
        <v>2032</v>
      </c>
      <c r="J30" s="5">
        <v>2033</v>
      </c>
      <c r="K30" s="5">
        <v>2034</v>
      </c>
      <c r="L30" s="5">
        <v>2035</v>
      </c>
      <c r="M30" s="5">
        <v>2036</v>
      </c>
      <c r="N30" s="5">
        <v>2037</v>
      </c>
      <c r="O30" s="5">
        <v>2038</v>
      </c>
      <c r="P30" s="5">
        <v>2039</v>
      </c>
      <c r="Q30" s="5">
        <v>2040</v>
      </c>
      <c r="R30" s="5">
        <v>2041</v>
      </c>
      <c r="S30" s="5">
        <v>2042</v>
      </c>
      <c r="T30" s="5">
        <v>2043</v>
      </c>
      <c r="U30" s="5">
        <v>2044</v>
      </c>
      <c r="V30" s="5">
        <v>2045</v>
      </c>
      <c r="W30" s="5">
        <v>2046</v>
      </c>
      <c r="X30" s="5" t="s">
        <v>20</v>
      </c>
    </row>
    <row r="31" spans="1:31" s="6" customFormat="1" x14ac:dyDescent="0.35">
      <c r="A31" s="6" t="s">
        <v>5</v>
      </c>
      <c r="B31" s="3">
        <v>0</v>
      </c>
      <c r="C31" s="3">
        <v>6.3540613300000004</v>
      </c>
      <c r="D31" s="3">
        <v>0.75463940000000007</v>
      </c>
      <c r="E31" s="3">
        <v>0.77561983999999995</v>
      </c>
      <c r="F31" s="3">
        <v>0.80313239000000003</v>
      </c>
      <c r="G31" s="3">
        <v>0.83048254999999993</v>
      </c>
      <c r="H31" s="3">
        <v>0.84767631999999993</v>
      </c>
      <c r="I31" s="3">
        <v>0.90417369999999997</v>
      </c>
      <c r="J31" s="3">
        <v>0.91365768999999997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f>SUM(B31:W31)</f>
        <v>12.183443220000001</v>
      </c>
    </row>
    <row r="32" spans="1:31" s="6" customFormat="1" x14ac:dyDescent="0.35">
      <c r="A32" s="6" t="s">
        <v>6</v>
      </c>
      <c r="B32" s="3">
        <v>0</v>
      </c>
      <c r="C32" s="3">
        <v>0.77587632000000006</v>
      </c>
      <c r="D32" s="3">
        <v>0.76949348000000006</v>
      </c>
      <c r="E32" s="3">
        <v>0.78927464999999986</v>
      </c>
      <c r="F32" s="3">
        <v>600.81368650000002</v>
      </c>
      <c r="G32" s="3">
        <v>0.83695004999999989</v>
      </c>
      <c r="H32" s="3">
        <v>0.90489070999999988</v>
      </c>
      <c r="I32" s="3">
        <v>0.88326650000000007</v>
      </c>
      <c r="J32" s="3">
        <v>0.91974213000000016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f t="shared" ref="X32:X42" si="2">SUM(B32:W32)</f>
        <v>606.69318034000014</v>
      </c>
    </row>
    <row r="33" spans="1:30" s="6" customFormat="1" x14ac:dyDescent="0.35">
      <c r="A33" s="6" t="s">
        <v>7</v>
      </c>
      <c r="B33" s="3">
        <v>5.1968080799999994</v>
      </c>
      <c r="C33" s="3">
        <v>0.78199890999999999</v>
      </c>
      <c r="D33" s="3">
        <v>0.76260198000000001</v>
      </c>
      <c r="E33" s="3">
        <v>23.605690429999999</v>
      </c>
      <c r="F33" s="3">
        <v>0.81164712000000017</v>
      </c>
      <c r="G33" s="3">
        <v>0.83830547000000011</v>
      </c>
      <c r="H33" s="3">
        <v>0.8566822999999999</v>
      </c>
      <c r="I33" s="3">
        <v>0.88350768999999996</v>
      </c>
      <c r="J33" s="3">
        <v>0.92243329000000007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f t="shared" si="2"/>
        <v>34.659675270000001</v>
      </c>
    </row>
    <row r="34" spans="1:30" s="6" customFormat="1" x14ac:dyDescent="0.35">
      <c r="A34" s="6" t="s">
        <v>8</v>
      </c>
      <c r="B34" s="3">
        <v>48.18262704</v>
      </c>
      <c r="C34" s="3">
        <v>1.3478973099999996</v>
      </c>
      <c r="D34" s="3">
        <v>1.2570918</v>
      </c>
      <c r="E34" s="3">
        <v>0.79201592999999992</v>
      </c>
      <c r="F34" s="3">
        <v>0.81403207999999994</v>
      </c>
      <c r="G34" s="3">
        <v>0.8429081799999999</v>
      </c>
      <c r="H34" s="3">
        <v>0.8568898199999998</v>
      </c>
      <c r="I34" s="3">
        <v>0.88513377000000004</v>
      </c>
      <c r="J34" s="3">
        <v>0.91953471000000009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f t="shared" si="2"/>
        <v>55.898130639999998</v>
      </c>
    </row>
    <row r="35" spans="1:30" s="6" customFormat="1" x14ac:dyDescent="0.35">
      <c r="A35" s="6" t="s">
        <v>9</v>
      </c>
      <c r="B35" s="3">
        <v>1.0293064199999997</v>
      </c>
      <c r="C35" s="3">
        <v>410.20077107999998</v>
      </c>
      <c r="D35" s="3">
        <v>352.93195524999999</v>
      </c>
      <c r="E35" s="3">
        <v>117.44013225999998</v>
      </c>
      <c r="F35" s="3">
        <v>258.02853388</v>
      </c>
      <c r="G35" s="3">
        <v>110.88883708</v>
      </c>
      <c r="H35" s="3">
        <v>187.70924807</v>
      </c>
      <c r="I35" s="3">
        <v>188.54092256000001</v>
      </c>
      <c r="J35" s="3">
        <v>204.75515719999999</v>
      </c>
      <c r="K35" s="3">
        <v>687.93499999999995</v>
      </c>
      <c r="L35" s="3">
        <v>0</v>
      </c>
      <c r="M35" s="3">
        <v>0</v>
      </c>
      <c r="N35" s="3">
        <v>4.0949999999999998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f t="shared" si="2"/>
        <v>2523.5548637999996</v>
      </c>
    </row>
    <row r="36" spans="1:30" s="6" customFormat="1" x14ac:dyDescent="0.35">
      <c r="A36" s="6" t="s">
        <v>10</v>
      </c>
      <c r="B36" s="3">
        <v>1.0535471299999999</v>
      </c>
      <c r="C36" s="3">
        <v>0.82718744</v>
      </c>
      <c r="D36" s="3">
        <v>0.77673865999999991</v>
      </c>
      <c r="E36" s="3">
        <v>0.79976253000000008</v>
      </c>
      <c r="F36" s="3">
        <v>16.800915289999999</v>
      </c>
      <c r="G36" s="3">
        <v>0.85124895000000012</v>
      </c>
      <c r="H36" s="3">
        <v>0.86539759000000005</v>
      </c>
      <c r="I36" s="3">
        <v>0.89399971</v>
      </c>
      <c r="J36" s="3">
        <v>0.90734783999999991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f t="shared" si="2"/>
        <v>23.776145139999997</v>
      </c>
    </row>
    <row r="37" spans="1:30" s="6" customFormat="1" x14ac:dyDescent="0.35">
      <c r="A37" s="6" t="s">
        <v>11</v>
      </c>
      <c r="B37" s="3">
        <v>481.80994289</v>
      </c>
      <c r="C37" s="3">
        <v>0.79051303999999978</v>
      </c>
      <c r="D37" s="3">
        <v>246.66331436999999</v>
      </c>
      <c r="E37" s="3">
        <v>0.79429652999999989</v>
      </c>
      <c r="F37" s="3">
        <v>0.81845285000000001</v>
      </c>
      <c r="G37" s="3">
        <v>108.51261644</v>
      </c>
      <c r="H37" s="3">
        <v>0.86265780000000014</v>
      </c>
      <c r="I37" s="3">
        <v>0.89420875</v>
      </c>
      <c r="J37" s="3">
        <v>0</v>
      </c>
      <c r="K37" s="3">
        <v>0</v>
      </c>
      <c r="L37" s="3">
        <v>0</v>
      </c>
      <c r="M37" s="3">
        <v>51.651000000000003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f t="shared" si="2"/>
        <v>892.79700266999987</v>
      </c>
    </row>
    <row r="38" spans="1:30" s="6" customFormat="1" x14ac:dyDescent="0.35">
      <c r="A38" s="6" t="s">
        <v>12</v>
      </c>
      <c r="B38" s="3">
        <v>0.76887570999999999</v>
      </c>
      <c r="C38" s="3">
        <v>471.10101888999998</v>
      </c>
      <c r="D38" s="3">
        <v>0.78156971000000008</v>
      </c>
      <c r="E38" s="3">
        <v>0.80642333999999982</v>
      </c>
      <c r="F38" s="3">
        <v>0.82746200000000003</v>
      </c>
      <c r="G38" s="3">
        <v>0.85851331000000008</v>
      </c>
      <c r="H38" s="3">
        <v>0.87129005000000004</v>
      </c>
      <c r="I38" s="3">
        <v>0.90179275000000003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f t="shared" si="2"/>
        <v>476.91694575999998</v>
      </c>
    </row>
    <row r="39" spans="1:30" s="6" customFormat="1" x14ac:dyDescent="0.35">
      <c r="A39" s="6" t="s">
        <v>13</v>
      </c>
      <c r="B39" s="3">
        <v>0.86210120999999995</v>
      </c>
      <c r="C39" s="3">
        <v>0.81264048999999994</v>
      </c>
      <c r="D39" s="3">
        <v>0.77560786999999998</v>
      </c>
      <c r="E39" s="3">
        <v>0.80125783000000006</v>
      </c>
      <c r="F39" s="3">
        <v>0.82630776000000006</v>
      </c>
      <c r="G39" s="3">
        <v>0.85719745000000003</v>
      </c>
      <c r="H39" s="3">
        <v>0.86901660999999986</v>
      </c>
      <c r="I39" s="3">
        <v>0.90230006000000007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f t="shared" si="2"/>
        <v>6.70642928</v>
      </c>
    </row>
    <row r="40" spans="1:30" s="6" customFormat="1" x14ac:dyDescent="0.35">
      <c r="A40" s="6" t="s">
        <v>14</v>
      </c>
      <c r="B40" s="3">
        <v>1.4396028900000002</v>
      </c>
      <c r="C40" s="3">
        <v>1.25851767</v>
      </c>
      <c r="D40" s="3">
        <v>1.2619098700000002</v>
      </c>
      <c r="E40" s="3">
        <v>0.80494860999999984</v>
      </c>
      <c r="F40" s="3">
        <v>0.82156515000000008</v>
      </c>
      <c r="G40" s="3">
        <v>0.85766978999999999</v>
      </c>
      <c r="H40" s="3">
        <v>0.86588018999999994</v>
      </c>
      <c r="I40" s="3">
        <v>0.90148123999999996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f t="shared" si="2"/>
        <v>8.21157541</v>
      </c>
    </row>
    <row r="41" spans="1:30" s="6" customFormat="1" x14ac:dyDescent="0.35">
      <c r="A41" s="6" t="s">
        <v>15</v>
      </c>
      <c r="B41" s="3">
        <v>346.03079277000006</v>
      </c>
      <c r="C41" s="3">
        <v>0.92272335999999988</v>
      </c>
      <c r="D41" s="3">
        <v>355.80848413000001</v>
      </c>
      <c r="E41" s="3">
        <v>0.80177597999999994</v>
      </c>
      <c r="F41" s="3">
        <v>141.46274997</v>
      </c>
      <c r="G41" s="3">
        <v>206.77336560000001</v>
      </c>
      <c r="H41" s="3">
        <v>0.86494212000000015</v>
      </c>
      <c r="I41" s="3">
        <v>0.9039895</v>
      </c>
      <c r="J41" s="3">
        <v>262.149</v>
      </c>
      <c r="K41" s="3">
        <v>0</v>
      </c>
      <c r="L41" s="3">
        <v>0</v>
      </c>
      <c r="M41" s="3">
        <v>308.87299999999999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62.99</v>
      </c>
      <c r="X41" s="3">
        <f t="shared" si="2"/>
        <v>1687.5808234300005</v>
      </c>
    </row>
    <row r="42" spans="1:30" s="6" customFormat="1" x14ac:dyDescent="0.35">
      <c r="A42" s="6" t="s">
        <v>16</v>
      </c>
      <c r="B42" s="3">
        <v>4.6209549400000007</v>
      </c>
      <c r="C42" s="3">
        <v>1.1834371799999999</v>
      </c>
      <c r="D42" s="3">
        <v>0.78164862000000002</v>
      </c>
      <c r="E42" s="3">
        <v>0.81286709999999995</v>
      </c>
      <c r="F42" s="3">
        <v>0.82970958000000006</v>
      </c>
      <c r="G42" s="3">
        <v>0.86620370999999996</v>
      </c>
      <c r="H42" s="3">
        <v>0.87452175999999993</v>
      </c>
      <c r="I42" s="3">
        <v>0.91055827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f t="shared" si="2"/>
        <v>10.879901160000001</v>
      </c>
    </row>
    <row r="43" spans="1:30" s="6" customFormat="1" x14ac:dyDescent="0.35">
      <c r="A43" s="7" t="s">
        <v>17</v>
      </c>
      <c r="B43" s="8">
        <f t="shared" ref="B43:X43" si="3">SUM(B31:B42)</f>
        <v>890.99455908000004</v>
      </c>
      <c r="C43" s="8">
        <f t="shared" si="3"/>
        <v>896.35664301999998</v>
      </c>
      <c r="D43" s="8">
        <f t="shared" si="3"/>
        <v>963.32505514000002</v>
      </c>
      <c r="E43" s="8">
        <f t="shared" si="3"/>
        <v>149.02406503</v>
      </c>
      <c r="F43" s="8">
        <f t="shared" si="3"/>
        <v>1023.6581945699999</v>
      </c>
      <c r="G43" s="8">
        <f t="shared" si="3"/>
        <v>433.81429857999996</v>
      </c>
      <c r="H43" s="8">
        <f t="shared" si="3"/>
        <v>197.24909333999997</v>
      </c>
      <c r="I43" s="8">
        <f t="shared" si="3"/>
        <v>198.40533449999998</v>
      </c>
      <c r="J43" s="8">
        <f t="shared" si="3"/>
        <v>471.48687285999995</v>
      </c>
      <c r="K43" s="8">
        <f t="shared" si="3"/>
        <v>687.93499999999995</v>
      </c>
      <c r="L43" s="8">
        <f t="shared" si="3"/>
        <v>0</v>
      </c>
      <c r="M43" s="8">
        <f t="shared" si="3"/>
        <v>360.524</v>
      </c>
      <c r="N43" s="8">
        <f t="shared" si="3"/>
        <v>4.0949999999999998</v>
      </c>
      <c r="O43" s="8">
        <f t="shared" si="3"/>
        <v>0</v>
      </c>
      <c r="P43" s="8">
        <f t="shared" si="3"/>
        <v>0</v>
      </c>
      <c r="Q43" s="8">
        <f t="shared" si="3"/>
        <v>0</v>
      </c>
      <c r="R43" s="8">
        <f t="shared" si="3"/>
        <v>0</v>
      </c>
      <c r="S43" s="8">
        <f t="shared" si="3"/>
        <v>0</v>
      </c>
      <c r="T43" s="8">
        <f t="shared" si="3"/>
        <v>0</v>
      </c>
      <c r="U43" s="8">
        <f t="shared" si="3"/>
        <v>0</v>
      </c>
      <c r="V43" s="8">
        <f t="shared" si="3"/>
        <v>0</v>
      </c>
      <c r="W43" s="8">
        <f t="shared" si="3"/>
        <v>62.99</v>
      </c>
      <c r="X43" s="8">
        <f t="shared" si="3"/>
        <v>6339.8581161199991</v>
      </c>
    </row>
    <row r="44" spans="1:30" x14ac:dyDescent="0.35">
      <c r="P44" s="11"/>
      <c r="Q44" s="11"/>
      <c r="Y44" s="12"/>
    </row>
    <row r="45" spans="1:30" x14ac:dyDescent="0.35">
      <c r="P45" s="11"/>
      <c r="Q45" s="11"/>
      <c r="X45" s="11"/>
    </row>
    <row r="46" spans="1:30" x14ac:dyDescent="0.35">
      <c r="P46" s="12"/>
      <c r="Q46" s="12"/>
      <c r="X46" s="11"/>
    </row>
    <row r="47" spans="1:30" x14ac:dyDescent="0.35">
      <c r="A47" s="1" t="s">
        <v>27</v>
      </c>
      <c r="O47" s="12"/>
      <c r="P47" s="12"/>
      <c r="Q47" s="3"/>
      <c r="R47" s="12"/>
    </row>
    <row r="48" spans="1:30" x14ac:dyDescent="0.35">
      <c r="O48" s="12"/>
      <c r="X48" s="12"/>
      <c r="AA48" s="6"/>
      <c r="AB48" s="6"/>
      <c r="AC48" s="6"/>
      <c r="AD48" s="6"/>
    </row>
    <row r="49" spans="2:28" x14ac:dyDescent="0.35">
      <c r="X49" s="12"/>
      <c r="AA49" s="6"/>
      <c r="AB49" s="6"/>
    </row>
    <row r="50" spans="2:28" x14ac:dyDescent="0.35">
      <c r="X50" s="12"/>
      <c r="AA50" s="6"/>
      <c r="AB50" s="6"/>
    </row>
    <row r="51" spans="2:28" x14ac:dyDescent="0.35">
      <c r="AA51" s="6"/>
      <c r="AB51" s="6"/>
    </row>
    <row r="52" spans="2:28" x14ac:dyDescent="0.35">
      <c r="AA52" s="6"/>
      <c r="AB52" s="6"/>
    </row>
    <row r="53" spans="2:28" x14ac:dyDescent="0.35">
      <c r="AA53" s="6"/>
      <c r="AB53" s="6"/>
    </row>
    <row r="54" spans="2:28" x14ac:dyDescent="0.35">
      <c r="AA54" s="6"/>
      <c r="AB54" s="6"/>
    </row>
    <row r="55" spans="2:28" x14ac:dyDescent="0.35">
      <c r="B55" s="12"/>
      <c r="AA55" s="6"/>
      <c r="AB55" s="6"/>
    </row>
    <row r="56" spans="2:28" x14ac:dyDescent="0.35">
      <c r="B56" s="12"/>
      <c r="AA56" s="6"/>
      <c r="AB56" s="6"/>
    </row>
  </sheetData>
  <mergeCells count="8">
    <mergeCell ref="A26:W26"/>
    <mergeCell ref="A27:W27"/>
    <mergeCell ref="A28:W28"/>
    <mergeCell ref="A3:AC3"/>
    <mergeCell ref="A4:AC4"/>
    <mergeCell ref="A5:AC5"/>
    <mergeCell ref="A6:AC6"/>
    <mergeCell ref="A25:W2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0F87-FFBB-4FED-88CB-1CE57848F20F}">
  <dimension ref="A1:AI74"/>
  <sheetViews>
    <sheetView showGridLines="0" tabSelected="1" topLeftCell="AD1" zoomScale="80" zoomScaleNormal="80" workbookViewId="0">
      <selection activeCell="A24" sqref="A24:AG24"/>
    </sheetView>
  </sheetViews>
  <sheetFormatPr baseColWidth="10" defaultRowHeight="15" x14ac:dyDescent="0.35"/>
  <cols>
    <col min="1" max="1" width="11.5546875" style="13"/>
    <col min="2" max="2" width="16.6640625" style="13" bestFit="1" customWidth="1"/>
    <col min="3" max="17" width="19.109375" style="13" bestFit="1" customWidth="1"/>
    <col min="18" max="19" width="17.44140625" style="13" bestFit="1" customWidth="1"/>
    <col min="20" max="20" width="13" style="13" bestFit="1" customWidth="1"/>
    <col min="21" max="21" width="14.88671875" style="13" bestFit="1" customWidth="1"/>
    <col min="22" max="22" width="16.21875" style="13" bestFit="1" customWidth="1"/>
    <col min="23" max="23" width="18" style="13" bestFit="1" customWidth="1"/>
    <col min="24" max="24" width="16.6640625" style="13" bestFit="1" customWidth="1"/>
    <col min="25" max="27" width="12.88671875" style="13" bestFit="1" customWidth="1"/>
    <col min="28" max="28" width="12.77734375" style="13" bestFit="1" customWidth="1"/>
    <col min="29" max="29" width="12" style="13" bestFit="1" customWidth="1"/>
    <col min="30" max="30" width="14.6640625" style="13" bestFit="1" customWidth="1"/>
    <col min="31" max="31" width="15.109375" style="13" bestFit="1" customWidth="1"/>
    <col min="32" max="32" width="23.88671875" style="13" customWidth="1"/>
    <col min="33" max="33" width="28.109375" style="13" bestFit="1" customWidth="1"/>
    <col min="34" max="34" width="17.77734375" style="13" bestFit="1" customWidth="1"/>
    <col min="35" max="35" width="17.6640625" style="13" bestFit="1" customWidth="1"/>
    <col min="36" max="16384" width="11.5546875" style="13"/>
  </cols>
  <sheetData>
    <row r="1" spans="1:34" ht="17.399999999999999" x14ac:dyDescent="0.4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7.399999999999999" x14ac:dyDescent="0.4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7.399999999999999" x14ac:dyDescent="0.45">
      <c r="A3" s="34" t="str">
        <f>+'DI Perfil Vencimientos'!A27:P27</f>
        <v>Al 28 Febrero del 2025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17.399999999999999" x14ac:dyDescent="0.45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x14ac:dyDescent="0.35">
      <c r="A5" s="1"/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4" x14ac:dyDescent="0.35">
      <c r="A7" s="15" t="s">
        <v>1</v>
      </c>
      <c r="B7" s="4">
        <v>2025</v>
      </c>
      <c r="C7" s="4">
        <v>2026</v>
      </c>
      <c r="D7" s="4">
        <v>2027</v>
      </c>
      <c r="E7" s="4">
        <v>2028</v>
      </c>
      <c r="F7" s="4">
        <v>2029</v>
      </c>
      <c r="G7" s="4">
        <v>2030</v>
      </c>
      <c r="H7" s="4">
        <v>2031</v>
      </c>
      <c r="I7" s="4">
        <v>2032</v>
      </c>
      <c r="J7" s="4">
        <v>2033</v>
      </c>
      <c r="K7" s="4">
        <v>2034</v>
      </c>
      <c r="L7" s="4">
        <v>2035</v>
      </c>
      <c r="M7" s="4">
        <v>2036</v>
      </c>
      <c r="N7" s="4">
        <v>2037</v>
      </c>
      <c r="O7" s="4">
        <v>2038</v>
      </c>
      <c r="P7" s="4">
        <v>2039</v>
      </c>
      <c r="Q7" s="4">
        <v>2040</v>
      </c>
      <c r="R7" s="4">
        <v>2041</v>
      </c>
      <c r="S7" s="4">
        <v>2042</v>
      </c>
      <c r="T7" s="4">
        <v>2043</v>
      </c>
      <c r="U7" s="4">
        <v>2044</v>
      </c>
      <c r="V7" s="4">
        <v>2045</v>
      </c>
      <c r="W7" s="4">
        <v>2046</v>
      </c>
      <c r="X7" s="4">
        <v>2047</v>
      </c>
      <c r="Y7" s="4">
        <v>2048</v>
      </c>
      <c r="Z7" s="4">
        <v>2049</v>
      </c>
      <c r="AA7" s="4">
        <v>2050</v>
      </c>
      <c r="AB7" s="4">
        <v>2051</v>
      </c>
      <c r="AC7" s="4">
        <v>2052</v>
      </c>
      <c r="AD7" s="4">
        <v>2053</v>
      </c>
      <c r="AE7" s="4">
        <v>2054</v>
      </c>
      <c r="AF7" s="15" t="s">
        <v>0</v>
      </c>
    </row>
    <row r="8" spans="1:34" x14ac:dyDescent="0.35">
      <c r="A8" s="16" t="s">
        <v>5</v>
      </c>
      <c r="B8" s="17">
        <v>0</v>
      </c>
      <c r="C8" s="17">
        <v>0.60651361999999998</v>
      </c>
      <c r="D8" s="17">
        <v>0.60651423999999998</v>
      </c>
      <c r="E8" s="17">
        <v>0.81299991000000005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8">
        <v>0</v>
      </c>
      <c r="AB8" s="17">
        <v>0</v>
      </c>
      <c r="AC8" s="3">
        <v>0</v>
      </c>
      <c r="AD8" s="3">
        <v>0</v>
      </c>
      <c r="AE8" s="3">
        <v>0</v>
      </c>
      <c r="AF8" s="3">
        <f t="shared" ref="AF8:AF20" si="0">SUM(B8:AE8)</f>
        <v>2.0260277699999998</v>
      </c>
    </row>
    <row r="9" spans="1:34" x14ac:dyDescent="0.35">
      <c r="A9" s="16" t="s">
        <v>6</v>
      </c>
      <c r="B9" s="17">
        <v>0</v>
      </c>
      <c r="C9" s="17">
        <v>17.712894739999999</v>
      </c>
      <c r="D9" s="17">
        <v>17.712894739999999</v>
      </c>
      <c r="E9" s="17">
        <v>17.712894739999999</v>
      </c>
      <c r="F9" s="17">
        <v>417.71289474000002</v>
      </c>
      <c r="G9" s="17">
        <v>417.71289474000002</v>
      </c>
      <c r="H9" s="17">
        <v>417.90291855999999</v>
      </c>
      <c r="I9" s="17">
        <v>17.90291856</v>
      </c>
      <c r="J9" s="17">
        <v>17.90291856</v>
      </c>
      <c r="K9" s="17">
        <v>17.90291856</v>
      </c>
      <c r="L9" s="17">
        <v>17.90291856</v>
      </c>
      <c r="M9" s="17">
        <v>19.330521269999998</v>
      </c>
      <c r="N9" s="17">
        <v>17.90291856</v>
      </c>
      <c r="O9" s="17">
        <v>17.90291856</v>
      </c>
      <c r="P9" s="17">
        <v>17.90291856</v>
      </c>
      <c r="Q9" s="17">
        <v>17.90291856</v>
      </c>
      <c r="R9" s="17">
        <v>17.422918559999999</v>
      </c>
      <c r="S9" s="17">
        <v>8.512918560000001</v>
      </c>
      <c r="T9" s="17">
        <v>8.512918560000001</v>
      </c>
      <c r="U9" s="17">
        <v>7.8550238200000004</v>
      </c>
      <c r="V9" s="17">
        <v>7.8550237200000002</v>
      </c>
      <c r="W9" s="17">
        <v>7.665</v>
      </c>
      <c r="X9" s="17">
        <v>7.665</v>
      </c>
      <c r="Y9" s="17">
        <v>7.665</v>
      </c>
      <c r="Z9" s="17">
        <v>7.665</v>
      </c>
      <c r="AA9" s="18">
        <v>0</v>
      </c>
      <c r="AB9" s="17">
        <v>0</v>
      </c>
      <c r="AC9" s="3">
        <v>0</v>
      </c>
      <c r="AD9" s="3">
        <v>0</v>
      </c>
      <c r="AE9" s="3">
        <v>0</v>
      </c>
      <c r="AF9" s="3">
        <f t="shared" si="0"/>
        <v>1549.8400652299995</v>
      </c>
    </row>
    <row r="10" spans="1:34" x14ac:dyDescent="0.35">
      <c r="A10" s="16" t="s">
        <v>7</v>
      </c>
      <c r="B10" s="17">
        <v>48.985807999999999</v>
      </c>
      <c r="C10" s="17">
        <v>57.056384999999999</v>
      </c>
      <c r="D10" s="17">
        <v>57.24059553</v>
      </c>
      <c r="E10" s="17">
        <v>57.240595649999989</v>
      </c>
      <c r="F10" s="17">
        <v>37.43066451</v>
      </c>
      <c r="G10" s="17">
        <v>37.43066451</v>
      </c>
      <c r="H10" s="17">
        <v>37.43066451</v>
      </c>
      <c r="I10" s="17">
        <v>37.43066451</v>
      </c>
      <c r="J10" s="17">
        <v>37.43066451</v>
      </c>
      <c r="K10" s="17">
        <v>37.43066451</v>
      </c>
      <c r="L10" s="17">
        <v>29.516446779999999</v>
      </c>
      <c r="M10" s="17">
        <v>29.516446599999998</v>
      </c>
      <c r="N10" s="17">
        <v>26.017989159999996</v>
      </c>
      <c r="O10" s="17">
        <v>26.017989100000001</v>
      </c>
      <c r="P10" s="17">
        <v>7.7404711299999995</v>
      </c>
      <c r="Q10" s="17">
        <v>0.6970310500000001</v>
      </c>
      <c r="R10" s="17">
        <v>0.6970310500000001</v>
      </c>
      <c r="S10" s="17">
        <v>0.6970310500000001</v>
      </c>
      <c r="T10" s="17">
        <v>0.6970310500000001</v>
      </c>
      <c r="U10" s="17">
        <v>0.6970310500000001</v>
      </c>
      <c r="V10" s="17">
        <v>1300.6970308299999</v>
      </c>
      <c r="W10" s="17">
        <v>0</v>
      </c>
      <c r="X10" s="17">
        <v>0</v>
      </c>
      <c r="Y10" s="17">
        <v>0</v>
      </c>
      <c r="Z10" s="17">
        <v>0</v>
      </c>
      <c r="AA10" s="18">
        <v>0</v>
      </c>
      <c r="AB10" s="17">
        <v>0</v>
      </c>
      <c r="AC10" s="3">
        <v>0</v>
      </c>
      <c r="AD10" s="3">
        <v>0</v>
      </c>
      <c r="AE10" s="3">
        <v>0</v>
      </c>
      <c r="AF10" s="3">
        <f t="shared" si="0"/>
        <v>1868.0989000899995</v>
      </c>
    </row>
    <row r="11" spans="1:34" x14ac:dyDescent="0.35">
      <c r="A11" s="16" t="s">
        <v>8</v>
      </c>
      <c r="B11" s="17">
        <v>518.40743999000006</v>
      </c>
      <c r="C11" s="17">
        <v>18.407439990000004</v>
      </c>
      <c r="D11" s="17">
        <v>18.407439990000004</v>
      </c>
      <c r="E11" s="17">
        <v>22.022188610000001</v>
      </c>
      <c r="F11" s="17">
        <v>22.022188610000001</v>
      </c>
      <c r="G11" s="17">
        <v>22.022188610000001</v>
      </c>
      <c r="H11" s="17">
        <v>22.022188610000001</v>
      </c>
      <c r="I11" s="17">
        <v>522.02218860999994</v>
      </c>
      <c r="J11" s="17">
        <v>522.02218860999994</v>
      </c>
      <c r="K11" s="17">
        <v>522.02218860999994</v>
      </c>
      <c r="L11" s="17">
        <v>22.022188610000001</v>
      </c>
      <c r="M11" s="17">
        <v>20.59458596</v>
      </c>
      <c r="N11" s="17">
        <v>20.594585859999999</v>
      </c>
      <c r="O11" s="17">
        <v>15.25156516</v>
      </c>
      <c r="P11" s="17">
        <v>15.25636516</v>
      </c>
      <c r="Q11" s="17">
        <v>14.735077960000002</v>
      </c>
      <c r="R11" s="17">
        <v>4.5583119600000002</v>
      </c>
      <c r="S11" s="17">
        <v>4.6309516300000002</v>
      </c>
      <c r="T11" s="17">
        <v>500.63274680000001</v>
      </c>
      <c r="U11" s="17">
        <v>1000.6327467999999</v>
      </c>
      <c r="V11" s="17">
        <v>0.63274680000000005</v>
      </c>
      <c r="W11" s="17">
        <v>0.63274680000000005</v>
      </c>
      <c r="X11" s="17">
        <v>0.64515359999999999</v>
      </c>
      <c r="Y11" s="17">
        <v>0</v>
      </c>
      <c r="Z11" s="17">
        <v>0</v>
      </c>
      <c r="AA11" s="18">
        <v>0</v>
      </c>
      <c r="AB11" s="17">
        <v>0</v>
      </c>
      <c r="AC11" s="3">
        <v>0</v>
      </c>
      <c r="AD11" s="3">
        <v>0</v>
      </c>
      <c r="AE11" s="3">
        <v>0</v>
      </c>
      <c r="AF11" s="3">
        <f t="shared" si="0"/>
        <v>3830.1974133399995</v>
      </c>
    </row>
    <row r="12" spans="1:34" x14ac:dyDescent="0.35">
      <c r="A12" s="16" t="s">
        <v>9</v>
      </c>
      <c r="B12" s="17">
        <v>1.4147286799999998</v>
      </c>
      <c r="C12" s="17">
        <v>6.75540743</v>
      </c>
      <c r="D12" s="17">
        <v>6.75540743</v>
      </c>
      <c r="E12" s="17">
        <v>6.75540743</v>
      </c>
      <c r="F12" s="17">
        <v>5.49945854</v>
      </c>
      <c r="G12" s="17">
        <v>5.3406787500000004</v>
      </c>
      <c r="H12" s="17">
        <v>5.3406787500000004</v>
      </c>
      <c r="I12" s="17">
        <v>5.3406787500000004</v>
      </c>
      <c r="J12" s="17">
        <v>5.3406787500000004</v>
      </c>
      <c r="K12" s="17">
        <v>5.3406787500000004</v>
      </c>
      <c r="L12" s="17">
        <v>5.3406787500000004</v>
      </c>
      <c r="M12" s="17">
        <v>5.3406787500000004</v>
      </c>
      <c r="N12" s="17">
        <v>5.3406787500000004</v>
      </c>
      <c r="O12" s="17">
        <v>5.3406787500000004</v>
      </c>
      <c r="P12" s="17">
        <v>5.3406787500000004</v>
      </c>
      <c r="Q12" s="17">
        <v>5.3406787500000004</v>
      </c>
      <c r="R12" s="17">
        <v>5.3406787500000004</v>
      </c>
      <c r="S12" s="17">
        <v>5.3406787500000004</v>
      </c>
      <c r="T12" s="17">
        <v>5.3406787500000004</v>
      </c>
      <c r="U12" s="17">
        <v>5.3406787500000004</v>
      </c>
      <c r="V12" s="17">
        <v>5.3406787500000004</v>
      </c>
      <c r="W12" s="17">
        <v>5.3406787500000004</v>
      </c>
      <c r="X12" s="17">
        <v>5.3406787500000004</v>
      </c>
      <c r="Y12" s="17">
        <v>5.3406787500000004</v>
      </c>
      <c r="Z12" s="17">
        <v>5.3406787500000004</v>
      </c>
      <c r="AA12" s="18">
        <v>5.3406787500000004</v>
      </c>
      <c r="AB12" s="17">
        <v>5.3406787500000004</v>
      </c>
      <c r="AC12" s="3">
        <v>5.3406787500000004</v>
      </c>
      <c r="AD12" s="3">
        <v>5.3406786300000002</v>
      </c>
      <c r="AE12" s="3">
        <v>5.07</v>
      </c>
      <c r="AF12" s="3">
        <f t="shared" si="0"/>
        <v>160.42669938999995</v>
      </c>
    </row>
    <row r="13" spans="1:34" x14ac:dyDescent="0.35">
      <c r="A13" s="16" t="s">
        <v>10</v>
      </c>
      <c r="B13" s="17">
        <v>2.53426215</v>
      </c>
      <c r="C13" s="17">
        <v>2.8009288199999998</v>
      </c>
      <c r="D13" s="17">
        <v>15.467595489999999</v>
      </c>
      <c r="E13" s="17">
        <v>15.467595489999999</v>
      </c>
      <c r="F13" s="17">
        <v>15.467595489999999</v>
      </c>
      <c r="G13" s="17">
        <v>15.759313839999999</v>
      </c>
      <c r="H13" s="17">
        <v>15.759313839999999</v>
      </c>
      <c r="I13" s="17">
        <v>15.759313839999999</v>
      </c>
      <c r="J13" s="17">
        <v>15.759313839999999</v>
      </c>
      <c r="K13" s="17">
        <v>15.759313839999999</v>
      </c>
      <c r="L13" s="17">
        <v>15.759313839999999</v>
      </c>
      <c r="M13" s="17">
        <v>15.759313839999999</v>
      </c>
      <c r="N13" s="17">
        <v>15.620135599999999</v>
      </c>
      <c r="O13" s="17">
        <v>14.443247879999999</v>
      </c>
      <c r="P13" s="17">
        <v>14.443247879999999</v>
      </c>
      <c r="Q13" s="17">
        <v>14.44324795</v>
      </c>
      <c r="R13" s="17">
        <v>14.16045218</v>
      </c>
      <c r="S13" s="17">
        <v>1.4937855099999999</v>
      </c>
      <c r="T13" s="17">
        <v>1.4937855099999999</v>
      </c>
      <c r="U13" s="17">
        <v>1.4937855099999999</v>
      </c>
      <c r="V13" s="17">
        <v>1.4937855099999999</v>
      </c>
      <c r="W13" s="17">
        <v>1.4937855099999999</v>
      </c>
      <c r="X13" s="17">
        <v>1.4937855099999999</v>
      </c>
      <c r="Y13" s="17">
        <v>1.4937855099999999</v>
      </c>
      <c r="Z13" s="17">
        <v>1.4937855099999999</v>
      </c>
      <c r="AA13" s="18">
        <v>1.4937855099999999</v>
      </c>
      <c r="AB13" s="17">
        <v>1.4937855099999999</v>
      </c>
      <c r="AC13" s="3">
        <v>1.4937855099999999</v>
      </c>
      <c r="AD13" s="3">
        <v>1.4937855099999999</v>
      </c>
      <c r="AE13" s="3">
        <v>1.4937855099999999</v>
      </c>
      <c r="AF13" s="3">
        <f t="shared" si="0"/>
        <v>254.58271744000012</v>
      </c>
    </row>
    <row r="14" spans="1:34" x14ac:dyDescent="0.35">
      <c r="A14" s="16" t="s">
        <v>11</v>
      </c>
      <c r="B14" s="17">
        <v>0.60651361999999998</v>
      </c>
      <c r="C14" s="17">
        <v>0.60651361999999998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8">
        <v>0</v>
      </c>
      <c r="AB14" s="17">
        <v>0</v>
      </c>
      <c r="AC14" s="3">
        <v>0</v>
      </c>
      <c r="AD14" s="3">
        <v>0</v>
      </c>
      <c r="AE14" s="3">
        <v>0</v>
      </c>
      <c r="AF14" s="3">
        <f t="shared" si="0"/>
        <v>1.21302724</v>
      </c>
    </row>
    <row r="15" spans="1:34" x14ac:dyDescent="0.35">
      <c r="A15" s="16" t="s">
        <v>12</v>
      </c>
      <c r="B15" s="17">
        <v>18.10333602</v>
      </c>
      <c r="C15" s="17">
        <v>17.712894739999999</v>
      </c>
      <c r="D15" s="17">
        <v>17.712894739999999</v>
      </c>
      <c r="E15" s="17">
        <v>17.712894739999999</v>
      </c>
      <c r="F15" s="17">
        <v>17.712894739999999</v>
      </c>
      <c r="G15" s="17">
        <v>17.90291856</v>
      </c>
      <c r="H15" s="17">
        <v>17.90291856</v>
      </c>
      <c r="I15" s="17">
        <v>17.90291856</v>
      </c>
      <c r="J15" s="17">
        <v>17.90291856</v>
      </c>
      <c r="K15" s="17">
        <v>17.90291856</v>
      </c>
      <c r="L15" s="17">
        <v>17.90291856</v>
      </c>
      <c r="M15" s="17">
        <v>17.90291856</v>
      </c>
      <c r="N15" s="17">
        <v>17.90291856</v>
      </c>
      <c r="O15" s="17">
        <v>17.90291856</v>
      </c>
      <c r="P15" s="17">
        <v>17.90291856</v>
      </c>
      <c r="Q15" s="17">
        <v>17.90291856</v>
      </c>
      <c r="R15" s="17">
        <v>8.512918560000001</v>
      </c>
      <c r="S15" s="17">
        <v>8.512918560000001</v>
      </c>
      <c r="T15" s="17">
        <v>8.512918560000001</v>
      </c>
      <c r="U15" s="17">
        <v>7.8550238200000004</v>
      </c>
      <c r="V15" s="17">
        <v>7.665</v>
      </c>
      <c r="W15" s="17">
        <v>7.665</v>
      </c>
      <c r="X15" s="17">
        <v>7.665</v>
      </c>
      <c r="Y15" s="17">
        <v>7.665</v>
      </c>
      <c r="Z15" s="17">
        <v>7.2240000000000002</v>
      </c>
      <c r="AA15" s="18">
        <v>0</v>
      </c>
      <c r="AB15" s="17">
        <v>0</v>
      </c>
      <c r="AC15" s="3">
        <v>0</v>
      </c>
      <c r="AD15" s="3">
        <v>0</v>
      </c>
      <c r="AE15" s="3">
        <v>0</v>
      </c>
      <c r="AF15" s="3">
        <f t="shared" si="0"/>
        <v>357.16479863999996</v>
      </c>
    </row>
    <row r="16" spans="1:34" x14ac:dyDescent="0.35">
      <c r="A16" s="16" t="s">
        <v>13</v>
      </c>
      <c r="B16" s="17">
        <v>56.900025729999996</v>
      </c>
      <c r="C16" s="17">
        <v>57.24059553</v>
      </c>
      <c r="D16" s="17">
        <v>57.240590249999997</v>
      </c>
      <c r="E16" s="17">
        <v>39.346169519999997</v>
      </c>
      <c r="F16" s="17">
        <v>37.43066451</v>
      </c>
      <c r="G16" s="17">
        <v>37.43066451</v>
      </c>
      <c r="H16" s="17">
        <v>37.43066451</v>
      </c>
      <c r="I16" s="17">
        <v>37.43066451</v>
      </c>
      <c r="J16" s="17">
        <v>37.43066451</v>
      </c>
      <c r="K16" s="17">
        <v>37.43066451</v>
      </c>
      <c r="L16" s="17">
        <v>29.516446779999999</v>
      </c>
      <c r="M16" s="17">
        <v>26.017989159999996</v>
      </c>
      <c r="N16" s="17">
        <v>26.017989159999996</v>
      </c>
      <c r="O16" s="17">
        <v>9.8889569000000002</v>
      </c>
      <c r="P16" s="17">
        <v>0.6970310500000001</v>
      </c>
      <c r="Q16" s="17">
        <v>0.6970310500000001</v>
      </c>
      <c r="R16" s="17">
        <v>0.6970310500000001</v>
      </c>
      <c r="S16" s="17">
        <v>0.6970310500000001</v>
      </c>
      <c r="T16" s="17">
        <v>0.6970310500000001</v>
      </c>
      <c r="U16" s="17">
        <v>0.6970310500000001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8">
        <v>0</v>
      </c>
      <c r="AB16" s="17">
        <v>0</v>
      </c>
      <c r="AC16" s="3">
        <v>0</v>
      </c>
      <c r="AD16" s="3">
        <v>0</v>
      </c>
      <c r="AE16" s="3">
        <v>0</v>
      </c>
      <c r="AF16" s="3">
        <f t="shared" si="0"/>
        <v>530.93493638999973</v>
      </c>
    </row>
    <row r="17" spans="1:35" x14ac:dyDescent="0.35">
      <c r="A17" s="16" t="s">
        <v>14</v>
      </c>
      <c r="B17" s="17">
        <v>18.407439990000004</v>
      </c>
      <c r="C17" s="17">
        <v>18.407439990000004</v>
      </c>
      <c r="D17" s="17">
        <v>22.835188520000003</v>
      </c>
      <c r="E17" s="17">
        <v>22.022188610000001</v>
      </c>
      <c r="F17" s="17">
        <v>22.022188610000001</v>
      </c>
      <c r="G17" s="17">
        <v>22.022188610000001</v>
      </c>
      <c r="H17" s="17">
        <v>22.022188610000001</v>
      </c>
      <c r="I17" s="17">
        <v>22.022188610000001</v>
      </c>
      <c r="J17" s="17">
        <v>22.022188610000001</v>
      </c>
      <c r="K17" s="17">
        <v>22.022188610000001</v>
      </c>
      <c r="L17" s="17">
        <v>22.022188610000001</v>
      </c>
      <c r="M17" s="17">
        <v>20.59458596</v>
      </c>
      <c r="N17" s="17">
        <v>16.166837430000001</v>
      </c>
      <c r="O17" s="17">
        <v>15.25156516</v>
      </c>
      <c r="P17" s="17">
        <v>15.063500059999999</v>
      </c>
      <c r="Q17" s="17">
        <v>14.915310180000001</v>
      </c>
      <c r="R17" s="17">
        <v>4.5583119600000002</v>
      </c>
      <c r="S17" s="17">
        <v>0.63274680000000005</v>
      </c>
      <c r="T17" s="17">
        <v>0.63274680000000005</v>
      </c>
      <c r="U17" s="17">
        <v>0.63274680000000005</v>
      </c>
      <c r="V17" s="17">
        <v>0.63274680000000005</v>
      </c>
      <c r="W17" s="17">
        <v>0.63274680000000005</v>
      </c>
      <c r="X17" s="17">
        <v>0</v>
      </c>
      <c r="Y17" s="17">
        <v>0</v>
      </c>
      <c r="Z17" s="17">
        <v>0</v>
      </c>
      <c r="AA17" s="18">
        <v>0</v>
      </c>
      <c r="AB17" s="17">
        <v>0</v>
      </c>
      <c r="AC17" s="3">
        <v>0</v>
      </c>
      <c r="AD17" s="3">
        <v>0</v>
      </c>
      <c r="AE17" s="3">
        <v>0</v>
      </c>
      <c r="AF17" s="3">
        <f t="shared" si="0"/>
        <v>325.54142213000006</v>
      </c>
    </row>
    <row r="18" spans="1:35" x14ac:dyDescent="0.35">
      <c r="A18" s="16" t="s">
        <v>15</v>
      </c>
      <c r="B18" s="17">
        <v>6.4847286799999999</v>
      </c>
      <c r="C18" s="17">
        <v>6.75540743</v>
      </c>
      <c r="D18" s="17">
        <v>6.75540743</v>
      </c>
      <c r="E18" s="17">
        <v>6.75540743</v>
      </c>
      <c r="F18" s="17">
        <v>6.5312166200000004</v>
      </c>
      <c r="G18" s="17">
        <v>5.3406787500000004</v>
      </c>
      <c r="H18" s="17">
        <v>5.3406787500000004</v>
      </c>
      <c r="I18" s="17">
        <v>5.3406787500000004</v>
      </c>
      <c r="J18" s="17">
        <v>5.3406787500000004</v>
      </c>
      <c r="K18" s="17">
        <v>5.3406787500000004</v>
      </c>
      <c r="L18" s="17">
        <v>5.3406787500000004</v>
      </c>
      <c r="M18" s="17">
        <v>5.3406787500000004</v>
      </c>
      <c r="N18" s="17">
        <v>5.3406787500000004</v>
      </c>
      <c r="O18" s="17">
        <v>5.3406787500000004</v>
      </c>
      <c r="P18" s="17">
        <v>5.3406787500000004</v>
      </c>
      <c r="Q18" s="17">
        <v>5.3406787500000004</v>
      </c>
      <c r="R18" s="17">
        <v>5.3406787500000004</v>
      </c>
      <c r="S18" s="17">
        <v>5.3406787500000004</v>
      </c>
      <c r="T18" s="17">
        <v>5.3406787500000004</v>
      </c>
      <c r="U18" s="17">
        <v>5.3406787500000004</v>
      </c>
      <c r="V18" s="17">
        <v>5.3406787500000004</v>
      </c>
      <c r="W18" s="17">
        <v>5.3406787500000004</v>
      </c>
      <c r="X18" s="17">
        <v>5.3406787500000004</v>
      </c>
      <c r="Y18" s="17">
        <v>5.3406787500000004</v>
      </c>
      <c r="Z18" s="17">
        <v>5.3406787500000004</v>
      </c>
      <c r="AA18" s="18">
        <v>5.3406787500000004</v>
      </c>
      <c r="AB18" s="17">
        <v>5.3406787500000004</v>
      </c>
      <c r="AC18" s="3">
        <v>505.34067875</v>
      </c>
      <c r="AD18" s="3">
        <v>505.07</v>
      </c>
      <c r="AE18" s="3">
        <v>505.94</v>
      </c>
      <c r="AF18" s="3">
        <f t="shared" si="0"/>
        <v>1667.12777884</v>
      </c>
    </row>
    <row r="19" spans="1:35" x14ac:dyDescent="0.35">
      <c r="A19" s="16" t="s">
        <v>16</v>
      </c>
      <c r="B19" s="17">
        <v>2.8009288199999998</v>
      </c>
      <c r="C19" s="17">
        <v>2.8009288199999998</v>
      </c>
      <c r="D19" s="17">
        <v>15.467595489999999</v>
      </c>
      <c r="E19" s="17">
        <v>15.467595489999999</v>
      </c>
      <c r="F19" s="17">
        <v>15.759313839999999</v>
      </c>
      <c r="G19" s="17">
        <v>15.759313839999999</v>
      </c>
      <c r="H19" s="17">
        <v>15.759313839999999</v>
      </c>
      <c r="I19" s="17">
        <v>15.759313839999999</v>
      </c>
      <c r="J19" s="17">
        <v>15.759313839999999</v>
      </c>
      <c r="K19" s="17">
        <v>15.759313839999999</v>
      </c>
      <c r="L19" s="17">
        <v>15.759313839999999</v>
      </c>
      <c r="M19" s="17">
        <v>15.759313839999999</v>
      </c>
      <c r="N19" s="17">
        <v>14.443247879999999</v>
      </c>
      <c r="O19" s="17">
        <v>14.443247879999999</v>
      </c>
      <c r="P19" s="17">
        <v>14.443247879999999</v>
      </c>
      <c r="Q19" s="17">
        <v>14.16045218</v>
      </c>
      <c r="R19" s="17">
        <v>14.16045212</v>
      </c>
      <c r="S19" s="17">
        <v>1.4937855099999999</v>
      </c>
      <c r="T19" s="17">
        <v>1.4937855099999999</v>
      </c>
      <c r="U19" s="17">
        <v>1.4937855099999999</v>
      </c>
      <c r="V19" s="17">
        <v>1.4937855099999999</v>
      </c>
      <c r="W19" s="17">
        <v>1.4937855099999999</v>
      </c>
      <c r="X19" s="17">
        <v>1.4937855099999999</v>
      </c>
      <c r="Y19" s="17">
        <v>1.4937855099999999</v>
      </c>
      <c r="Z19" s="17">
        <v>1.4937855099999999</v>
      </c>
      <c r="AA19" s="18">
        <v>1.4937855099999999</v>
      </c>
      <c r="AB19" s="17">
        <v>1.4937855099999999</v>
      </c>
      <c r="AC19" s="3">
        <v>1.4937855099999999</v>
      </c>
      <c r="AD19" s="3">
        <v>1.4937855099999999</v>
      </c>
      <c r="AE19" s="3">
        <v>0</v>
      </c>
      <c r="AF19" s="3">
        <f t="shared" si="0"/>
        <v>252.18763340000012</v>
      </c>
    </row>
    <row r="20" spans="1:35" x14ac:dyDescent="0.35">
      <c r="A20" s="19" t="s">
        <v>17</v>
      </c>
      <c r="B20" s="29">
        <f t="shared" ref="B20:AE20" si="1">SUM(B8:B19)</f>
        <v>674.64521168000022</v>
      </c>
      <c r="C20" s="29">
        <f t="shared" si="1"/>
        <v>206.86334972999998</v>
      </c>
      <c r="D20" s="29">
        <f t="shared" si="1"/>
        <v>236.20212384999999</v>
      </c>
      <c r="E20" s="29">
        <f t="shared" si="1"/>
        <v>221.31593761999997</v>
      </c>
      <c r="F20" s="29">
        <f t="shared" si="1"/>
        <v>597.58908021000013</v>
      </c>
      <c r="G20" s="29">
        <f t="shared" si="1"/>
        <v>596.72150472000021</v>
      </c>
      <c r="H20" s="29">
        <f t="shared" si="1"/>
        <v>596.91152854000006</v>
      </c>
      <c r="I20" s="29">
        <f t="shared" si="1"/>
        <v>696.91152854000006</v>
      </c>
      <c r="J20" s="29">
        <f t="shared" si="1"/>
        <v>696.91152854000006</v>
      </c>
      <c r="K20" s="29">
        <f t="shared" si="1"/>
        <v>696.91152854000006</v>
      </c>
      <c r="L20" s="29">
        <f t="shared" si="1"/>
        <v>181.08309308</v>
      </c>
      <c r="M20" s="29">
        <f t="shared" si="1"/>
        <v>176.15703268999999</v>
      </c>
      <c r="N20" s="29">
        <f t="shared" si="1"/>
        <v>165.34797971</v>
      </c>
      <c r="O20" s="29">
        <f t="shared" si="1"/>
        <v>141.78376669999997</v>
      </c>
      <c r="P20" s="29">
        <f t="shared" si="1"/>
        <v>114.13105778000001</v>
      </c>
      <c r="Q20" s="29">
        <f t="shared" si="1"/>
        <v>106.13534499000002</v>
      </c>
      <c r="R20" s="29">
        <f t="shared" si="1"/>
        <v>75.448784939999996</v>
      </c>
      <c r="S20" s="29">
        <f t="shared" si="1"/>
        <v>37.352526170000004</v>
      </c>
      <c r="T20" s="29">
        <f t="shared" si="1"/>
        <v>533.35432133999996</v>
      </c>
      <c r="U20" s="29">
        <f t="shared" si="1"/>
        <v>1032.0385318599999</v>
      </c>
      <c r="V20" s="29">
        <f t="shared" si="1"/>
        <v>1331.1514766699997</v>
      </c>
      <c r="W20" s="29">
        <f t="shared" si="1"/>
        <v>30.264422120000003</v>
      </c>
      <c r="X20" s="29">
        <f t="shared" si="1"/>
        <v>29.644082119999997</v>
      </c>
      <c r="Y20" s="29">
        <f t="shared" si="1"/>
        <v>28.998928520000003</v>
      </c>
      <c r="Z20" s="29">
        <f t="shared" si="1"/>
        <v>28.557928520000001</v>
      </c>
      <c r="AA20" s="29">
        <f t="shared" si="1"/>
        <v>13.668928520000001</v>
      </c>
      <c r="AB20" s="29">
        <f t="shared" si="1"/>
        <v>13.668928520000001</v>
      </c>
      <c r="AC20" s="29">
        <f t="shared" si="1"/>
        <v>513.66892851999989</v>
      </c>
      <c r="AD20" s="29">
        <f t="shared" si="1"/>
        <v>513.39824965000003</v>
      </c>
      <c r="AE20" s="29">
        <f t="shared" si="1"/>
        <v>512.50378550999994</v>
      </c>
      <c r="AF20" s="29">
        <f t="shared" si="0"/>
        <v>10799.3414199</v>
      </c>
      <c r="AG20" s="27"/>
    </row>
    <row r="21" spans="1:35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>
        <f>+AG20-AF20</f>
        <v>-10799.3414199</v>
      </c>
      <c r="AI21" s="20">
        <f>SUM(AF8:AF19)</f>
        <v>10799.341419899998</v>
      </c>
    </row>
    <row r="22" spans="1:35" x14ac:dyDescent="0.35">
      <c r="A22" s="1" t="s">
        <v>28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1"/>
    </row>
    <row r="23" spans="1:35" x14ac:dyDescent="0.35">
      <c r="B23" s="1"/>
      <c r="AI23" s="14"/>
    </row>
    <row r="24" spans="1:35" ht="17.399999999999999" x14ac:dyDescent="0.45">
      <c r="A24" s="34" t="s">
        <v>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24"/>
    </row>
    <row r="25" spans="1:35" ht="17.399999999999999" x14ac:dyDescent="0.45">
      <c r="A25" s="34" t="s">
        <v>24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5" ht="17.399999999999999" x14ac:dyDescent="0.45">
      <c r="A26" s="34" t="str">
        <f>+A3</f>
        <v>Al 28 Febrero del 2025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5" ht="17.399999999999999" x14ac:dyDescent="0.45">
      <c r="A27" s="34" t="s">
        <v>22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5" x14ac:dyDescent="0.3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G29" s="25"/>
    </row>
    <row r="30" spans="1:35" x14ac:dyDescent="0.35">
      <c r="A30" s="15" t="s">
        <v>1</v>
      </c>
      <c r="B30" s="4">
        <v>2025</v>
      </c>
      <c r="C30" s="4">
        <v>2026</v>
      </c>
      <c r="D30" s="4">
        <v>2027</v>
      </c>
      <c r="E30" s="4">
        <v>2028</v>
      </c>
      <c r="F30" s="4">
        <v>2029</v>
      </c>
      <c r="G30" s="4">
        <v>2030</v>
      </c>
      <c r="H30" s="4">
        <v>2031</v>
      </c>
      <c r="I30" s="4">
        <v>2032</v>
      </c>
      <c r="J30" s="4">
        <v>2033</v>
      </c>
      <c r="K30" s="4">
        <v>2034</v>
      </c>
      <c r="L30" s="4">
        <v>2035</v>
      </c>
      <c r="M30" s="4">
        <v>2036</v>
      </c>
      <c r="N30" s="4">
        <v>2037</v>
      </c>
      <c r="O30" s="4">
        <v>2038</v>
      </c>
      <c r="P30" s="4">
        <v>2039</v>
      </c>
      <c r="Q30" s="4">
        <v>2040</v>
      </c>
      <c r="R30" s="4">
        <v>2041</v>
      </c>
      <c r="S30" s="4">
        <v>2042</v>
      </c>
      <c r="T30" s="4">
        <v>2043</v>
      </c>
      <c r="U30" s="4">
        <v>2044</v>
      </c>
      <c r="V30" s="4">
        <v>2045</v>
      </c>
      <c r="W30" s="4">
        <v>2046</v>
      </c>
      <c r="X30" s="4">
        <v>2047</v>
      </c>
      <c r="Y30" s="4">
        <v>2048</v>
      </c>
      <c r="Z30" s="4">
        <v>2049</v>
      </c>
      <c r="AA30" s="4">
        <v>2050</v>
      </c>
      <c r="AB30" s="4">
        <v>2051</v>
      </c>
      <c r="AC30" s="4">
        <v>2052</v>
      </c>
      <c r="AD30" s="4">
        <v>2053</v>
      </c>
      <c r="AE30" s="4">
        <v>2054</v>
      </c>
      <c r="AF30" s="15" t="s">
        <v>0</v>
      </c>
      <c r="AG30" s="25"/>
    </row>
    <row r="31" spans="1:35" x14ac:dyDescent="0.35">
      <c r="A31" s="16" t="s">
        <v>5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>
        <v>0</v>
      </c>
      <c r="AC31" s="17">
        <v>0</v>
      </c>
      <c r="AD31" s="3">
        <v>0</v>
      </c>
      <c r="AE31" s="3">
        <v>0</v>
      </c>
      <c r="AF31" s="3">
        <f>SUM(B31:AE31)</f>
        <v>0</v>
      </c>
      <c r="AG31" s="25"/>
    </row>
    <row r="32" spans="1:35" x14ac:dyDescent="0.35">
      <c r="A32" s="16" t="s">
        <v>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8">
        <v>0</v>
      </c>
      <c r="AC32" s="17">
        <v>0</v>
      </c>
      <c r="AD32" s="3">
        <v>0</v>
      </c>
      <c r="AE32" s="3">
        <v>0</v>
      </c>
      <c r="AF32" s="3">
        <f t="shared" ref="AF32:AF42" si="2">SUM(B32:AE32)</f>
        <v>0</v>
      </c>
      <c r="AG32" s="25"/>
    </row>
    <row r="33" spans="1:33" x14ac:dyDescent="0.35">
      <c r="A33" s="16" t="s">
        <v>7</v>
      </c>
      <c r="B33" s="17">
        <v>6233.1896514400005</v>
      </c>
      <c r="C33" s="17">
        <v>6233.1896514400005</v>
      </c>
      <c r="D33" s="17">
        <v>6233.1896514400005</v>
      </c>
      <c r="E33" s="17">
        <v>6233.1896514400005</v>
      </c>
      <c r="F33" s="17">
        <v>6233.1896514400005</v>
      </c>
      <c r="G33" s="17">
        <v>6233.1896514400005</v>
      </c>
      <c r="H33" s="17">
        <v>6233.1896514400005</v>
      </c>
      <c r="I33" s="17">
        <v>6233.1896514400005</v>
      </c>
      <c r="J33" s="17">
        <v>6233.1896514400005</v>
      </c>
      <c r="K33" s="17">
        <v>6233.1896514400005</v>
      </c>
      <c r="L33" s="17">
        <v>6233.1896514400005</v>
      </c>
      <c r="M33" s="17">
        <v>6233.1896514400005</v>
      </c>
      <c r="N33" s="17">
        <v>6233.1896514400005</v>
      </c>
      <c r="O33" s="17">
        <v>6233.1896514400005</v>
      </c>
      <c r="P33" s="17">
        <v>6233.1897596900008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8">
        <v>0</v>
      </c>
      <c r="AC33" s="17">
        <v>0</v>
      </c>
      <c r="AD33" s="3">
        <v>0</v>
      </c>
      <c r="AE33" s="3">
        <v>0</v>
      </c>
      <c r="AF33" s="3">
        <f t="shared" si="2"/>
        <v>93497.844879850003</v>
      </c>
      <c r="AG33" s="32"/>
    </row>
    <row r="34" spans="1:33" x14ac:dyDescent="0.35">
      <c r="A34" s="16" t="s">
        <v>8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8">
        <v>0</v>
      </c>
      <c r="AC34" s="17">
        <v>0</v>
      </c>
      <c r="AD34" s="3">
        <v>0</v>
      </c>
      <c r="AE34" s="3">
        <v>0</v>
      </c>
      <c r="AF34" s="3">
        <f t="shared" si="2"/>
        <v>0</v>
      </c>
      <c r="AG34" s="25"/>
    </row>
    <row r="35" spans="1:33" x14ac:dyDescent="0.35">
      <c r="A35" s="16" t="s">
        <v>9</v>
      </c>
      <c r="B35" s="17">
        <v>0</v>
      </c>
      <c r="C35" s="17">
        <v>4118.5862054600002</v>
      </c>
      <c r="D35" s="17">
        <v>4118.5862054600002</v>
      </c>
      <c r="E35" s="17">
        <v>4118.5862054600002</v>
      </c>
      <c r="F35" s="17">
        <v>4118.5862054600002</v>
      </c>
      <c r="G35" s="17">
        <v>4118.5862054600002</v>
      </c>
      <c r="H35" s="17">
        <v>4118.5862054600002</v>
      </c>
      <c r="I35" s="17">
        <v>4118.5862054600002</v>
      </c>
      <c r="J35" s="17">
        <v>4118.5862054600002</v>
      </c>
      <c r="K35" s="17">
        <v>4118.5862054600002</v>
      </c>
      <c r="L35" s="17">
        <v>4118.5862054600002</v>
      </c>
      <c r="M35" s="17">
        <v>4118.5862054600002</v>
      </c>
      <c r="N35" s="17">
        <v>4118.5862054600002</v>
      </c>
      <c r="O35" s="17">
        <v>4118.5862054600002</v>
      </c>
      <c r="P35" s="17">
        <v>4118.5862054600002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8">
        <v>0</v>
      </c>
      <c r="AC35" s="17">
        <v>0</v>
      </c>
      <c r="AD35" s="3">
        <v>0</v>
      </c>
      <c r="AE35" s="3">
        <v>0</v>
      </c>
      <c r="AF35" s="3">
        <f t="shared" si="2"/>
        <v>57660.206876440003</v>
      </c>
      <c r="AG35" s="25"/>
    </row>
    <row r="36" spans="1:33" x14ac:dyDescent="0.35">
      <c r="A36" s="16" t="s">
        <v>10</v>
      </c>
      <c r="B36" s="17">
        <v>0</v>
      </c>
      <c r="C36" s="17">
        <v>0</v>
      </c>
      <c r="D36" s="17">
        <v>4566.36206623</v>
      </c>
      <c r="E36" s="17">
        <v>4566.36206623</v>
      </c>
      <c r="F36" s="17">
        <v>4566.36206623</v>
      </c>
      <c r="G36" s="17">
        <v>4566.36206623</v>
      </c>
      <c r="H36" s="17">
        <v>4566.36206623</v>
      </c>
      <c r="I36" s="17">
        <v>4566.36206623</v>
      </c>
      <c r="J36" s="17">
        <v>4566.36206623</v>
      </c>
      <c r="K36" s="17">
        <v>4566.36206623</v>
      </c>
      <c r="L36" s="17">
        <v>4566.36206623</v>
      </c>
      <c r="M36" s="17">
        <v>4566.36206623</v>
      </c>
      <c r="N36" s="17">
        <v>4566.36206623</v>
      </c>
      <c r="O36" s="17">
        <v>4566.36206623</v>
      </c>
      <c r="P36" s="17">
        <v>4566.36206623</v>
      </c>
      <c r="Q36" s="17">
        <v>4566.36206623</v>
      </c>
      <c r="R36" s="17">
        <v>4566.3620973300003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8">
        <v>0</v>
      </c>
      <c r="AC36" s="17">
        <v>0</v>
      </c>
      <c r="AD36" s="3">
        <v>0</v>
      </c>
      <c r="AE36" s="3">
        <v>0</v>
      </c>
      <c r="AF36" s="3">
        <f t="shared" si="2"/>
        <v>68495.431024550024</v>
      </c>
      <c r="AG36" s="25"/>
    </row>
    <row r="37" spans="1:33" x14ac:dyDescent="0.35">
      <c r="A37" s="16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8">
        <v>0</v>
      </c>
      <c r="AC37" s="17">
        <v>0</v>
      </c>
      <c r="AD37" s="3">
        <v>0</v>
      </c>
      <c r="AE37" s="3">
        <v>0</v>
      </c>
      <c r="AF37" s="3">
        <f t="shared" si="2"/>
        <v>0</v>
      </c>
      <c r="AG37" s="25"/>
    </row>
    <row r="38" spans="1:33" x14ac:dyDescent="0.35">
      <c r="A38" s="16" t="s">
        <v>12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8">
        <v>0</v>
      </c>
      <c r="AC38" s="17">
        <v>0</v>
      </c>
      <c r="AD38" s="3">
        <v>0</v>
      </c>
      <c r="AE38" s="3">
        <v>0</v>
      </c>
      <c r="AF38" s="3">
        <f t="shared" si="2"/>
        <v>0</v>
      </c>
      <c r="AG38" s="25"/>
    </row>
    <row r="39" spans="1:33" x14ac:dyDescent="0.35">
      <c r="A39" s="16" t="s">
        <v>13</v>
      </c>
      <c r="B39" s="17">
        <v>6233.1896514400005</v>
      </c>
      <c r="C39" s="17">
        <v>6233.1896514400005</v>
      </c>
      <c r="D39" s="17">
        <v>6233.1896514400005</v>
      </c>
      <c r="E39" s="17">
        <v>6233.1896514400005</v>
      </c>
      <c r="F39" s="17">
        <v>6233.1896514400005</v>
      </c>
      <c r="G39" s="17">
        <v>6233.1896514400005</v>
      </c>
      <c r="H39" s="17">
        <v>6233.1896514400005</v>
      </c>
      <c r="I39" s="17">
        <v>6233.1896514400005</v>
      </c>
      <c r="J39" s="17">
        <v>6233.1896514400005</v>
      </c>
      <c r="K39" s="17">
        <v>6233.1896514400005</v>
      </c>
      <c r="L39" s="17">
        <v>6233.1896514400005</v>
      </c>
      <c r="M39" s="17">
        <v>6233.1896514400005</v>
      </c>
      <c r="N39" s="17">
        <v>6233.1896514400005</v>
      </c>
      <c r="O39" s="17">
        <v>6233.1896514400005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8">
        <v>0</v>
      </c>
      <c r="AC39" s="17">
        <v>0</v>
      </c>
      <c r="AD39" s="3">
        <v>0</v>
      </c>
      <c r="AE39" s="3">
        <v>0</v>
      </c>
      <c r="AF39" s="3">
        <f t="shared" si="2"/>
        <v>87264.655120160009</v>
      </c>
      <c r="AG39" s="32"/>
    </row>
    <row r="40" spans="1:33" x14ac:dyDescent="0.35">
      <c r="A40" s="16" t="s">
        <v>14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8">
        <v>0</v>
      </c>
      <c r="AC40" s="17">
        <v>0</v>
      </c>
      <c r="AD40" s="3">
        <v>0</v>
      </c>
      <c r="AE40" s="3">
        <v>0</v>
      </c>
      <c r="AF40" s="3">
        <f t="shared" si="2"/>
        <v>0</v>
      </c>
      <c r="AG40" s="25"/>
    </row>
    <row r="41" spans="1:33" x14ac:dyDescent="0.35">
      <c r="A41" s="16" t="s">
        <v>15</v>
      </c>
      <c r="B41" s="17">
        <v>4118.5862054600002</v>
      </c>
      <c r="C41" s="17">
        <v>4118.5862054600002</v>
      </c>
      <c r="D41" s="17">
        <v>4118.5862054600002</v>
      </c>
      <c r="E41" s="17">
        <v>4118.5862054600002</v>
      </c>
      <c r="F41" s="17">
        <v>4118.5862054600002</v>
      </c>
      <c r="G41" s="17">
        <v>4118.5862054600002</v>
      </c>
      <c r="H41" s="17">
        <v>4118.5862054600002</v>
      </c>
      <c r="I41" s="17">
        <v>4118.5862054600002</v>
      </c>
      <c r="J41" s="17">
        <v>4118.5862054600002</v>
      </c>
      <c r="K41" s="17">
        <v>4118.5862054600002</v>
      </c>
      <c r="L41" s="17">
        <v>4118.5862054600002</v>
      </c>
      <c r="M41" s="17">
        <v>4118.5862054600002</v>
      </c>
      <c r="N41" s="17">
        <v>4118.5862054600002</v>
      </c>
      <c r="O41" s="17">
        <v>4118.5862054600002</v>
      </c>
      <c r="P41" s="17">
        <v>4118.5862471199998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8">
        <v>0</v>
      </c>
      <c r="AC41" s="17">
        <v>0</v>
      </c>
      <c r="AD41" s="3">
        <v>0</v>
      </c>
      <c r="AE41" s="3">
        <v>0</v>
      </c>
      <c r="AF41" s="3">
        <f t="shared" si="2"/>
        <v>61778.793123560004</v>
      </c>
      <c r="AG41" s="25"/>
    </row>
    <row r="42" spans="1:33" x14ac:dyDescent="0.35">
      <c r="A42" s="16" t="s">
        <v>16</v>
      </c>
      <c r="B42" s="17">
        <v>0</v>
      </c>
      <c r="C42" s="17">
        <v>0</v>
      </c>
      <c r="D42" s="17">
        <v>4566.36206623</v>
      </c>
      <c r="E42" s="17">
        <v>4566.36206623</v>
      </c>
      <c r="F42" s="17">
        <v>4566.36206623</v>
      </c>
      <c r="G42" s="17">
        <v>4566.36206623</v>
      </c>
      <c r="H42" s="17">
        <v>4566.36206623</v>
      </c>
      <c r="I42" s="17">
        <v>4566.36206623</v>
      </c>
      <c r="J42" s="17">
        <v>4566.36206623</v>
      </c>
      <c r="K42" s="17">
        <v>4566.36206623</v>
      </c>
      <c r="L42" s="17">
        <v>4566.36206623</v>
      </c>
      <c r="M42" s="17">
        <v>4566.36206623</v>
      </c>
      <c r="N42" s="17">
        <v>4566.36206623</v>
      </c>
      <c r="O42" s="17">
        <v>4566.36206623</v>
      </c>
      <c r="P42" s="17">
        <v>4566.36206623</v>
      </c>
      <c r="Q42" s="17">
        <v>4566.36206623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8">
        <v>0</v>
      </c>
      <c r="AC42" s="17">
        <v>0</v>
      </c>
      <c r="AD42" s="3">
        <v>0</v>
      </c>
      <c r="AE42" s="3">
        <v>0</v>
      </c>
      <c r="AF42" s="3">
        <f t="shared" si="2"/>
        <v>63929.068927220018</v>
      </c>
      <c r="AG42" s="25"/>
    </row>
    <row r="43" spans="1:33" x14ac:dyDescent="0.35">
      <c r="A43" s="23" t="s">
        <v>17</v>
      </c>
      <c r="B43" s="23">
        <f>SUM(B31:B42)</f>
        <v>16584.965508339999</v>
      </c>
      <c r="C43" s="23">
        <f t="shared" ref="C43:AF43" si="3">SUM(C31:C42)</f>
        <v>20703.5517138</v>
      </c>
      <c r="D43" s="23">
        <f t="shared" si="3"/>
        <v>29836.275846260003</v>
      </c>
      <c r="E43" s="23">
        <f t="shared" si="3"/>
        <v>29836.275846260003</v>
      </c>
      <c r="F43" s="23">
        <f t="shared" si="3"/>
        <v>29836.275846260003</v>
      </c>
      <c r="G43" s="23">
        <f t="shared" si="3"/>
        <v>29836.275846260003</v>
      </c>
      <c r="H43" s="23">
        <f t="shared" si="3"/>
        <v>29836.275846260003</v>
      </c>
      <c r="I43" s="23">
        <f t="shared" si="3"/>
        <v>29836.275846260003</v>
      </c>
      <c r="J43" s="23">
        <f t="shared" si="3"/>
        <v>29836.275846260003</v>
      </c>
      <c r="K43" s="23">
        <f t="shared" si="3"/>
        <v>29836.275846260003</v>
      </c>
      <c r="L43" s="23">
        <f t="shared" si="3"/>
        <v>29836.275846260003</v>
      </c>
      <c r="M43" s="23">
        <f t="shared" si="3"/>
        <v>29836.275846260003</v>
      </c>
      <c r="N43" s="23">
        <f t="shared" si="3"/>
        <v>29836.275846260003</v>
      </c>
      <c r="O43" s="23">
        <f t="shared" si="3"/>
        <v>29836.275846260003</v>
      </c>
      <c r="P43" s="23">
        <f t="shared" si="3"/>
        <v>23603.08634473</v>
      </c>
      <c r="Q43" s="23">
        <f t="shared" si="3"/>
        <v>9132.72413246</v>
      </c>
      <c r="R43" s="23">
        <f t="shared" si="3"/>
        <v>4566.3620973300003</v>
      </c>
      <c r="S43" s="23">
        <f t="shared" si="3"/>
        <v>0</v>
      </c>
      <c r="T43" s="23">
        <f t="shared" si="3"/>
        <v>0</v>
      </c>
      <c r="U43" s="23">
        <f t="shared" si="3"/>
        <v>0</v>
      </c>
      <c r="V43" s="23">
        <f t="shared" si="3"/>
        <v>0</v>
      </c>
      <c r="W43" s="23">
        <f t="shared" si="3"/>
        <v>0</v>
      </c>
      <c r="X43" s="23">
        <f t="shared" si="3"/>
        <v>0</v>
      </c>
      <c r="Y43" s="23">
        <f t="shared" si="3"/>
        <v>0</v>
      </c>
      <c r="Z43" s="23">
        <f t="shared" si="3"/>
        <v>0</v>
      </c>
      <c r="AA43" s="23">
        <f t="shared" si="3"/>
        <v>0</v>
      </c>
      <c r="AB43" s="23">
        <f t="shared" si="3"/>
        <v>0</v>
      </c>
      <c r="AC43" s="23">
        <f t="shared" si="3"/>
        <v>0</v>
      </c>
      <c r="AD43" s="23">
        <f t="shared" si="3"/>
        <v>0</v>
      </c>
      <c r="AE43" s="23">
        <f t="shared" si="3"/>
        <v>0</v>
      </c>
      <c r="AF43" s="23">
        <f t="shared" si="3"/>
        <v>432625.99995178008</v>
      </c>
      <c r="AG43" s="25"/>
    </row>
    <row r="44" spans="1:33" s="25" customForma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27"/>
      <c r="AG44" s="32"/>
    </row>
    <row r="45" spans="1:33" x14ac:dyDescent="0.35">
      <c r="AG45" s="25"/>
    </row>
    <row r="46" spans="1:33" ht="17.399999999999999" x14ac:dyDescent="0.45">
      <c r="A46" s="34" t="s">
        <v>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G46" s="25"/>
    </row>
    <row r="47" spans="1:33" ht="17.399999999999999" x14ac:dyDescent="0.45">
      <c r="A47" s="34" t="s">
        <v>23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24"/>
      <c r="AG47" s="24"/>
    </row>
    <row r="48" spans="1:33" ht="17.399999999999999" x14ac:dyDescent="0.45">
      <c r="A48" s="34" t="str">
        <f>+A26</f>
        <v>Al 28 Febrero del 2025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24"/>
      <c r="AG48" s="24"/>
    </row>
    <row r="49" spans="1:33" ht="17.399999999999999" x14ac:dyDescent="0.45">
      <c r="A49" s="34" t="s">
        <v>25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24"/>
      <c r="AG49" s="24"/>
    </row>
    <row r="50" spans="1:33" x14ac:dyDescent="0.3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3" x14ac:dyDescent="0.35">
      <c r="A52" s="15" t="s">
        <v>1</v>
      </c>
      <c r="B52" s="4">
        <v>2025</v>
      </c>
      <c r="C52" s="4">
        <v>2026</v>
      </c>
      <c r="D52" s="4">
        <v>2027</v>
      </c>
      <c r="E52" s="4">
        <v>2028</v>
      </c>
      <c r="F52" s="4">
        <v>2029</v>
      </c>
      <c r="G52" s="4">
        <v>2030</v>
      </c>
      <c r="H52" s="4">
        <v>2031</v>
      </c>
      <c r="I52" s="4">
        <v>2032</v>
      </c>
      <c r="J52" s="4">
        <v>2033</v>
      </c>
      <c r="K52" s="4">
        <v>2034</v>
      </c>
      <c r="L52" s="4">
        <v>2035</v>
      </c>
      <c r="M52" s="4">
        <v>2036</v>
      </c>
      <c r="N52" s="4">
        <v>2037</v>
      </c>
      <c r="O52" s="4">
        <v>2038</v>
      </c>
      <c r="P52" s="4">
        <v>2039</v>
      </c>
      <c r="Q52" s="4">
        <v>2040</v>
      </c>
      <c r="R52" s="4">
        <v>2041</v>
      </c>
      <c r="S52" s="4">
        <v>2042</v>
      </c>
      <c r="T52" s="4">
        <v>2043</v>
      </c>
      <c r="U52" s="4">
        <v>2044</v>
      </c>
      <c r="V52" s="4">
        <v>2045</v>
      </c>
      <c r="W52" s="4">
        <v>2046</v>
      </c>
      <c r="X52" s="4">
        <v>2047</v>
      </c>
      <c r="Y52" s="4">
        <v>2048</v>
      </c>
      <c r="Z52" s="4">
        <v>2049</v>
      </c>
      <c r="AA52" s="4">
        <v>2050</v>
      </c>
      <c r="AB52" s="4">
        <v>2051</v>
      </c>
      <c r="AC52" s="4">
        <v>2052</v>
      </c>
      <c r="AD52" s="4">
        <v>2053</v>
      </c>
      <c r="AE52" s="4">
        <v>2054</v>
      </c>
      <c r="AF52" s="15" t="s">
        <v>0</v>
      </c>
    </row>
    <row r="53" spans="1:33" x14ac:dyDescent="0.35">
      <c r="A53" s="16" t="s">
        <v>5</v>
      </c>
      <c r="B53" s="17">
        <v>0</v>
      </c>
      <c r="C53" s="17">
        <v>23.004900644083502</v>
      </c>
      <c r="D53" s="17">
        <v>23.004900644083502</v>
      </c>
      <c r="E53" s="17">
        <v>45.501156485201477</v>
      </c>
      <c r="F53" s="17">
        <v>67.997412326319434</v>
      </c>
      <c r="G53" s="17">
        <v>67.997412326319434</v>
      </c>
      <c r="H53" s="17">
        <v>67.997412326319434</v>
      </c>
      <c r="I53" s="17">
        <v>45.489157314164999</v>
      </c>
      <c r="J53" s="17">
        <v>45.489157314164999</v>
      </c>
      <c r="K53" s="17">
        <v>22.992901525407028</v>
      </c>
      <c r="L53" s="17">
        <v>24.673875644984751</v>
      </c>
      <c r="M53" s="17">
        <v>24.673875644984751</v>
      </c>
      <c r="N53" s="17">
        <v>24.673875644984751</v>
      </c>
      <c r="O53" s="17">
        <v>24.673875644984751</v>
      </c>
      <c r="P53" s="17">
        <v>24.673875644984751</v>
      </c>
      <c r="Q53" s="17">
        <v>24.673875644984751</v>
      </c>
      <c r="R53" s="17">
        <v>24.673875644984751</v>
      </c>
      <c r="S53" s="17">
        <v>24.673875644984751</v>
      </c>
      <c r="T53" s="17">
        <v>24.673875611725325</v>
      </c>
      <c r="U53" s="17">
        <v>24.177230013055706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4">
        <f>SUM(B53:AE53)</f>
        <v>655.71652169072286</v>
      </c>
    </row>
    <row r="54" spans="1:33" x14ac:dyDescent="0.35">
      <c r="A54" s="16" t="s">
        <v>6</v>
      </c>
      <c r="B54" s="17">
        <v>0</v>
      </c>
      <c r="C54" s="17">
        <v>2.2314032372505546</v>
      </c>
      <c r="D54" s="17">
        <v>2.2314032372505546</v>
      </c>
      <c r="E54" s="17">
        <v>2.2314032372505546</v>
      </c>
      <c r="F54" s="17">
        <v>2.2314032372505546</v>
      </c>
      <c r="G54" s="17">
        <v>2.2314032372505546</v>
      </c>
      <c r="H54" s="17">
        <v>2.2314032372505546</v>
      </c>
      <c r="I54" s="17">
        <v>2.2314032372505546</v>
      </c>
      <c r="J54" s="17">
        <v>2.2314032372505546</v>
      </c>
      <c r="K54" s="17">
        <v>2.2314032372505546</v>
      </c>
      <c r="L54" s="17">
        <v>2.2314032372505546</v>
      </c>
      <c r="M54" s="17">
        <v>2.2314032372505546</v>
      </c>
      <c r="N54" s="17">
        <v>2.2314032372505546</v>
      </c>
      <c r="O54" s="17">
        <v>2.2314032372505546</v>
      </c>
      <c r="P54" s="17">
        <v>2.2314032372505546</v>
      </c>
      <c r="Q54" s="17">
        <v>2.2314032372505546</v>
      </c>
      <c r="R54" s="17">
        <v>2.2314032372505546</v>
      </c>
      <c r="S54" s="17">
        <v>2.2314032372505546</v>
      </c>
      <c r="T54" s="17">
        <v>2.2314032372505546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4">
        <f t="shared" ref="AF54:AF64" si="4">SUM(B54:AE54)</f>
        <v>40.165258270509973</v>
      </c>
    </row>
    <row r="55" spans="1:33" x14ac:dyDescent="0.35">
      <c r="A55" s="16" t="s">
        <v>7</v>
      </c>
      <c r="B55" s="17">
        <v>66.771672879469719</v>
      </c>
      <c r="C55" s="17">
        <v>7.51809128363755</v>
      </c>
      <c r="D55" s="17">
        <v>30.980858987685746</v>
      </c>
      <c r="E55" s="17">
        <v>30.980858987685746</v>
      </c>
      <c r="F55" s="17">
        <v>30.980858987685746</v>
      </c>
      <c r="G55" s="17">
        <v>30.980858987685746</v>
      </c>
      <c r="H55" s="17">
        <v>30.980858289504898</v>
      </c>
      <c r="I55" s="17">
        <v>28.289276121176123</v>
      </c>
      <c r="J55" s="17">
        <v>5.7930154760281445</v>
      </c>
      <c r="K55" s="17">
        <v>5.7930154760281445</v>
      </c>
      <c r="L55" s="17">
        <v>5.7930154760281445</v>
      </c>
      <c r="M55" s="17">
        <v>5.7930154760281445</v>
      </c>
      <c r="N55" s="17">
        <v>5.7930154760281445</v>
      </c>
      <c r="O55" s="17">
        <v>3.011155011086474</v>
      </c>
      <c r="P55" s="17">
        <v>2.1560057317073169</v>
      </c>
      <c r="Q55" s="17">
        <v>2.1560057317073169</v>
      </c>
      <c r="R55" s="17">
        <v>2.1560057317073169</v>
      </c>
      <c r="S55" s="17">
        <v>2.1560057317073169</v>
      </c>
      <c r="T55" s="17">
        <v>2.1560057317073169</v>
      </c>
      <c r="U55" s="17">
        <v>2.1560057317073169</v>
      </c>
      <c r="V55" s="17">
        <v>2.1560055986696232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4">
        <f t="shared" si="4"/>
        <v>304.55160690467181</v>
      </c>
    </row>
    <row r="56" spans="1:33" x14ac:dyDescent="0.35">
      <c r="A56" s="16" t="s">
        <v>8</v>
      </c>
      <c r="B56" s="17">
        <v>9.4699193791574281</v>
      </c>
      <c r="C56" s="17">
        <v>9.4699193791574281</v>
      </c>
      <c r="D56" s="17">
        <v>9.4699193791574281</v>
      </c>
      <c r="E56" s="17">
        <v>9.4699193791574281</v>
      </c>
      <c r="F56" s="17">
        <v>9.4699193791574281</v>
      </c>
      <c r="G56" s="17">
        <v>9.4699193791574281</v>
      </c>
      <c r="H56" s="17">
        <v>9.4699193791574281</v>
      </c>
      <c r="I56" s="17">
        <v>9.4699193791574281</v>
      </c>
      <c r="J56" s="17">
        <v>9.4699193791574281</v>
      </c>
      <c r="K56" s="17">
        <v>9.4699193791574281</v>
      </c>
      <c r="L56" s="17">
        <v>9.4699193791574281</v>
      </c>
      <c r="M56" s="17">
        <v>9.4699193791574281</v>
      </c>
      <c r="N56" s="17">
        <v>9.4699193791574281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4">
        <f t="shared" si="4"/>
        <v>123.1089519290466</v>
      </c>
    </row>
    <row r="57" spans="1:33" x14ac:dyDescent="0.35">
      <c r="A57" s="16" t="s">
        <v>9</v>
      </c>
      <c r="B57" s="17">
        <v>6.9290222860994355</v>
      </c>
      <c r="C57" s="17">
        <v>6.9290222860994355</v>
      </c>
      <c r="D57" s="17">
        <v>34.629277695726181</v>
      </c>
      <c r="E57" s="17">
        <v>34.629277695726181</v>
      </c>
      <c r="F57" s="17">
        <v>34.629277695726181</v>
      </c>
      <c r="G57" s="17">
        <v>34.629277695726181</v>
      </c>
      <c r="H57" s="17">
        <v>34.629277695726181</v>
      </c>
      <c r="I57" s="17">
        <v>34.629277695726181</v>
      </c>
      <c r="J57" s="17">
        <v>12.133022286578205</v>
      </c>
      <c r="K57" s="17">
        <v>12.133022286578205</v>
      </c>
      <c r="L57" s="17">
        <v>12.133022286578205</v>
      </c>
      <c r="M57" s="17">
        <v>12.133022286578205</v>
      </c>
      <c r="N57" s="17">
        <v>12.133022286578205</v>
      </c>
      <c r="O57" s="17">
        <v>12.133022286578205</v>
      </c>
      <c r="P57" s="17">
        <v>12.133022286578205</v>
      </c>
      <c r="Q57" s="17">
        <v>7.7037091579067072</v>
      </c>
      <c r="R57" s="17">
        <v>5.2040000004787688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4">
        <f t="shared" si="4"/>
        <v>319.47257591098878</v>
      </c>
    </row>
    <row r="58" spans="1:33" x14ac:dyDescent="0.35">
      <c r="A58" s="16" t="s">
        <v>10</v>
      </c>
      <c r="B58" s="17">
        <v>91.046639593197355</v>
      </c>
      <c r="C58" s="17">
        <v>30.603564560558095</v>
      </c>
      <c r="D58" s="17">
        <v>30.603564560558095</v>
      </c>
      <c r="E58" s="17">
        <v>30.603564560558095</v>
      </c>
      <c r="F58" s="17">
        <v>22.778312209173926</v>
      </c>
      <c r="G58" s="17">
        <v>22.778312209173926</v>
      </c>
      <c r="H58" s="17">
        <v>22.778312209173926</v>
      </c>
      <c r="I58" s="17">
        <v>22.778312209173926</v>
      </c>
      <c r="J58" s="17">
        <v>22.496255409147977</v>
      </c>
      <c r="K58" s="17">
        <v>22.496260645147981</v>
      </c>
      <c r="L58" s="17">
        <v>12.088615006527853</v>
      </c>
      <c r="M58" s="17">
        <v>12.088615006527853</v>
      </c>
      <c r="N58" s="17">
        <v>12.088615006527853</v>
      </c>
      <c r="O58" s="17">
        <v>12.088615006527853</v>
      </c>
      <c r="P58" s="17">
        <v>12.088615006527853</v>
      </c>
      <c r="Q58" s="17">
        <v>12.088615006527853</v>
      </c>
      <c r="R58" s="17">
        <v>12.088615006527853</v>
      </c>
      <c r="S58" s="17">
        <v>12.088615006527853</v>
      </c>
      <c r="T58" s="17">
        <v>12.088615006527853</v>
      </c>
      <c r="U58" s="17">
        <v>12.088615006527853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4">
        <f t="shared" si="4"/>
        <v>439.8492482311417</v>
      </c>
    </row>
    <row r="59" spans="1:33" x14ac:dyDescent="0.35">
      <c r="A59" s="16" t="s">
        <v>11</v>
      </c>
      <c r="B59" s="17">
        <v>0.49664563192904654</v>
      </c>
      <c r="C59" s="17">
        <v>23.004900644083502</v>
      </c>
      <c r="D59" s="17">
        <v>23.004900644083502</v>
      </c>
      <c r="E59" s="17">
        <v>67.997412326319434</v>
      </c>
      <c r="F59" s="17">
        <v>67.997412326319434</v>
      </c>
      <c r="G59" s="17">
        <v>67.997412326319434</v>
      </c>
      <c r="H59" s="17">
        <v>67.997412326319434</v>
      </c>
      <c r="I59" s="17">
        <v>45.489157314164999</v>
      </c>
      <c r="J59" s="17">
        <v>45.489157366524999</v>
      </c>
      <c r="K59" s="17">
        <v>24.673875644984751</v>
      </c>
      <c r="L59" s="17">
        <v>24.673875644984751</v>
      </c>
      <c r="M59" s="17">
        <v>24.673875644984751</v>
      </c>
      <c r="N59" s="17">
        <v>24.673875644984751</v>
      </c>
      <c r="O59" s="17">
        <v>24.673875644984751</v>
      </c>
      <c r="P59" s="17">
        <v>24.673875644984751</v>
      </c>
      <c r="Q59" s="17">
        <v>24.673875644984751</v>
      </c>
      <c r="R59" s="17">
        <v>24.673875644984751</v>
      </c>
      <c r="S59" s="17">
        <v>24.673875644984751</v>
      </c>
      <c r="T59" s="17">
        <v>24.177230013055706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4">
        <f t="shared" si="4"/>
        <v>655.71652172398217</v>
      </c>
    </row>
    <row r="60" spans="1:33" x14ac:dyDescent="0.35">
      <c r="A60" s="16" t="s">
        <v>12</v>
      </c>
      <c r="B60" s="17">
        <v>2.2314032372505546</v>
      </c>
      <c r="C60" s="17">
        <v>2.2314032372505546</v>
      </c>
      <c r="D60" s="17">
        <v>2.2314032372505546</v>
      </c>
      <c r="E60" s="17">
        <v>2.2314032372505546</v>
      </c>
      <c r="F60" s="17">
        <v>2.2314032372505546</v>
      </c>
      <c r="G60" s="17">
        <v>2.2314032372505546</v>
      </c>
      <c r="H60" s="17">
        <v>2.2314032372505546</v>
      </c>
      <c r="I60" s="17">
        <v>2.2314032372505546</v>
      </c>
      <c r="J60" s="17">
        <v>2.2314032372505546</v>
      </c>
      <c r="K60" s="17">
        <v>2.2314032372505546</v>
      </c>
      <c r="L60" s="17">
        <v>2.2314032372505546</v>
      </c>
      <c r="M60" s="17">
        <v>2.2314032372505546</v>
      </c>
      <c r="N60" s="17">
        <v>2.2314032372505546</v>
      </c>
      <c r="O60" s="17">
        <v>2.2314032372505546</v>
      </c>
      <c r="P60" s="17">
        <v>2.2314032372505546</v>
      </c>
      <c r="Q60" s="17">
        <v>2.2314032372505546</v>
      </c>
      <c r="R60" s="17">
        <v>2.2314032372505546</v>
      </c>
      <c r="S60" s="17">
        <v>2.2314032372505546</v>
      </c>
      <c r="T60" s="17">
        <v>2.2314031707317068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4">
        <f t="shared" si="4"/>
        <v>42.396661441241683</v>
      </c>
    </row>
    <row r="61" spans="1:33" x14ac:dyDescent="0.35">
      <c r="A61" s="16" t="s">
        <v>13</v>
      </c>
      <c r="B61" s="17">
        <v>66.771672879469719</v>
      </c>
      <c r="C61" s="17">
        <v>30.980858987685746</v>
      </c>
      <c r="D61" s="17">
        <v>30.980858987685746</v>
      </c>
      <c r="E61" s="17">
        <v>30.980858987685746</v>
      </c>
      <c r="F61" s="17">
        <v>30.980858987685746</v>
      </c>
      <c r="G61" s="17">
        <v>30.980858987685746</v>
      </c>
      <c r="H61" s="17">
        <v>28.289270885176123</v>
      </c>
      <c r="I61" s="17">
        <v>5.7930154760281445</v>
      </c>
      <c r="J61" s="17">
        <v>5.7930154760281445</v>
      </c>
      <c r="K61" s="17">
        <v>5.7930154760281445</v>
      </c>
      <c r="L61" s="17">
        <v>5.7930154760281445</v>
      </c>
      <c r="M61" s="17">
        <v>5.7930154760281445</v>
      </c>
      <c r="N61" s="17">
        <v>3.0111549778270508</v>
      </c>
      <c r="O61" s="17">
        <v>2.1560057317073169</v>
      </c>
      <c r="P61" s="17">
        <v>2.1560057317073169</v>
      </c>
      <c r="Q61" s="17">
        <v>2.1560057317073169</v>
      </c>
      <c r="R61" s="17">
        <v>2.1560057317073169</v>
      </c>
      <c r="S61" s="17">
        <v>2.1560057317073169</v>
      </c>
      <c r="T61" s="17">
        <v>2.1560057317073169</v>
      </c>
      <c r="U61" s="17">
        <v>2.1560057317073169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4">
        <f t="shared" si="4"/>
        <v>297.03351118299332</v>
      </c>
    </row>
    <row r="62" spans="1:33" x14ac:dyDescent="0.35">
      <c r="A62" s="16" t="s">
        <v>14</v>
      </c>
      <c r="B62" s="17">
        <v>9.4699193791574281</v>
      </c>
      <c r="C62" s="17">
        <v>9.4699193791574281</v>
      </c>
      <c r="D62" s="17">
        <v>9.4699193791574281</v>
      </c>
      <c r="E62" s="17">
        <v>9.4699193791574281</v>
      </c>
      <c r="F62" s="17">
        <v>9.4699193791574281</v>
      </c>
      <c r="G62" s="17">
        <v>9.4699193791574281</v>
      </c>
      <c r="H62" s="17">
        <v>9.4699193791574281</v>
      </c>
      <c r="I62" s="17">
        <v>9.4699193791574281</v>
      </c>
      <c r="J62" s="17">
        <v>9.4699193791574281</v>
      </c>
      <c r="K62" s="17">
        <v>9.4699193791574281</v>
      </c>
      <c r="L62" s="17">
        <v>9.4699193791574281</v>
      </c>
      <c r="M62" s="17">
        <v>9.4699193791574281</v>
      </c>
      <c r="N62" s="17">
        <v>9.4699193791574281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4">
        <f t="shared" si="4"/>
        <v>123.1089519290466</v>
      </c>
    </row>
    <row r="63" spans="1:33" x14ac:dyDescent="0.35">
      <c r="A63" s="16" t="s">
        <v>15</v>
      </c>
      <c r="B63" s="17">
        <v>6.9290222860994355</v>
      </c>
      <c r="C63" s="17">
        <v>6.9290222860994355</v>
      </c>
      <c r="D63" s="17">
        <v>34.629277695726181</v>
      </c>
      <c r="E63" s="17">
        <v>34.629277695726181</v>
      </c>
      <c r="F63" s="17">
        <v>34.629277695726181</v>
      </c>
      <c r="G63" s="17">
        <v>34.629277695726181</v>
      </c>
      <c r="H63" s="17">
        <v>34.629277695726181</v>
      </c>
      <c r="I63" s="17">
        <v>34.629282931726181</v>
      </c>
      <c r="J63" s="17">
        <v>12.133022286578205</v>
      </c>
      <c r="K63" s="17">
        <v>12.133022286578205</v>
      </c>
      <c r="L63" s="17">
        <v>12.133022286578205</v>
      </c>
      <c r="M63" s="17">
        <v>12.133022286578205</v>
      </c>
      <c r="N63" s="17">
        <v>12.133022286578205</v>
      </c>
      <c r="O63" s="17">
        <v>12.133022286578205</v>
      </c>
      <c r="P63" s="17">
        <v>12.133022432290204</v>
      </c>
      <c r="Q63" s="17">
        <v>7.7037092244255545</v>
      </c>
      <c r="R63" s="17">
        <v>5.2040000004787688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4">
        <f t="shared" si="4"/>
        <v>319.47258135921965</v>
      </c>
    </row>
    <row r="64" spans="1:33" x14ac:dyDescent="0.35">
      <c r="A64" s="16" t="s">
        <v>16</v>
      </c>
      <c r="B64" s="17">
        <v>30.603564560558095</v>
      </c>
      <c r="C64" s="17">
        <v>30.603564560558095</v>
      </c>
      <c r="D64" s="17">
        <v>30.603564560558095</v>
      </c>
      <c r="E64" s="17">
        <v>22.778312209173926</v>
      </c>
      <c r="F64" s="17">
        <v>22.778312209173926</v>
      </c>
      <c r="G64" s="17">
        <v>22.778312209173926</v>
      </c>
      <c r="H64" s="17">
        <v>22.778312209173926</v>
      </c>
      <c r="I64" s="17">
        <v>22.779007192965992</v>
      </c>
      <c r="J64" s="17">
        <v>22.496255409147977</v>
      </c>
      <c r="K64" s="17">
        <v>12.088615006527853</v>
      </c>
      <c r="L64" s="17">
        <v>12.088615006527853</v>
      </c>
      <c r="M64" s="17">
        <v>12.088615006527853</v>
      </c>
      <c r="N64" s="17">
        <v>12.088615006527853</v>
      </c>
      <c r="O64" s="17">
        <v>12.088615006527853</v>
      </c>
      <c r="P64" s="17">
        <v>12.088615006527853</v>
      </c>
      <c r="Q64" s="17">
        <v>12.088615006527853</v>
      </c>
      <c r="R64" s="17">
        <v>12.088615006527853</v>
      </c>
      <c r="S64" s="17">
        <v>12.088615006527853</v>
      </c>
      <c r="T64" s="17">
        <v>12.088615006527853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4">
        <f t="shared" si="4"/>
        <v>349.08535518576241</v>
      </c>
    </row>
    <row r="65" spans="1:33" x14ac:dyDescent="0.35">
      <c r="A65" s="23" t="s">
        <v>17</v>
      </c>
      <c r="B65" s="30">
        <f>SUM(B53:B64)</f>
        <v>290.71948211238822</v>
      </c>
      <c r="C65" s="30">
        <f t="shared" ref="C65:AF65" si="5">SUM(C53:C64)</f>
        <v>182.97657048562132</v>
      </c>
      <c r="D65" s="30">
        <f t="shared" si="5"/>
        <v>261.83984900892301</v>
      </c>
      <c r="E65" s="30">
        <f t="shared" si="5"/>
        <v>321.50336418089273</v>
      </c>
      <c r="F65" s="30">
        <f t="shared" si="5"/>
        <v>336.17436767062651</v>
      </c>
      <c r="G65" s="30">
        <f t="shared" si="5"/>
        <v>336.17436767062651</v>
      </c>
      <c r="H65" s="30">
        <f t="shared" si="5"/>
        <v>333.48277886993606</v>
      </c>
      <c r="I65" s="30">
        <f t="shared" si="5"/>
        <v>263.27913148794249</v>
      </c>
      <c r="J65" s="30">
        <f t="shared" si="5"/>
        <v>195.22554625701463</v>
      </c>
      <c r="K65" s="30">
        <f t="shared" si="5"/>
        <v>141.50637358009627</v>
      </c>
      <c r="L65" s="30">
        <f t="shared" si="5"/>
        <v>132.77970206105388</v>
      </c>
      <c r="M65" s="30">
        <f t="shared" si="5"/>
        <v>132.77970206105388</v>
      </c>
      <c r="N65" s="30">
        <f t="shared" si="5"/>
        <v>129.99784156285278</v>
      </c>
      <c r="O65" s="30">
        <f t="shared" si="5"/>
        <v>107.42099309347651</v>
      </c>
      <c r="P65" s="30">
        <f t="shared" si="5"/>
        <v>106.56584395980937</v>
      </c>
      <c r="Q65" s="30">
        <f t="shared" si="5"/>
        <v>97.707217623273209</v>
      </c>
      <c r="R65" s="30">
        <f t="shared" si="5"/>
        <v>92.707799241898499</v>
      </c>
      <c r="S65" s="30">
        <f t="shared" si="5"/>
        <v>82.299799240940956</v>
      </c>
      <c r="T65" s="30">
        <f t="shared" si="5"/>
        <v>81.803153509233624</v>
      </c>
      <c r="U65" s="30">
        <f t="shared" si="5"/>
        <v>40.577856482998193</v>
      </c>
      <c r="V65" s="30">
        <f t="shared" si="5"/>
        <v>2.1560055986696232</v>
      </c>
      <c r="W65" s="30">
        <f t="shared" si="5"/>
        <v>0</v>
      </c>
      <c r="X65" s="30">
        <f t="shared" si="5"/>
        <v>0</v>
      </c>
      <c r="Y65" s="30">
        <f t="shared" si="5"/>
        <v>0</v>
      </c>
      <c r="Z65" s="30">
        <f t="shared" si="5"/>
        <v>0</v>
      </c>
      <c r="AA65" s="30">
        <f t="shared" si="5"/>
        <v>0</v>
      </c>
      <c r="AB65" s="30">
        <f t="shared" si="5"/>
        <v>0</v>
      </c>
      <c r="AC65" s="30">
        <f t="shared" si="5"/>
        <v>0</v>
      </c>
      <c r="AD65" s="30">
        <f t="shared" si="5"/>
        <v>0</v>
      </c>
      <c r="AE65" s="30">
        <f t="shared" si="5"/>
        <v>0</v>
      </c>
      <c r="AF65" s="30">
        <f t="shared" si="5"/>
        <v>3669.6777457593271</v>
      </c>
      <c r="AG65" s="27"/>
    </row>
    <row r="66" spans="1:33" x14ac:dyDescent="0.35">
      <c r="AG66" s="27"/>
    </row>
    <row r="70" spans="1:33" x14ac:dyDescent="0.35">
      <c r="E70" s="26"/>
      <c r="F70" s="26"/>
      <c r="G70" s="26"/>
    </row>
    <row r="72" spans="1:33" x14ac:dyDescent="0.35">
      <c r="F72" s="17"/>
    </row>
    <row r="73" spans="1:33" x14ac:dyDescent="0.35">
      <c r="F73" s="27"/>
    </row>
    <row r="74" spans="1:33" x14ac:dyDescent="0.35">
      <c r="F74" s="28"/>
    </row>
  </sheetData>
  <mergeCells count="12">
    <mergeCell ref="A48:AE48"/>
    <mergeCell ref="A49:AE49"/>
    <mergeCell ref="A25:AG25"/>
    <mergeCell ref="A27:AG27"/>
    <mergeCell ref="A26:AG26"/>
    <mergeCell ref="A46:AE46"/>
    <mergeCell ref="A47:AE47"/>
    <mergeCell ref="A1:AH1"/>
    <mergeCell ref="A2:AH2"/>
    <mergeCell ref="A3:AH3"/>
    <mergeCell ref="A4:AH4"/>
    <mergeCell ref="A24:AG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1E243-BAE2-4D49-AAEB-82C1903A8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277FA7-81F4-43EE-AE8B-E6C46D7F5792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9f1d2543-a317-404b-b796-299c7d331056"/>
    <ds:schemaRef ds:uri="http://purl.org/dc/dcmitype/"/>
    <ds:schemaRef ds:uri="http://purl.org/dc/terms/"/>
    <ds:schemaRef ds:uri="http://schemas.openxmlformats.org/package/2006/metadata/core-properties"/>
    <ds:schemaRef ds:uri="ca0b8503-558e-4550-823a-26f008707f9a"/>
  </ds:schemaRefs>
</ds:datastoreItem>
</file>

<file path=customXml/itemProps3.xml><?xml version="1.0" encoding="utf-8"?>
<ds:datastoreItem xmlns:ds="http://schemas.openxmlformats.org/officeDocument/2006/customXml" ds:itemID="{49F00E3C-0E39-47AF-BFA5-692CB20B10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 Perfil Vencimientos</vt:lpstr>
      <vt:lpstr>DE Pefil Vencimientos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Vindas Porras</dc:creator>
  <cp:lastModifiedBy>Ana Gabriela Corrales Rojas</cp:lastModifiedBy>
  <dcterms:created xsi:type="dcterms:W3CDTF">2021-04-05T21:51:36Z</dcterms:created>
  <dcterms:modified xsi:type="dcterms:W3CDTF">2025-03-20T15:19:22Z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