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haciendacr-my.sharepoint.com/personal/corralesra_hacienda_go_cr/Documents/DCP/Estadisticas Portal DCP/2025/Febrero/SPNF/"/>
    </mc:Choice>
  </mc:AlternateContent>
  <xr:revisionPtr revIDLastSave="9" documentId="13_ncr:1_{FEC7ECCC-5717-4FDF-B353-347F326E3AAE}" xr6:coauthVersionLast="47" xr6:coauthVersionMax="47" xr10:uidLastSave="{E187EAA3-BC2F-4D15-99F0-13FBE8FC0DC7}"/>
  <bookViews>
    <workbookView xWindow="-108" yWindow="-108" windowWidth="23256" windowHeight="12456" tabRatio="777" xr2:uid="{00000000-000D-0000-FFFF-FFFF00000000}"/>
  </bookViews>
  <sheets>
    <sheet name="Deuda Pública en Colones" sheetId="1" r:id="rId1"/>
    <sheet name="Deuda Pública en Dólares" sheetId="3" r:id="rId2"/>
  </sheets>
  <definedNames>
    <definedName name="_DIA1" localSheetId="1">#REF!</definedName>
    <definedName name="_DIA1">#REF!</definedName>
    <definedName name="_OCT95" localSheetId="0">#REF!</definedName>
    <definedName name="_OCT95" localSheetId="1">#REF!</definedName>
    <definedName name="_OCT95">#REF!</definedName>
    <definedName name="_Order1" hidden="1">255</definedName>
    <definedName name="_Order2" hidden="1">255</definedName>
    <definedName name="a" localSheetId="1">#REF!</definedName>
    <definedName name="a">#REF!</definedName>
    <definedName name="AccessDatabase" hidden="1">"C:\Mis documentos\LNMONET.mdb"</definedName>
    <definedName name="_xlnm.Print_Area" localSheetId="0">'Deuda Pública en Colones'!$A$7:$A$96</definedName>
    <definedName name="_xlnm.Print_Area" localSheetId="1">'Deuda Pública en Dólares'!$A$7:$A$97</definedName>
    <definedName name="BEBE" localSheetId="0">#REF!</definedName>
    <definedName name="BEBE" localSheetId="1">#REF!</definedName>
    <definedName name="BEBE">#REF!</definedName>
    <definedName name="cu1_" localSheetId="1">#REF!</definedName>
    <definedName name="cu1_">#REF!</definedName>
    <definedName name="cu3_" localSheetId="1">#REF!</definedName>
    <definedName name="cu3_">#REF!</definedName>
    <definedName name="cu5_" localSheetId="1">#REF!</definedName>
    <definedName name="cu5_">#REF!</definedName>
    <definedName name="cuadro2" localSheetId="1">#REF!,#REF!</definedName>
    <definedName name="cuadro2">#REF!,#REF!</definedName>
    <definedName name="cuadroa_" localSheetId="0">#REF!</definedName>
    <definedName name="cuadroa_" localSheetId="1">#REF!</definedName>
    <definedName name="cuadroa_">#REF!</definedName>
    <definedName name="cuadrob_" localSheetId="0">#REF!</definedName>
    <definedName name="cuadrob_" localSheetId="1">#REF!</definedName>
    <definedName name="cuadrob_">#REF!</definedName>
    <definedName name="CUASEMA" localSheetId="1">#REF!</definedName>
    <definedName name="CUASEMA">#REF!</definedName>
    <definedName name="HUY" localSheetId="0">#REF!</definedName>
    <definedName name="HUY" localSheetId="1">#REF!</definedName>
    <definedName name="HUY">#REF!</definedName>
    <definedName name="MARI" localSheetId="0">#REF!</definedName>
    <definedName name="MARI" localSheetId="1">#REF!</definedName>
    <definedName name="MARI">#REF!</definedName>
    <definedName name="tarea1" localSheetId="0">#REF!</definedName>
    <definedName name="tarea1" localSheetId="1">#REF!</definedName>
    <definedName name="tarea1">#REF!</definedName>
    <definedName name="tarea2" localSheetId="0">#REF!</definedName>
    <definedName name="tarea2" localSheetId="1">#REF!</definedName>
    <definedName name="tarea2">#REF!</definedName>
    <definedName name="_xlnm.Print_Titles" localSheetId="0">'Deuda Pública en Colones'!$A:$A</definedName>
    <definedName name="_xlnm.Print_Titles" localSheetId="1">'Deuda Pública en Dólares'!$A:$A</definedName>
    <definedName name="version_" localSheetId="0">#REF!</definedName>
    <definedName name="version_" localSheetId="1">#REF!</definedName>
    <definedName name="version_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Y83" i="1" l="1"/>
  <c r="GY82" i="1"/>
  <c r="GY81" i="1"/>
  <c r="GY80" i="1"/>
  <c r="GY79" i="1"/>
  <c r="GY78" i="1" s="1"/>
  <c r="GY76" i="1"/>
  <c r="GY75" i="1"/>
  <c r="GY72" i="1"/>
  <c r="GY71" i="1"/>
  <c r="GY69" i="1"/>
  <c r="GY68" i="1"/>
  <c r="GY67" i="1"/>
  <c r="GY65" i="1"/>
  <c r="GY63" i="1"/>
  <c r="GY62" i="1"/>
  <c r="GY60" i="1" s="1"/>
  <c r="GY58" i="1" s="1"/>
  <c r="GY61" i="1"/>
  <c r="GY46" i="1"/>
  <c r="GY42" i="1"/>
  <c r="GY34" i="1"/>
  <c r="GY24" i="1"/>
  <c r="GY86" i="3"/>
  <c r="GY43" i="3" s="1"/>
  <c r="GY42" i="3" s="1"/>
  <c r="GY78" i="3"/>
  <c r="GY74" i="3"/>
  <c r="GY71" i="3"/>
  <c r="GY67" i="3"/>
  <c r="GY60" i="3"/>
  <c r="GY58" i="3" s="1"/>
  <c r="GY56" i="3" s="1"/>
  <c r="GY44" i="3"/>
  <c r="GY13" i="3"/>
  <c r="GV68" i="1"/>
  <c r="GV69" i="1"/>
  <c r="GV75" i="1"/>
  <c r="GV76" i="1"/>
  <c r="GV79" i="1"/>
  <c r="GV80" i="1"/>
  <c r="GV81" i="1"/>
  <c r="GV82" i="1"/>
  <c r="GY48" i="3" l="1"/>
  <c r="GY26" i="3"/>
  <c r="GY32" i="3"/>
  <c r="GY74" i="1"/>
  <c r="GY54" i="3"/>
  <c r="GY23" i="1"/>
  <c r="GY21" i="1" s="1"/>
  <c r="GY19" i="1" s="1"/>
  <c r="GY17" i="1" s="1"/>
  <c r="GY35" i="3"/>
  <c r="GY34" i="3" s="1"/>
  <c r="GY36" i="3"/>
  <c r="GY28" i="3"/>
  <c r="GY40" i="3"/>
  <c r="GY30" i="3"/>
  <c r="GY56" i="1"/>
  <c r="GY54" i="1" s="1"/>
  <c r="GY27" i="3"/>
  <c r="GY31" i="3"/>
  <c r="GY47" i="3"/>
  <c r="GY25" i="3"/>
  <c r="GY50" i="3"/>
  <c r="GY52" i="3"/>
  <c r="GY29" i="3"/>
  <c r="GW86" i="3"/>
  <c r="GW50" i="3" s="1"/>
  <c r="GW46" i="3" s="1"/>
  <c r="GW78" i="3"/>
  <c r="GW74" i="3"/>
  <c r="GW71" i="3"/>
  <c r="GW67" i="3"/>
  <c r="GW60" i="3"/>
  <c r="GW58" i="3"/>
  <c r="GW56" i="3"/>
  <c r="GW54" i="3" s="1"/>
  <c r="GW52" i="3"/>
  <c r="GW48" i="3"/>
  <c r="GW47" i="3"/>
  <c r="GW44" i="3"/>
  <c r="GW43" i="3"/>
  <c r="GW42" i="3" s="1"/>
  <c r="GW40" i="3"/>
  <c r="GW36" i="3"/>
  <c r="GW35" i="3"/>
  <c r="GW34" i="3"/>
  <c r="GW32" i="3"/>
  <c r="GW31" i="3"/>
  <c r="GW30" i="3"/>
  <c r="GW29" i="3"/>
  <c r="GW28" i="3"/>
  <c r="GW27" i="3"/>
  <c r="GW26" i="3"/>
  <c r="GW25" i="3"/>
  <c r="GW13" i="3"/>
  <c r="GW83" i="1"/>
  <c r="GW82" i="1"/>
  <c r="GW81" i="1"/>
  <c r="GW80" i="1"/>
  <c r="GW79" i="1"/>
  <c r="GW76" i="1"/>
  <c r="GW75" i="1"/>
  <c r="GW74" i="1"/>
  <c r="GW72" i="1"/>
  <c r="GW71" i="1" s="1"/>
  <c r="GW69" i="1"/>
  <c r="GW67" i="1" s="1"/>
  <c r="GW68" i="1"/>
  <c r="GW63" i="1"/>
  <c r="GW62" i="1"/>
  <c r="GW61" i="1"/>
  <c r="GW60" i="1" s="1"/>
  <c r="GW46" i="1"/>
  <c r="GW42" i="1"/>
  <c r="GW34" i="1"/>
  <c r="GW24" i="1"/>
  <c r="GW23" i="1" s="1"/>
  <c r="GY46" i="3" l="1"/>
  <c r="GY22" i="1"/>
  <c r="GY15" i="1"/>
  <c r="GW78" i="1"/>
  <c r="GW21" i="1"/>
  <c r="GW19" i="1" s="1"/>
  <c r="GW17" i="1" s="1"/>
  <c r="GX61" i="1" l="1"/>
  <c r="GX62" i="1"/>
  <c r="GX63" i="1"/>
  <c r="GV86" i="3" l="1"/>
  <c r="GV78" i="3"/>
  <c r="GV74" i="3"/>
  <c r="GV71" i="3"/>
  <c r="GV67" i="3"/>
  <c r="GV60" i="3"/>
  <c r="GV52" i="3"/>
  <c r="GV50" i="3"/>
  <c r="GV48" i="3"/>
  <c r="GV47" i="3"/>
  <c r="GV44" i="3"/>
  <c r="GV43" i="3"/>
  <c r="GV42" i="3" s="1"/>
  <c r="GV40" i="3"/>
  <c r="GV36" i="3"/>
  <c r="GV35" i="3"/>
  <c r="GV32" i="3"/>
  <c r="GV31" i="3"/>
  <c r="GV30" i="3"/>
  <c r="GV29" i="3"/>
  <c r="GV28" i="3"/>
  <c r="GV27" i="3"/>
  <c r="GV26" i="3"/>
  <c r="GV25" i="3"/>
  <c r="GV13" i="3"/>
  <c r="GV83" i="1"/>
  <c r="GV74" i="1"/>
  <c r="GV72" i="1"/>
  <c r="GV71" i="1" s="1"/>
  <c r="GV67" i="1"/>
  <c r="GV46" i="1"/>
  <c r="GV42" i="1"/>
  <c r="GV34" i="1"/>
  <c r="GV23" i="1" s="1"/>
  <c r="GV21" i="1" s="1"/>
  <c r="GV19" i="1" s="1"/>
  <c r="GV17" i="1" s="1"/>
  <c r="GV24" i="1"/>
  <c r="GU86" i="3"/>
  <c r="GU47" i="3" s="1"/>
  <c r="GU78" i="3"/>
  <c r="GU74" i="3"/>
  <c r="GU71" i="3"/>
  <c r="GU67" i="3"/>
  <c r="GU60" i="3"/>
  <c r="GU58" i="3" s="1"/>
  <c r="GU44" i="3"/>
  <c r="GU26" i="3"/>
  <c r="GU13" i="3"/>
  <c r="GU83" i="1"/>
  <c r="GU82" i="1"/>
  <c r="GU81" i="1"/>
  <c r="GU80" i="1"/>
  <c r="GU79" i="1"/>
  <c r="GU76" i="1"/>
  <c r="GU75" i="1"/>
  <c r="GU72" i="1"/>
  <c r="GU71" i="1" s="1"/>
  <c r="GU69" i="1"/>
  <c r="GU68" i="1"/>
  <c r="GU63" i="1"/>
  <c r="GU62" i="1"/>
  <c r="GU61" i="1"/>
  <c r="GU46" i="1"/>
  <c r="GU42" i="1"/>
  <c r="GU34" i="1"/>
  <c r="GU24" i="1"/>
  <c r="GX86" i="3"/>
  <c r="GT78" i="3"/>
  <c r="GT74" i="3"/>
  <c r="GT71" i="3"/>
  <c r="GT67" i="3"/>
  <c r="GT60" i="3"/>
  <c r="GT58" i="3" s="1"/>
  <c r="GT56" i="3" s="1"/>
  <c r="GT54" i="3" s="1"/>
  <c r="GT52" i="3"/>
  <c r="GT50" i="3"/>
  <c r="GT48" i="3"/>
  <c r="GT47" i="3"/>
  <c r="GT44" i="3"/>
  <c r="GT43" i="3"/>
  <c r="GT40" i="3"/>
  <c r="GT36" i="3"/>
  <c r="GT35" i="3"/>
  <c r="GT32" i="3"/>
  <c r="GT31" i="3"/>
  <c r="GT30" i="3"/>
  <c r="GT29" i="3"/>
  <c r="GT28" i="3"/>
  <c r="GT27" i="3"/>
  <c r="GT26" i="3"/>
  <c r="GT25" i="3"/>
  <c r="GT13" i="3"/>
  <c r="GT83" i="1"/>
  <c r="GT82" i="1"/>
  <c r="GT81" i="1"/>
  <c r="GT80" i="1"/>
  <c r="GT79" i="1"/>
  <c r="GT76" i="1"/>
  <c r="GT75" i="1"/>
  <c r="GT72" i="1"/>
  <c r="GT71" i="1" s="1"/>
  <c r="GT69" i="1"/>
  <c r="GT68" i="1"/>
  <c r="GT63" i="1"/>
  <c r="GT62" i="1"/>
  <c r="GT61" i="1"/>
  <c r="GT46" i="1"/>
  <c r="GT42" i="1"/>
  <c r="GT34" i="1"/>
  <c r="GT24" i="1"/>
  <c r="GT65" i="1" l="1"/>
  <c r="GW65" i="1"/>
  <c r="GW58" i="1" s="1"/>
  <c r="GV34" i="3"/>
  <c r="GU50" i="3"/>
  <c r="GT23" i="1"/>
  <c r="GU67" i="1"/>
  <c r="GV78" i="1"/>
  <c r="GV46" i="3"/>
  <c r="GV58" i="3"/>
  <c r="GU60" i="1"/>
  <c r="GU56" i="3"/>
  <c r="GU54" i="3" s="1"/>
  <c r="GV60" i="1"/>
  <c r="GV65" i="1"/>
  <c r="GU48" i="3"/>
  <c r="GU46" i="3" s="1"/>
  <c r="GU27" i="3"/>
  <c r="GU28" i="3"/>
  <c r="GU35" i="3"/>
  <c r="GT34" i="3"/>
  <c r="GU36" i="3"/>
  <c r="GU52" i="3"/>
  <c r="GU40" i="3"/>
  <c r="GT74" i="1"/>
  <c r="GU23" i="1"/>
  <c r="GU21" i="1" s="1"/>
  <c r="GU19" i="1" s="1"/>
  <c r="GU17" i="1" s="1"/>
  <c r="GU30" i="3"/>
  <c r="GU43" i="3"/>
  <c r="GU42" i="3" s="1"/>
  <c r="GU29" i="3"/>
  <c r="GU31" i="3"/>
  <c r="GT42" i="3"/>
  <c r="GU32" i="3"/>
  <c r="GU25" i="3"/>
  <c r="GU78" i="1"/>
  <c r="GU65" i="1"/>
  <c r="GU74" i="1"/>
  <c r="GT46" i="3"/>
  <c r="GT60" i="1"/>
  <c r="GT58" i="1" s="1"/>
  <c r="GT67" i="1"/>
  <c r="GT78" i="1"/>
  <c r="GS86" i="3"/>
  <c r="GS52" i="3" s="1"/>
  <c r="GS78" i="3"/>
  <c r="GS74" i="3"/>
  <c r="GS71" i="3"/>
  <c r="GS67" i="3"/>
  <c r="GS60" i="3"/>
  <c r="GS58" i="3" s="1"/>
  <c r="GS44" i="3"/>
  <c r="GS13" i="3"/>
  <c r="GS83" i="1"/>
  <c r="GS82" i="1"/>
  <c r="GS81" i="1"/>
  <c r="GS80" i="1"/>
  <c r="GS79" i="1"/>
  <c r="GS76" i="1"/>
  <c r="GS75" i="1"/>
  <c r="GS72" i="1"/>
  <c r="GS71" i="1" s="1"/>
  <c r="GS69" i="1"/>
  <c r="GS68" i="1"/>
  <c r="GS65" i="1"/>
  <c r="GS63" i="1"/>
  <c r="GS62" i="1"/>
  <c r="GS61" i="1"/>
  <c r="GS46" i="1"/>
  <c r="GS42" i="1"/>
  <c r="GS34" i="1"/>
  <c r="GS24" i="1"/>
  <c r="GR65" i="1"/>
  <c r="GR86" i="3"/>
  <c r="GR36" i="3" s="1"/>
  <c r="GR78" i="3"/>
  <c r="GR74" i="3"/>
  <c r="GR71" i="3"/>
  <c r="GR67" i="3"/>
  <c r="GR60" i="3"/>
  <c r="GR58" i="3" s="1"/>
  <c r="GR44" i="3"/>
  <c r="GR13" i="3"/>
  <c r="GR83" i="1"/>
  <c r="GR82" i="1"/>
  <c r="GR81" i="1"/>
  <c r="GR80" i="1"/>
  <c r="GR79" i="1"/>
  <c r="GR76" i="1"/>
  <c r="GR75" i="1"/>
  <c r="GR74" i="1" s="1"/>
  <c r="GR72" i="1"/>
  <c r="GR71" i="1" s="1"/>
  <c r="GR69" i="1"/>
  <c r="GR68" i="1"/>
  <c r="GR63" i="1"/>
  <c r="GR62" i="1"/>
  <c r="GR61" i="1"/>
  <c r="GR46" i="1"/>
  <c r="GR42" i="1"/>
  <c r="GR34" i="1"/>
  <c r="GR24" i="1"/>
  <c r="GR23" i="1" s="1"/>
  <c r="GX65" i="1"/>
  <c r="GX68" i="1"/>
  <c r="GX69" i="1"/>
  <c r="GX72" i="1"/>
  <c r="GX75" i="1"/>
  <c r="GX76" i="1"/>
  <c r="GX79" i="1"/>
  <c r="GX80" i="1"/>
  <c r="GX81" i="1"/>
  <c r="GX82" i="1"/>
  <c r="GX83" i="1"/>
  <c r="GW56" i="1" l="1"/>
  <c r="GW54" i="1" s="1"/>
  <c r="GW15" i="1" s="1"/>
  <c r="GW22" i="1"/>
  <c r="GR31" i="3"/>
  <c r="GR30" i="3"/>
  <c r="GT56" i="1"/>
  <c r="GT54" i="1" s="1"/>
  <c r="GT15" i="1" s="1"/>
  <c r="GT22" i="1"/>
  <c r="GT21" i="1"/>
  <c r="GT19" i="1" s="1"/>
  <c r="GT17" i="1" s="1"/>
  <c r="GR40" i="3"/>
  <c r="GU34" i="3"/>
  <c r="GR21" i="1"/>
  <c r="GR19" i="1" s="1"/>
  <c r="GR17" i="1" s="1"/>
  <c r="GV58" i="1"/>
  <c r="GV56" i="3"/>
  <c r="GV54" i="3" s="1"/>
  <c r="GU58" i="1"/>
  <c r="GS25" i="3"/>
  <c r="GS56" i="3"/>
  <c r="GR43" i="3"/>
  <c r="GR42" i="3" s="1"/>
  <c r="GS23" i="1"/>
  <c r="GS54" i="3"/>
  <c r="GS28" i="3"/>
  <c r="GR27" i="3"/>
  <c r="GR28" i="3"/>
  <c r="GR48" i="3"/>
  <c r="GR47" i="3"/>
  <c r="GR29" i="3"/>
  <c r="GR56" i="3"/>
  <c r="GR54" i="3" s="1"/>
  <c r="GR32" i="3"/>
  <c r="GR50" i="3"/>
  <c r="GR25" i="3"/>
  <c r="GR35" i="3"/>
  <c r="GR34" i="3" s="1"/>
  <c r="GR52" i="3"/>
  <c r="GS60" i="1"/>
  <c r="GS58" i="1" s="1"/>
  <c r="GS50" i="3"/>
  <c r="GR26" i="3"/>
  <c r="GS67" i="1"/>
  <c r="GR67" i="1"/>
  <c r="GS30" i="3"/>
  <c r="GS31" i="3"/>
  <c r="GS32" i="3"/>
  <c r="GS36" i="3"/>
  <c r="GS74" i="1"/>
  <c r="GS43" i="3"/>
  <c r="GS42" i="3" s="1"/>
  <c r="GS26" i="3"/>
  <c r="GS78" i="1"/>
  <c r="GS47" i="3"/>
  <c r="GS27" i="3"/>
  <c r="GS35" i="3"/>
  <c r="GS48" i="3"/>
  <c r="GS29" i="3"/>
  <c r="GS40" i="3"/>
  <c r="GR60" i="1"/>
  <c r="GR58" i="1" s="1"/>
  <c r="GR56" i="1" s="1"/>
  <c r="GR78" i="1"/>
  <c r="GX50" i="3"/>
  <c r="GX78" i="3"/>
  <c r="GX74" i="3"/>
  <c r="GX71" i="3"/>
  <c r="GX67" i="3"/>
  <c r="GX60" i="3"/>
  <c r="GX58" i="3" s="1"/>
  <c r="GX52" i="3"/>
  <c r="GX44" i="3"/>
  <c r="GX43" i="3"/>
  <c r="GX40" i="3"/>
  <c r="GX36" i="3"/>
  <c r="GX35" i="3"/>
  <c r="GX32" i="3"/>
  <c r="GX31" i="3"/>
  <c r="GX30" i="3"/>
  <c r="GX29" i="3"/>
  <c r="GX28" i="3"/>
  <c r="GX27" i="3"/>
  <c r="GX26" i="3"/>
  <c r="GX25" i="3"/>
  <c r="GX13" i="3"/>
  <c r="GX74" i="1"/>
  <c r="GX71" i="1"/>
  <c r="GX60" i="1"/>
  <c r="GX58" i="1" s="1"/>
  <c r="GX46" i="1"/>
  <c r="GX42" i="1"/>
  <c r="GX34" i="1"/>
  <c r="GX24" i="1"/>
  <c r="GP86" i="3"/>
  <c r="GP47" i="3" s="1"/>
  <c r="GP78" i="3"/>
  <c r="GP74" i="3"/>
  <c r="GP71" i="3"/>
  <c r="GP67" i="3"/>
  <c r="GP60" i="3"/>
  <c r="GP58" i="3" s="1"/>
  <c r="GP44" i="3"/>
  <c r="GP13" i="3"/>
  <c r="GP83" i="1"/>
  <c r="GP82" i="1"/>
  <c r="GP81" i="1"/>
  <c r="GP80" i="1"/>
  <c r="GP79" i="1"/>
  <c r="GP76" i="1"/>
  <c r="GP75" i="1"/>
  <c r="GP72" i="1"/>
  <c r="GP71" i="1" s="1"/>
  <c r="GP69" i="1"/>
  <c r="GP68" i="1"/>
  <c r="GP63" i="1"/>
  <c r="GP62" i="1"/>
  <c r="GP61" i="1"/>
  <c r="GP46" i="1"/>
  <c r="GP42" i="1"/>
  <c r="GP34" i="1"/>
  <c r="GP24" i="1"/>
  <c r="GO86" i="3"/>
  <c r="GO52" i="3" s="1"/>
  <c r="GO78" i="3"/>
  <c r="GO74" i="3"/>
  <c r="GO71" i="3"/>
  <c r="GO67" i="3"/>
  <c r="GO60" i="3"/>
  <c r="GO58" i="3" s="1"/>
  <c r="GO44" i="3"/>
  <c r="GO13" i="3"/>
  <c r="GO83" i="1"/>
  <c r="GO82" i="1"/>
  <c r="GO81" i="1"/>
  <c r="GO80" i="1"/>
  <c r="GO79" i="1"/>
  <c r="GO76" i="1"/>
  <c r="GO75" i="1"/>
  <c r="GO72" i="1"/>
  <c r="GO71" i="1" s="1"/>
  <c r="GO69" i="1"/>
  <c r="GO68" i="1"/>
  <c r="GO63" i="1"/>
  <c r="GO62" i="1"/>
  <c r="GO61" i="1"/>
  <c r="GO46" i="1"/>
  <c r="GO42" i="1"/>
  <c r="GO34" i="1"/>
  <c r="GO24" i="1"/>
  <c r="GS21" i="1" l="1"/>
  <c r="GS19" i="1" s="1"/>
  <c r="GS17" i="1" s="1"/>
  <c r="GS22" i="1"/>
  <c r="GR22" i="1"/>
  <c r="GU22" i="1"/>
  <c r="GV56" i="1"/>
  <c r="GV54" i="1" s="1"/>
  <c r="GV22" i="1"/>
  <c r="GU56" i="1"/>
  <c r="GU54" i="1" s="1"/>
  <c r="GU15" i="1" s="1"/>
  <c r="GS56" i="1"/>
  <c r="GS54" i="1" s="1"/>
  <c r="GS15" i="1" s="1"/>
  <c r="GR46" i="3"/>
  <c r="GS34" i="3"/>
  <c r="GS46" i="3"/>
  <c r="GR54" i="1"/>
  <c r="GR15" i="1" s="1"/>
  <c r="GP25" i="3"/>
  <c r="GP67" i="1"/>
  <c r="GP56" i="3"/>
  <c r="GP54" i="3" s="1"/>
  <c r="GP48" i="3"/>
  <c r="GX56" i="3"/>
  <c r="GX54" i="3" s="1"/>
  <c r="GX34" i="3"/>
  <c r="GX23" i="1"/>
  <c r="GX22" i="1" s="1"/>
  <c r="GX42" i="3"/>
  <c r="GX47" i="3"/>
  <c r="GX48" i="3"/>
  <c r="GP78" i="1"/>
  <c r="GX67" i="1"/>
  <c r="GX56" i="1" s="1"/>
  <c r="GX78" i="1"/>
  <c r="GP74" i="1"/>
  <c r="GP65" i="1"/>
  <c r="GP27" i="3"/>
  <c r="GP35" i="3"/>
  <c r="GP52" i="3"/>
  <c r="GP26" i="3"/>
  <c r="GP50" i="3"/>
  <c r="GP46" i="3" s="1"/>
  <c r="GP23" i="1"/>
  <c r="GP28" i="3"/>
  <c r="GP36" i="3"/>
  <c r="GP29" i="3"/>
  <c r="GP30" i="3"/>
  <c r="GP43" i="3"/>
  <c r="GP42" i="3" s="1"/>
  <c r="GP40" i="3"/>
  <c r="GP31" i="3"/>
  <c r="GP60" i="1"/>
  <c r="GP32" i="3"/>
  <c r="GO32" i="3"/>
  <c r="GO65" i="1"/>
  <c r="GO67" i="1"/>
  <c r="GO35" i="3"/>
  <c r="GO23" i="1"/>
  <c r="GO27" i="3"/>
  <c r="GO28" i="3"/>
  <c r="GO30" i="3"/>
  <c r="GO78" i="1"/>
  <c r="GO25" i="3"/>
  <c r="GO60" i="1"/>
  <c r="GO26" i="3"/>
  <c r="GO48" i="3"/>
  <c r="GO56" i="3"/>
  <c r="GO54" i="3" s="1"/>
  <c r="GO31" i="3"/>
  <c r="GO43" i="3"/>
  <c r="GO42" i="3" s="1"/>
  <c r="GO74" i="1"/>
  <c r="GO47" i="3"/>
  <c r="GO36" i="3"/>
  <c r="GO50" i="3"/>
  <c r="GO29" i="3"/>
  <c r="GO40" i="3"/>
  <c r="GV15" i="1" l="1"/>
  <c r="GP21" i="1"/>
  <c r="GP19" i="1" s="1"/>
  <c r="GP17" i="1" s="1"/>
  <c r="GO21" i="1"/>
  <c r="GO19" i="1" s="1"/>
  <c r="GO17" i="1" s="1"/>
  <c r="GO34" i="3"/>
  <c r="GX46" i="3"/>
  <c r="GX21" i="1"/>
  <c r="GX19" i="1" s="1"/>
  <c r="GX17" i="1" s="1"/>
  <c r="GX54" i="1"/>
  <c r="GO58" i="1"/>
  <c r="GO56" i="1" s="1"/>
  <c r="GO54" i="1" s="1"/>
  <c r="GP34" i="3"/>
  <c r="GP58" i="1"/>
  <c r="GP56" i="1" s="1"/>
  <c r="GP54" i="1" s="1"/>
  <c r="GP15" i="1" s="1"/>
  <c r="GO46" i="3"/>
  <c r="GO22" i="1" l="1"/>
  <c r="GP22" i="1"/>
  <c r="GO15" i="1"/>
  <c r="GX15" i="1"/>
  <c r="GN86" i="3"/>
  <c r="GN50" i="3" s="1"/>
  <c r="GN78" i="3"/>
  <c r="GN74" i="3"/>
  <c r="GN71" i="3"/>
  <c r="GN67" i="3"/>
  <c r="GN60" i="3"/>
  <c r="GN58" i="3" s="1"/>
  <c r="GN44" i="3"/>
  <c r="GN13" i="3"/>
  <c r="GN83" i="1"/>
  <c r="GN82" i="1"/>
  <c r="GN81" i="1"/>
  <c r="GN80" i="1"/>
  <c r="GN79" i="1"/>
  <c r="GN76" i="1"/>
  <c r="GN75" i="1"/>
  <c r="GN72" i="1"/>
  <c r="GN71" i="1" s="1"/>
  <c r="GN69" i="1"/>
  <c r="GN68" i="1"/>
  <c r="GN63" i="1"/>
  <c r="GN62" i="1"/>
  <c r="GN61" i="1"/>
  <c r="GN46" i="1"/>
  <c r="GN42" i="1"/>
  <c r="GN34" i="1"/>
  <c r="GN24" i="1"/>
  <c r="GQ44" i="3"/>
  <c r="GQ42" i="1"/>
  <c r="GM86" i="3"/>
  <c r="GM47" i="3" s="1"/>
  <c r="GM78" i="3"/>
  <c r="GM74" i="3"/>
  <c r="GM71" i="3"/>
  <c r="GM67" i="3"/>
  <c r="GM60" i="3"/>
  <c r="GM58" i="3" s="1"/>
  <c r="GM13" i="3"/>
  <c r="GM83" i="1"/>
  <c r="GM82" i="1"/>
  <c r="GM81" i="1"/>
  <c r="GM80" i="1"/>
  <c r="GM79" i="1"/>
  <c r="GM76" i="1"/>
  <c r="GM75" i="1"/>
  <c r="GM72" i="1"/>
  <c r="GM71" i="1" s="1"/>
  <c r="GM69" i="1"/>
  <c r="GM68" i="1"/>
  <c r="GM63" i="1"/>
  <c r="GM62" i="1"/>
  <c r="GM61" i="1"/>
  <c r="GM46" i="1"/>
  <c r="GM42" i="1"/>
  <c r="GM34" i="1"/>
  <c r="GM24" i="1"/>
  <c r="GL86" i="3"/>
  <c r="GL52" i="3" s="1"/>
  <c r="GL78" i="3"/>
  <c r="GL74" i="3"/>
  <c r="GL71" i="3"/>
  <c r="GL67" i="3"/>
  <c r="GL60" i="3"/>
  <c r="GL58" i="3" s="1"/>
  <c r="GL13" i="3"/>
  <c r="GL83" i="1"/>
  <c r="GL82" i="1"/>
  <c r="GL81" i="1"/>
  <c r="GL80" i="1"/>
  <c r="GL79" i="1"/>
  <c r="GL76" i="1"/>
  <c r="GL75" i="1"/>
  <c r="GL72" i="1"/>
  <c r="GL71" i="1" s="1"/>
  <c r="GL69" i="1"/>
  <c r="GL68" i="1"/>
  <c r="GL63" i="1"/>
  <c r="GL62" i="1"/>
  <c r="GL61" i="1"/>
  <c r="GL46" i="1"/>
  <c r="GL42" i="1"/>
  <c r="GL34" i="1"/>
  <c r="GL24" i="1"/>
  <c r="GQ86" i="3"/>
  <c r="GQ52" i="3" s="1"/>
  <c r="GQ78" i="3"/>
  <c r="GQ74" i="3"/>
  <c r="GQ71" i="3"/>
  <c r="GQ67" i="3"/>
  <c r="GQ60" i="3"/>
  <c r="GQ58" i="3" s="1"/>
  <c r="GQ13" i="3"/>
  <c r="GQ83" i="1"/>
  <c r="GQ82" i="1"/>
  <c r="GQ81" i="1"/>
  <c r="GQ80" i="1"/>
  <c r="GQ79" i="1"/>
  <c r="GQ76" i="1"/>
  <c r="GQ75" i="1"/>
  <c r="GQ72" i="1"/>
  <c r="GQ71" i="1" s="1"/>
  <c r="GQ69" i="1"/>
  <c r="GQ68" i="1"/>
  <c r="GQ63" i="1"/>
  <c r="GQ62" i="1"/>
  <c r="GQ61" i="1"/>
  <c r="GQ46" i="1"/>
  <c r="GQ34" i="1"/>
  <c r="GQ24" i="1"/>
  <c r="GK86" i="3"/>
  <c r="GK52" i="3" s="1"/>
  <c r="GK78" i="3"/>
  <c r="GK74" i="3"/>
  <c r="GK71" i="3"/>
  <c r="GK67" i="3"/>
  <c r="GK60" i="3"/>
  <c r="GK58" i="3" s="1"/>
  <c r="GK13" i="3"/>
  <c r="GK83" i="1"/>
  <c r="GK82" i="1"/>
  <c r="GK81" i="1"/>
  <c r="GK80" i="1"/>
  <c r="GK79" i="1"/>
  <c r="GK76" i="1"/>
  <c r="GK75" i="1"/>
  <c r="GK72" i="1"/>
  <c r="GK71" i="1" s="1"/>
  <c r="GK69" i="1"/>
  <c r="GK68" i="1"/>
  <c r="GK63" i="1"/>
  <c r="GK62" i="1"/>
  <c r="GK61" i="1"/>
  <c r="GK46" i="1"/>
  <c r="GK42" i="1"/>
  <c r="GK34" i="1"/>
  <c r="GK24" i="1"/>
  <c r="GN56" i="3" l="1"/>
  <c r="GN54" i="3" s="1"/>
  <c r="GM23" i="1"/>
  <c r="GN23" i="1"/>
  <c r="GN74" i="1"/>
  <c r="GN27" i="3"/>
  <c r="GN28" i="3"/>
  <c r="GN48" i="3"/>
  <c r="GM35" i="3"/>
  <c r="GN65" i="1"/>
  <c r="GN29" i="3"/>
  <c r="GN52" i="3"/>
  <c r="GN30" i="3"/>
  <c r="GN67" i="1"/>
  <c r="GN31" i="3"/>
  <c r="GN32" i="3"/>
  <c r="GN25" i="3"/>
  <c r="GN35" i="3"/>
  <c r="GN26" i="3"/>
  <c r="GN36" i="3"/>
  <c r="GN40" i="3"/>
  <c r="GN43" i="3"/>
  <c r="GN42" i="3" s="1"/>
  <c r="GN47" i="3"/>
  <c r="GM67" i="1"/>
  <c r="GN78" i="1"/>
  <c r="GN60" i="1"/>
  <c r="GM56" i="3"/>
  <c r="GM54" i="3" s="1"/>
  <c r="GM26" i="3"/>
  <c r="GM60" i="1"/>
  <c r="GM48" i="3"/>
  <c r="GM74" i="1"/>
  <c r="GM25" i="3"/>
  <c r="GM65" i="1"/>
  <c r="GM50" i="3"/>
  <c r="GM28" i="3"/>
  <c r="GM36" i="3"/>
  <c r="GM52" i="3"/>
  <c r="GM29" i="3"/>
  <c r="GM40" i="3"/>
  <c r="GM27" i="3"/>
  <c r="GM30" i="3"/>
  <c r="GM31" i="3"/>
  <c r="GM43" i="3"/>
  <c r="GM42" i="3" s="1"/>
  <c r="GM32" i="3"/>
  <c r="GM78" i="1"/>
  <c r="GL56" i="3"/>
  <c r="GL54" i="3" s="1"/>
  <c r="GL74" i="1"/>
  <c r="GQ67" i="1"/>
  <c r="GL67" i="1"/>
  <c r="GL35" i="3"/>
  <c r="GL27" i="3"/>
  <c r="GL29" i="3"/>
  <c r="GL23" i="1"/>
  <c r="GL40" i="3"/>
  <c r="GL50" i="3"/>
  <c r="GK65" i="1"/>
  <c r="GL78" i="1"/>
  <c r="GL30" i="3"/>
  <c r="GQ65" i="1"/>
  <c r="GL32" i="3"/>
  <c r="GQ56" i="3"/>
  <c r="GQ54" i="3" s="1"/>
  <c r="GQ27" i="3"/>
  <c r="GL31" i="3"/>
  <c r="GL43" i="3"/>
  <c r="GL42" i="3" s="1"/>
  <c r="GL25" i="3"/>
  <c r="GL47" i="3"/>
  <c r="GL60" i="1"/>
  <c r="GL26" i="3"/>
  <c r="GL48" i="3"/>
  <c r="GL65" i="1"/>
  <c r="GL28" i="3"/>
  <c r="GL36" i="3"/>
  <c r="GQ29" i="3"/>
  <c r="GK50" i="3"/>
  <c r="GQ35" i="3"/>
  <c r="GQ40" i="3"/>
  <c r="GQ50" i="3"/>
  <c r="GQ30" i="3"/>
  <c r="GQ31" i="3"/>
  <c r="GQ23" i="1"/>
  <c r="GQ74" i="1"/>
  <c r="GQ60" i="1"/>
  <c r="GQ43" i="3"/>
  <c r="GQ42" i="3" s="1"/>
  <c r="GQ32" i="3"/>
  <c r="GQ25" i="3"/>
  <c r="GQ47" i="3"/>
  <c r="GQ78" i="1"/>
  <c r="GQ26" i="3"/>
  <c r="GQ48" i="3"/>
  <c r="GQ28" i="3"/>
  <c r="GQ36" i="3"/>
  <c r="GK56" i="3"/>
  <c r="GK54" i="3" s="1"/>
  <c r="GK67" i="1"/>
  <c r="GK27" i="3"/>
  <c r="GK23" i="1"/>
  <c r="GK29" i="3"/>
  <c r="GK30" i="3"/>
  <c r="GK31" i="3"/>
  <c r="GK28" i="3"/>
  <c r="GK32" i="3"/>
  <c r="GK35" i="3"/>
  <c r="GK60" i="1"/>
  <c r="GK25" i="3"/>
  <c r="GK26" i="3"/>
  <c r="GK36" i="3"/>
  <c r="GK40" i="3"/>
  <c r="GK43" i="3"/>
  <c r="GK42" i="3" s="1"/>
  <c r="GK47" i="3"/>
  <c r="GK74" i="1"/>
  <c r="GK48" i="3"/>
  <c r="GK78" i="1"/>
  <c r="GI61" i="1"/>
  <c r="GJ61" i="1"/>
  <c r="GJ72" i="1"/>
  <c r="GJ71" i="1" s="1"/>
  <c r="GJ83" i="1"/>
  <c r="GI82" i="1"/>
  <c r="GI81" i="1"/>
  <c r="GI80" i="1"/>
  <c r="GI79" i="1"/>
  <c r="GI76" i="1"/>
  <c r="GI75" i="1"/>
  <c r="GI69" i="1"/>
  <c r="GI68" i="1"/>
  <c r="GI63" i="1"/>
  <c r="GI62" i="1"/>
  <c r="GI86" i="3"/>
  <c r="GI50" i="3" s="1"/>
  <c r="GI78" i="3"/>
  <c r="GI74" i="3"/>
  <c r="GI71" i="3"/>
  <c r="GI67" i="3"/>
  <c r="GI60" i="3"/>
  <c r="GI58" i="3" s="1"/>
  <c r="GI13" i="3"/>
  <c r="GI83" i="1"/>
  <c r="GI72" i="1"/>
  <c r="GI71" i="1" s="1"/>
  <c r="GI46" i="1"/>
  <c r="GI42" i="1"/>
  <c r="GI34" i="1"/>
  <c r="GI24" i="1"/>
  <c r="GJ86" i="3"/>
  <c r="GJ78" i="3"/>
  <c r="GJ74" i="3"/>
  <c r="GJ71" i="3"/>
  <c r="GJ67" i="3"/>
  <c r="GJ60" i="3"/>
  <c r="GJ58" i="3" s="1"/>
  <c r="GJ13" i="3"/>
  <c r="GJ82" i="1"/>
  <c r="GJ81" i="1"/>
  <c r="GJ80" i="1"/>
  <c r="GJ79" i="1"/>
  <c r="GJ76" i="1"/>
  <c r="GJ75" i="1"/>
  <c r="GJ69" i="1"/>
  <c r="GJ68" i="1"/>
  <c r="GJ63" i="1"/>
  <c r="GJ62" i="1"/>
  <c r="GJ46" i="1"/>
  <c r="GJ42" i="1"/>
  <c r="GJ34" i="1"/>
  <c r="GJ24" i="1"/>
  <c r="GH86" i="3"/>
  <c r="GH30" i="3" s="1"/>
  <c r="GH78" i="3"/>
  <c r="GH74" i="3"/>
  <c r="GH71" i="3"/>
  <c r="GH67" i="3"/>
  <c r="GH60" i="3"/>
  <c r="GH58" i="3" s="1"/>
  <c r="GH13" i="3"/>
  <c r="GH83" i="1"/>
  <c r="GH82" i="1"/>
  <c r="GH81" i="1"/>
  <c r="GH80" i="1"/>
  <c r="GH79" i="1"/>
  <c r="GH76" i="1"/>
  <c r="GH75" i="1"/>
  <c r="GH72" i="1"/>
  <c r="GH71" i="1" s="1"/>
  <c r="GH69" i="1"/>
  <c r="GH68" i="1"/>
  <c r="GH63" i="1"/>
  <c r="GH62" i="1"/>
  <c r="GH61" i="1"/>
  <c r="GH46" i="1"/>
  <c r="GH42" i="1"/>
  <c r="GH34" i="1"/>
  <c r="GH24" i="1"/>
  <c r="GG86" i="3"/>
  <c r="GG47" i="3" s="1"/>
  <c r="GG78" i="3"/>
  <c r="GG74" i="3"/>
  <c r="GG71" i="3"/>
  <c r="GG67" i="3"/>
  <c r="GG60" i="3"/>
  <c r="GG58" i="3" s="1"/>
  <c r="GG13" i="3"/>
  <c r="GG83" i="1"/>
  <c r="GG82" i="1"/>
  <c r="GG81" i="1"/>
  <c r="GG80" i="1"/>
  <c r="GG79" i="1"/>
  <c r="GG76" i="1"/>
  <c r="GG75" i="1"/>
  <c r="GG72" i="1"/>
  <c r="GG71" i="1" s="1"/>
  <c r="GG69" i="1"/>
  <c r="GG68" i="1"/>
  <c r="GG63" i="1"/>
  <c r="GG62" i="1"/>
  <c r="GG61" i="1"/>
  <c r="GG46" i="1"/>
  <c r="GG42" i="1"/>
  <c r="GG34" i="1"/>
  <c r="GG24" i="1"/>
  <c r="GV33" i="3" l="1"/>
  <c r="GV24" i="3" s="1"/>
  <c r="GV23" i="3" s="1"/>
  <c r="GY33" i="3"/>
  <c r="GY24" i="3" s="1"/>
  <c r="GY23" i="3" s="1"/>
  <c r="GY21" i="3" s="1"/>
  <c r="GY19" i="3" s="1"/>
  <c r="GY17" i="3" s="1"/>
  <c r="GY15" i="3" s="1"/>
  <c r="GW33" i="3"/>
  <c r="GW24" i="3" s="1"/>
  <c r="GW23" i="3" s="1"/>
  <c r="GW21" i="3" s="1"/>
  <c r="GW19" i="3" s="1"/>
  <c r="GW17" i="3" s="1"/>
  <c r="GW15" i="3" s="1"/>
  <c r="GM21" i="1"/>
  <c r="GM19" i="1" s="1"/>
  <c r="GM17" i="1" s="1"/>
  <c r="GQ21" i="1"/>
  <c r="GQ19" i="1" s="1"/>
  <c r="GQ17" i="1" s="1"/>
  <c r="GK21" i="1"/>
  <c r="GK19" i="1" s="1"/>
  <c r="GK17" i="1" s="1"/>
  <c r="GL21" i="1"/>
  <c r="GL19" i="1" s="1"/>
  <c r="GL17" i="1" s="1"/>
  <c r="GV21" i="3"/>
  <c r="GV19" i="3" s="1"/>
  <c r="GV17" i="3" s="1"/>
  <c r="GV15" i="3" s="1"/>
  <c r="GN21" i="1"/>
  <c r="GN19" i="1" s="1"/>
  <c r="GN17" i="1" s="1"/>
  <c r="GT33" i="3"/>
  <c r="GT24" i="3" s="1"/>
  <c r="GT23" i="3" s="1"/>
  <c r="GT21" i="3" s="1"/>
  <c r="GT19" i="3" s="1"/>
  <c r="GT17" i="3" s="1"/>
  <c r="GT15" i="3" s="1"/>
  <c r="GU33" i="3"/>
  <c r="GU24" i="3" s="1"/>
  <c r="GU23" i="3" s="1"/>
  <c r="GU21" i="3" s="1"/>
  <c r="GU19" i="3" s="1"/>
  <c r="GU17" i="3" s="1"/>
  <c r="GU15" i="3" s="1"/>
  <c r="GR33" i="3"/>
  <c r="GR24" i="3" s="1"/>
  <c r="GR23" i="3" s="1"/>
  <c r="GR21" i="3" s="1"/>
  <c r="GR19" i="3" s="1"/>
  <c r="GR17" i="3" s="1"/>
  <c r="GR15" i="3" s="1"/>
  <c r="GS33" i="3"/>
  <c r="GS24" i="3" s="1"/>
  <c r="GS23" i="3" s="1"/>
  <c r="GS21" i="3" s="1"/>
  <c r="GS19" i="3" s="1"/>
  <c r="GS17" i="3" s="1"/>
  <c r="GS15" i="3" s="1"/>
  <c r="GP33" i="3"/>
  <c r="GP24" i="3" s="1"/>
  <c r="GP23" i="3" s="1"/>
  <c r="GP21" i="3" s="1"/>
  <c r="GP19" i="3" s="1"/>
  <c r="GP17" i="3" s="1"/>
  <c r="GP15" i="3" s="1"/>
  <c r="GX33" i="3"/>
  <c r="GX24" i="3" s="1"/>
  <c r="GX23" i="3" s="1"/>
  <c r="GN58" i="1"/>
  <c r="GN56" i="1" s="1"/>
  <c r="GN54" i="1" s="1"/>
  <c r="GN15" i="1" s="1"/>
  <c r="GN34" i="3"/>
  <c r="GM34" i="3"/>
  <c r="GN46" i="3"/>
  <c r="GN33" i="3"/>
  <c r="GN24" i="3" s="1"/>
  <c r="GO33" i="3"/>
  <c r="GO24" i="3" s="1"/>
  <c r="GO23" i="3" s="1"/>
  <c r="GO21" i="3" s="1"/>
  <c r="GO19" i="3" s="1"/>
  <c r="GO17" i="3" s="1"/>
  <c r="GO15" i="3" s="1"/>
  <c r="GM46" i="3"/>
  <c r="GM58" i="1"/>
  <c r="GM56" i="1" s="1"/>
  <c r="GM54" i="1" s="1"/>
  <c r="GM15" i="1" s="1"/>
  <c r="GL33" i="3"/>
  <c r="GL24" i="3" s="1"/>
  <c r="GM33" i="3"/>
  <c r="GM24" i="3" s="1"/>
  <c r="GI56" i="3"/>
  <c r="GI54" i="3" s="1"/>
  <c r="GL34" i="3"/>
  <c r="GK58" i="1"/>
  <c r="GK56" i="1" s="1"/>
  <c r="GK54" i="1" s="1"/>
  <c r="GK15" i="1" s="1"/>
  <c r="GH47" i="3"/>
  <c r="GK46" i="3"/>
  <c r="GH65" i="1"/>
  <c r="GQ58" i="1"/>
  <c r="GQ56" i="1" s="1"/>
  <c r="GQ54" i="1" s="1"/>
  <c r="GQ15" i="1" s="1"/>
  <c r="GL58" i="1"/>
  <c r="GL56" i="1" s="1"/>
  <c r="GL54" i="1" s="1"/>
  <c r="GL15" i="1" s="1"/>
  <c r="GL46" i="3"/>
  <c r="GQ34" i="3"/>
  <c r="GG65" i="1"/>
  <c r="GJ29" i="3"/>
  <c r="GQ33" i="3"/>
  <c r="GQ24" i="3" s="1"/>
  <c r="GI32" i="3"/>
  <c r="GJ32" i="3"/>
  <c r="GH31" i="3"/>
  <c r="GJ60" i="1"/>
  <c r="GQ46" i="3"/>
  <c r="GK34" i="3"/>
  <c r="GI36" i="3"/>
  <c r="GI52" i="3"/>
  <c r="GI65" i="1"/>
  <c r="GH25" i="3"/>
  <c r="GH26" i="3"/>
  <c r="GJ65" i="1"/>
  <c r="GI28" i="3"/>
  <c r="GG23" i="1"/>
  <c r="GG67" i="1"/>
  <c r="GH43" i="3"/>
  <c r="GH42" i="3" s="1"/>
  <c r="GJ23" i="1"/>
  <c r="GI23" i="1"/>
  <c r="GI29" i="3"/>
  <c r="GJ52" i="3"/>
  <c r="GK33" i="3"/>
  <c r="GK24" i="3" s="1"/>
  <c r="GI33" i="3"/>
  <c r="GG28" i="3"/>
  <c r="GI40" i="3"/>
  <c r="GJ33" i="3"/>
  <c r="GI60" i="1"/>
  <c r="GG36" i="3"/>
  <c r="GH28" i="3"/>
  <c r="GH48" i="3"/>
  <c r="GI78" i="1"/>
  <c r="GI30" i="3"/>
  <c r="GG48" i="3"/>
  <c r="GH29" i="3"/>
  <c r="GH52" i="3"/>
  <c r="GI31" i="3"/>
  <c r="GI43" i="3"/>
  <c r="GI42" i="3" s="1"/>
  <c r="GG74" i="1"/>
  <c r="GG25" i="3"/>
  <c r="GG52" i="3"/>
  <c r="GH32" i="3"/>
  <c r="GI67" i="1"/>
  <c r="GI25" i="3"/>
  <c r="GI47" i="3"/>
  <c r="GG26" i="3"/>
  <c r="GG56" i="3"/>
  <c r="GG54" i="3" s="1"/>
  <c r="GH36" i="3"/>
  <c r="GI26" i="3"/>
  <c r="GI48" i="3"/>
  <c r="GG35" i="3"/>
  <c r="GG50" i="3"/>
  <c r="GG27" i="3"/>
  <c r="GH40" i="3"/>
  <c r="GI74" i="1"/>
  <c r="GI27" i="3"/>
  <c r="GI35" i="3"/>
  <c r="GI34" i="3" s="1"/>
  <c r="GH74" i="1"/>
  <c r="GH60" i="1"/>
  <c r="GH58" i="1" s="1"/>
  <c r="GJ67" i="1"/>
  <c r="GH23" i="1"/>
  <c r="GJ56" i="3"/>
  <c r="GJ54" i="3" s="1"/>
  <c r="GJ78" i="1"/>
  <c r="GJ35" i="3"/>
  <c r="GJ40" i="3"/>
  <c r="GJ50" i="3"/>
  <c r="GJ74" i="1"/>
  <c r="GJ27" i="3"/>
  <c r="GJ30" i="3"/>
  <c r="GJ31" i="3"/>
  <c r="GJ43" i="3"/>
  <c r="GJ42" i="3" s="1"/>
  <c r="GJ25" i="3"/>
  <c r="GJ47" i="3"/>
  <c r="GJ26" i="3"/>
  <c r="GJ48" i="3"/>
  <c r="GJ28" i="3"/>
  <c r="GJ36" i="3"/>
  <c r="GH56" i="3"/>
  <c r="GH54" i="3" s="1"/>
  <c r="GH67" i="1"/>
  <c r="GH27" i="3"/>
  <c r="GH35" i="3"/>
  <c r="GH50" i="3"/>
  <c r="GH78" i="1"/>
  <c r="GG29" i="3"/>
  <c r="GG40" i="3"/>
  <c r="GG60" i="1"/>
  <c r="GG30" i="3"/>
  <c r="GG31" i="3"/>
  <c r="GG43" i="3"/>
  <c r="GG42" i="3" s="1"/>
  <c r="GG32" i="3"/>
  <c r="GG78" i="1"/>
  <c r="GL22" i="1" l="1"/>
  <c r="GG21" i="1"/>
  <c r="GG19" i="1" s="1"/>
  <c r="GG17" i="1" s="1"/>
  <c r="GK22" i="1"/>
  <c r="GH21" i="1"/>
  <c r="GH19" i="1" s="1"/>
  <c r="GH17" i="1" s="1"/>
  <c r="GH22" i="1"/>
  <c r="GN22" i="1"/>
  <c r="GQ22" i="1"/>
  <c r="GI21" i="1"/>
  <c r="GI19" i="1" s="1"/>
  <c r="GI17" i="1" s="1"/>
  <c r="GX21" i="3"/>
  <c r="GX19" i="3" s="1"/>
  <c r="GX17" i="3" s="1"/>
  <c r="GX15" i="3" s="1"/>
  <c r="GM22" i="1"/>
  <c r="GJ21" i="1"/>
  <c r="GJ19" i="1" s="1"/>
  <c r="GJ17" i="1" s="1"/>
  <c r="GN23" i="3"/>
  <c r="GN21" i="3" s="1"/>
  <c r="GN19" i="3" s="1"/>
  <c r="GN17" i="3" s="1"/>
  <c r="GN15" i="3" s="1"/>
  <c r="GM23" i="3"/>
  <c r="GM21" i="3" s="1"/>
  <c r="GM19" i="3" s="1"/>
  <c r="GM17" i="3" s="1"/>
  <c r="GM15" i="3" s="1"/>
  <c r="GL23" i="3"/>
  <c r="GL21" i="3" s="1"/>
  <c r="GL19" i="3" s="1"/>
  <c r="GL17" i="3" s="1"/>
  <c r="GL15" i="3" s="1"/>
  <c r="GQ23" i="3"/>
  <c r="GQ21" i="3" s="1"/>
  <c r="GQ19" i="3" s="1"/>
  <c r="GQ17" i="3" s="1"/>
  <c r="GQ15" i="3" s="1"/>
  <c r="GH46" i="3"/>
  <c r="GG58" i="1"/>
  <c r="GG56" i="1" s="1"/>
  <c r="GG54" i="1" s="1"/>
  <c r="GG15" i="1" s="1"/>
  <c r="GI58" i="1"/>
  <c r="GI56" i="1" s="1"/>
  <c r="GI54" i="1" s="1"/>
  <c r="GJ58" i="1"/>
  <c r="GJ56" i="1" s="1"/>
  <c r="GJ54" i="1" s="1"/>
  <c r="GK23" i="3"/>
  <c r="GK21" i="3" s="1"/>
  <c r="GK19" i="3" s="1"/>
  <c r="GK17" i="3" s="1"/>
  <c r="GK15" i="3" s="1"/>
  <c r="GG46" i="3"/>
  <c r="GG34" i="3"/>
  <c r="GJ34" i="3"/>
  <c r="GH34" i="3"/>
  <c r="GI46" i="3"/>
  <c r="GJ46" i="3"/>
  <c r="GH56" i="1"/>
  <c r="GH54" i="1" s="1"/>
  <c r="GH15" i="1" s="1"/>
  <c r="GF86" i="3"/>
  <c r="GF32" i="3" s="1"/>
  <c r="GF78" i="3"/>
  <c r="GF74" i="3"/>
  <c r="GF71" i="3"/>
  <c r="GF67" i="3"/>
  <c r="GF60" i="3"/>
  <c r="GF58" i="3" s="1"/>
  <c r="GF13" i="3"/>
  <c r="GF83" i="1"/>
  <c r="GF82" i="1"/>
  <c r="GF81" i="1"/>
  <c r="GF80" i="1"/>
  <c r="GF79" i="1"/>
  <c r="GF76" i="1"/>
  <c r="GF75" i="1"/>
  <c r="GF72" i="1"/>
  <c r="GF71" i="1" s="1"/>
  <c r="GF69" i="1"/>
  <c r="GF68" i="1"/>
  <c r="GF63" i="1"/>
  <c r="GF62" i="1"/>
  <c r="GF61" i="1"/>
  <c r="GF46" i="1"/>
  <c r="GF42" i="1"/>
  <c r="GF34" i="1"/>
  <c r="GF24" i="1"/>
  <c r="GJ15" i="1" l="1"/>
  <c r="GJ22" i="1"/>
  <c r="GI15" i="1"/>
  <c r="GG22" i="1"/>
  <c r="GI22" i="1"/>
  <c r="GF74" i="1"/>
  <c r="GF25" i="3"/>
  <c r="GF60" i="1"/>
  <c r="GF52" i="3"/>
  <c r="GF50" i="3"/>
  <c r="GF40" i="3"/>
  <c r="GF56" i="3"/>
  <c r="GF54" i="3" s="1"/>
  <c r="GF23" i="1"/>
  <c r="GF43" i="3"/>
  <c r="GF42" i="3" s="1"/>
  <c r="GF29" i="3"/>
  <c r="GF65" i="1"/>
  <c r="GF31" i="3"/>
  <c r="GF78" i="1"/>
  <c r="GF67" i="1"/>
  <c r="GF30" i="3"/>
  <c r="GF47" i="3"/>
  <c r="GF26" i="3"/>
  <c r="GF48" i="3"/>
  <c r="GF27" i="3"/>
  <c r="GF35" i="3"/>
  <c r="GF28" i="3"/>
  <c r="GF36" i="3"/>
  <c r="GE86" i="3"/>
  <c r="GE43" i="3" s="1"/>
  <c r="GE42" i="3" s="1"/>
  <c r="GE78" i="3"/>
  <c r="GE74" i="3"/>
  <c r="GE71" i="3"/>
  <c r="GE67" i="3"/>
  <c r="GE60" i="3"/>
  <c r="GE58" i="3" s="1"/>
  <c r="GE13" i="3"/>
  <c r="GE83" i="1"/>
  <c r="GE82" i="1"/>
  <c r="GE81" i="1"/>
  <c r="GE80" i="1"/>
  <c r="GE79" i="1"/>
  <c r="GE76" i="1"/>
  <c r="GE75" i="1"/>
  <c r="GE72" i="1"/>
  <c r="GE71" i="1" s="1"/>
  <c r="GE69" i="1"/>
  <c r="GE68" i="1"/>
  <c r="GE63" i="1"/>
  <c r="GE62" i="1"/>
  <c r="GE61" i="1"/>
  <c r="GE46" i="1"/>
  <c r="GE42" i="1"/>
  <c r="GE34" i="1"/>
  <c r="GE24" i="1"/>
  <c r="GF21" i="1" l="1"/>
  <c r="GF19" i="1" s="1"/>
  <c r="GF17" i="1" s="1"/>
  <c r="GF58" i="1"/>
  <c r="GF56" i="1" s="1"/>
  <c r="GF54" i="1" s="1"/>
  <c r="GF15" i="1" s="1"/>
  <c r="GE25" i="3"/>
  <c r="GE31" i="3"/>
  <c r="GE32" i="3"/>
  <c r="GE47" i="3"/>
  <c r="GE48" i="3"/>
  <c r="GE56" i="3"/>
  <c r="GE54" i="3" s="1"/>
  <c r="GF34" i="3"/>
  <c r="GF46" i="3"/>
  <c r="GE23" i="1"/>
  <c r="GE60" i="1"/>
  <c r="GE26" i="3"/>
  <c r="GE50" i="3"/>
  <c r="GE65" i="1"/>
  <c r="GE27" i="3"/>
  <c r="GE36" i="3"/>
  <c r="GE52" i="3"/>
  <c r="GE35" i="3"/>
  <c r="GE28" i="3"/>
  <c r="GE40" i="3"/>
  <c r="GE29" i="3"/>
  <c r="GE30" i="3"/>
  <c r="GE67" i="1"/>
  <c r="GE74" i="1"/>
  <c r="GE78" i="1"/>
  <c r="GD86" i="3"/>
  <c r="GD47" i="3" s="1"/>
  <c r="GD78" i="3"/>
  <c r="GD74" i="3"/>
  <c r="GD71" i="3"/>
  <c r="GD67" i="3"/>
  <c r="GD60" i="3"/>
  <c r="GD58" i="3" s="1"/>
  <c r="GD13" i="3"/>
  <c r="GD83" i="1"/>
  <c r="GD82" i="1"/>
  <c r="GD81" i="1"/>
  <c r="GD80" i="1"/>
  <c r="GD79" i="1"/>
  <c r="GD76" i="1"/>
  <c r="GD75" i="1"/>
  <c r="GD72" i="1"/>
  <c r="GD71" i="1" s="1"/>
  <c r="GD69" i="1"/>
  <c r="GD68" i="1"/>
  <c r="GD63" i="1"/>
  <c r="GD62" i="1"/>
  <c r="GD61" i="1"/>
  <c r="GD46" i="1"/>
  <c r="GD42" i="1"/>
  <c r="GD34" i="1"/>
  <c r="GD24" i="1"/>
  <c r="GE21" i="1" l="1"/>
  <c r="GE19" i="1" s="1"/>
  <c r="GE17" i="1" s="1"/>
  <c r="GF22" i="1"/>
  <c r="GD23" i="1"/>
  <c r="GD56" i="3"/>
  <c r="GD54" i="3" s="1"/>
  <c r="GD60" i="1"/>
  <c r="GD26" i="3"/>
  <c r="GE46" i="3"/>
  <c r="GD67" i="1"/>
  <c r="GE58" i="1"/>
  <c r="GE56" i="1" s="1"/>
  <c r="GE54" i="1" s="1"/>
  <c r="GE15" i="1" s="1"/>
  <c r="GE34" i="3"/>
  <c r="GD48" i="3"/>
  <c r="GD28" i="3"/>
  <c r="GD36" i="3"/>
  <c r="GD29" i="3"/>
  <c r="GD40" i="3"/>
  <c r="GD65" i="1"/>
  <c r="GD27" i="3"/>
  <c r="GD35" i="3"/>
  <c r="GD52" i="3"/>
  <c r="GD30" i="3"/>
  <c r="GD78" i="1"/>
  <c r="GD50" i="3"/>
  <c r="GD31" i="3"/>
  <c r="GD43" i="3"/>
  <c r="GD42" i="3" s="1"/>
  <c r="GD32" i="3"/>
  <c r="GD25" i="3"/>
  <c r="GD74" i="1"/>
  <c r="GC86" i="3"/>
  <c r="GC48" i="3" s="1"/>
  <c r="GC78" i="3"/>
  <c r="GC74" i="3"/>
  <c r="GC71" i="3"/>
  <c r="GC67" i="3"/>
  <c r="GC60" i="3"/>
  <c r="GC58" i="3" s="1"/>
  <c r="GC13" i="3"/>
  <c r="GC83" i="1"/>
  <c r="GC82" i="1"/>
  <c r="GC81" i="1"/>
  <c r="GC80" i="1"/>
  <c r="GC79" i="1"/>
  <c r="GC76" i="1"/>
  <c r="GC75" i="1"/>
  <c r="GC72" i="1"/>
  <c r="GC71" i="1" s="1"/>
  <c r="GC69" i="1"/>
  <c r="GC68" i="1"/>
  <c r="GC63" i="1"/>
  <c r="GC62" i="1"/>
  <c r="GC61" i="1"/>
  <c r="GC46" i="1"/>
  <c r="GC42" i="1"/>
  <c r="GC34" i="1"/>
  <c r="GC24" i="1"/>
  <c r="GE22" i="1" l="1"/>
  <c r="GD21" i="1"/>
  <c r="GD19" i="1" s="1"/>
  <c r="GD17" i="1" s="1"/>
  <c r="GC56" i="3"/>
  <c r="GC54" i="3" s="1"/>
  <c r="GD58" i="1"/>
  <c r="GD56" i="1" s="1"/>
  <c r="GD54" i="1" s="1"/>
  <c r="GD34" i="3"/>
  <c r="GC74" i="1"/>
  <c r="GC40" i="3"/>
  <c r="GD46" i="3"/>
  <c r="GC78" i="1"/>
  <c r="GC23" i="1"/>
  <c r="GC52" i="3"/>
  <c r="GC50" i="3"/>
  <c r="GC60" i="1"/>
  <c r="GC28" i="3"/>
  <c r="GC29" i="3"/>
  <c r="GC35" i="3"/>
  <c r="GC27" i="3"/>
  <c r="GC65" i="1"/>
  <c r="GC36" i="3"/>
  <c r="GC30" i="3"/>
  <c r="GC67" i="1"/>
  <c r="GC31" i="3"/>
  <c r="GC43" i="3"/>
  <c r="GC42" i="3" s="1"/>
  <c r="GC25" i="3"/>
  <c r="GC47" i="3"/>
  <c r="GC32" i="3"/>
  <c r="GC26" i="3"/>
  <c r="GB83" i="1"/>
  <c r="GB82" i="1"/>
  <c r="GB81" i="1"/>
  <c r="GB80" i="1"/>
  <c r="GB79" i="1"/>
  <c r="GB76" i="1"/>
  <c r="GB75" i="1"/>
  <c r="GB72" i="1"/>
  <c r="GB71" i="1" s="1"/>
  <c r="GB69" i="1"/>
  <c r="GB68" i="1"/>
  <c r="GB63" i="1"/>
  <c r="GB62" i="1"/>
  <c r="GB61" i="1"/>
  <c r="GB46" i="1"/>
  <c r="GB42" i="1"/>
  <c r="GB34" i="1"/>
  <c r="GB24" i="1"/>
  <c r="GB86" i="3"/>
  <c r="GB30" i="3" s="1"/>
  <c r="GB78" i="3"/>
  <c r="GB74" i="3"/>
  <c r="GB71" i="3"/>
  <c r="GB67" i="3"/>
  <c r="GB60" i="3"/>
  <c r="GB58" i="3" s="1"/>
  <c r="GB13" i="3"/>
  <c r="GD22" i="1" l="1"/>
  <c r="GC21" i="1"/>
  <c r="GC19" i="1" s="1"/>
  <c r="GC17" i="1" s="1"/>
  <c r="GD15" i="1"/>
  <c r="GB56" i="3"/>
  <c r="GB54" i="3" s="1"/>
  <c r="GB67" i="1"/>
  <c r="GB47" i="3"/>
  <c r="GB50" i="3"/>
  <c r="GB25" i="3"/>
  <c r="GC46" i="3"/>
  <c r="GB48" i="3"/>
  <c r="GB31" i="3"/>
  <c r="GC34" i="3"/>
  <c r="GB32" i="3"/>
  <c r="GC58" i="1"/>
  <c r="GC56" i="1" s="1"/>
  <c r="GC54" i="1" s="1"/>
  <c r="GB74" i="1"/>
  <c r="GB23" i="1"/>
  <c r="GB60" i="1"/>
  <c r="GB78" i="1"/>
  <c r="GB35" i="3"/>
  <c r="GB28" i="3"/>
  <c r="GB40" i="3"/>
  <c r="GB26" i="3"/>
  <c r="GB52" i="3"/>
  <c r="GB65" i="1"/>
  <c r="GB36" i="3"/>
  <c r="GB29" i="3"/>
  <c r="GB43" i="3"/>
  <c r="GB42" i="3" s="1"/>
  <c r="GB27" i="3"/>
  <c r="GA76" i="1"/>
  <c r="GA75" i="1"/>
  <c r="GA79" i="1"/>
  <c r="GA80" i="1"/>
  <c r="GA81" i="1"/>
  <c r="GA82" i="1"/>
  <c r="GA69" i="1"/>
  <c r="GA68" i="1"/>
  <c r="GA63" i="1"/>
  <c r="GA62" i="1"/>
  <c r="GA61" i="1"/>
  <c r="GA13" i="3"/>
  <c r="GA86" i="3"/>
  <c r="GA35" i="3" s="1"/>
  <c r="GA78" i="3"/>
  <c r="GA74" i="3"/>
  <c r="GA71" i="3"/>
  <c r="GA67" i="3"/>
  <c r="GA60" i="3"/>
  <c r="GA58" i="3" s="1"/>
  <c r="GA83" i="1"/>
  <c r="GA72" i="1"/>
  <c r="GA71" i="1" s="1"/>
  <c r="GA46" i="1"/>
  <c r="GA42" i="1"/>
  <c r="GA34" i="1"/>
  <c r="GA24" i="1"/>
  <c r="GC22" i="1" l="1"/>
  <c r="GB21" i="1"/>
  <c r="GB19" i="1" s="1"/>
  <c r="GB17" i="1" s="1"/>
  <c r="GC15" i="1"/>
  <c r="GB46" i="3"/>
  <c r="GA36" i="3"/>
  <c r="GA26" i="3"/>
  <c r="GA40" i="3"/>
  <c r="GA47" i="3"/>
  <c r="GA27" i="3"/>
  <c r="GA28" i="3"/>
  <c r="GA48" i="3"/>
  <c r="GA31" i="3"/>
  <c r="GA50" i="3"/>
  <c r="GA65" i="1"/>
  <c r="GA30" i="3"/>
  <c r="GA32" i="3"/>
  <c r="GA52" i="3"/>
  <c r="GA43" i="3"/>
  <c r="GA29" i="3"/>
  <c r="GA25" i="3"/>
  <c r="GB58" i="1"/>
  <c r="GB56" i="1" s="1"/>
  <c r="GB54" i="1" s="1"/>
  <c r="GB34" i="3"/>
  <c r="GA56" i="3"/>
  <c r="GA54" i="3" s="1"/>
  <c r="GA23" i="1"/>
  <c r="GA78" i="1"/>
  <c r="GA67" i="1"/>
  <c r="GA60" i="1"/>
  <c r="GA74" i="1"/>
  <c r="FZ82" i="1"/>
  <c r="FZ81" i="1"/>
  <c r="FZ80" i="1"/>
  <c r="FZ79" i="1"/>
  <c r="FZ76" i="1"/>
  <c r="FZ75" i="1"/>
  <c r="FZ69" i="1"/>
  <c r="FZ68" i="1"/>
  <c r="FZ63" i="1"/>
  <c r="FZ62" i="1"/>
  <c r="FZ61" i="1"/>
  <c r="GA21" i="1" l="1"/>
  <c r="GA19" i="1" s="1"/>
  <c r="GA17" i="1" s="1"/>
  <c r="GB15" i="1"/>
  <c r="GB22" i="1"/>
  <c r="GA58" i="1"/>
  <c r="GA56" i="1" s="1"/>
  <c r="GA54" i="1" s="1"/>
  <c r="GA15" i="1" s="1"/>
  <c r="FZ86" i="3"/>
  <c r="GI24" i="3" s="1"/>
  <c r="GI23" i="3" s="1"/>
  <c r="GI21" i="3" s="1"/>
  <c r="GI19" i="3" s="1"/>
  <c r="GI17" i="3" s="1"/>
  <c r="GI15" i="3" s="1"/>
  <c r="FZ78" i="3"/>
  <c r="FZ74" i="3"/>
  <c r="FZ71" i="3"/>
  <c r="FZ67" i="3"/>
  <c r="FZ60" i="3"/>
  <c r="FZ58" i="3" s="1"/>
  <c r="FZ83" i="1"/>
  <c r="FZ78" i="1" s="1"/>
  <c r="FZ74" i="1"/>
  <c r="FZ72" i="1"/>
  <c r="FZ71" i="1" s="1"/>
  <c r="FZ67" i="1"/>
  <c r="FZ65" i="1"/>
  <c r="FZ60" i="1"/>
  <c r="FZ46" i="1"/>
  <c r="FZ42" i="1"/>
  <c r="FZ34" i="1"/>
  <c r="FZ24" i="1"/>
  <c r="GA22" i="1" l="1"/>
  <c r="GG33" i="3"/>
  <c r="GG24" i="3" s="1"/>
  <c r="GG23" i="3" s="1"/>
  <c r="GG21" i="3" s="1"/>
  <c r="GG19" i="3" s="1"/>
  <c r="GG17" i="3" s="1"/>
  <c r="GG15" i="3" s="1"/>
  <c r="GH33" i="3"/>
  <c r="GH24" i="3" s="1"/>
  <c r="GH23" i="3" s="1"/>
  <c r="GH21" i="3" s="1"/>
  <c r="GH19" i="3" s="1"/>
  <c r="GH17" i="3" s="1"/>
  <c r="GH15" i="3" s="1"/>
  <c r="GJ24" i="3"/>
  <c r="GJ23" i="3" s="1"/>
  <c r="GJ21" i="3" s="1"/>
  <c r="GJ19" i="3" s="1"/>
  <c r="GJ17" i="3" s="1"/>
  <c r="GJ15" i="3" s="1"/>
  <c r="GF33" i="3"/>
  <c r="GF24" i="3" s="1"/>
  <c r="GF23" i="3" s="1"/>
  <c r="GF21" i="3" s="1"/>
  <c r="GF19" i="3" s="1"/>
  <c r="GF17" i="3" s="1"/>
  <c r="GF15" i="3" s="1"/>
  <c r="GE33" i="3"/>
  <c r="GE24" i="3" s="1"/>
  <c r="GE23" i="3" s="1"/>
  <c r="GE21" i="3" s="1"/>
  <c r="GE19" i="3" s="1"/>
  <c r="GE17" i="3" s="1"/>
  <c r="GE15" i="3" s="1"/>
  <c r="GD33" i="3"/>
  <c r="GD24" i="3" s="1"/>
  <c r="GD23" i="3" s="1"/>
  <c r="GD21" i="3" s="1"/>
  <c r="GD19" i="3" s="1"/>
  <c r="GD17" i="3" s="1"/>
  <c r="GD15" i="3" s="1"/>
  <c r="GC33" i="3"/>
  <c r="GC24" i="3" s="1"/>
  <c r="GC23" i="3" s="1"/>
  <c r="GC21" i="3" s="1"/>
  <c r="GC19" i="3" s="1"/>
  <c r="GC17" i="3" s="1"/>
  <c r="GC15" i="3" s="1"/>
  <c r="GB33" i="3"/>
  <c r="GB24" i="3" s="1"/>
  <c r="GB23" i="3" s="1"/>
  <c r="GB21" i="3" s="1"/>
  <c r="GB19" i="3" s="1"/>
  <c r="GB17" i="3" s="1"/>
  <c r="GB15" i="3" s="1"/>
  <c r="FZ58" i="1"/>
  <c r="FZ56" i="1" s="1"/>
  <c r="FZ54" i="1" s="1"/>
  <c r="GA34" i="3"/>
  <c r="GA33" i="3"/>
  <c r="GA42" i="3"/>
  <c r="FZ23" i="1"/>
  <c r="FZ40" i="3"/>
  <c r="FZ52" i="3"/>
  <c r="FZ50" i="3"/>
  <c r="FZ31" i="3"/>
  <c r="FZ48" i="3"/>
  <c r="FZ30" i="3"/>
  <c r="FZ47" i="3"/>
  <c r="FZ29" i="3"/>
  <c r="FZ26" i="3"/>
  <c r="FZ43" i="3"/>
  <c r="FZ42" i="3" s="1"/>
  <c r="FZ28" i="3"/>
  <c r="FZ35" i="3"/>
  <c r="FZ36" i="3"/>
  <c r="FZ27" i="3"/>
  <c r="FZ33" i="3"/>
  <c r="FZ25" i="3"/>
  <c r="FZ32" i="3"/>
  <c r="FZ56" i="3"/>
  <c r="FZ54" i="3" s="1"/>
  <c r="FY82" i="1"/>
  <c r="FY81" i="1"/>
  <c r="FY80" i="1"/>
  <c r="FY79" i="1"/>
  <c r="FY76" i="1"/>
  <c r="FY75" i="1"/>
  <c r="FY69" i="1"/>
  <c r="FY68" i="1"/>
  <c r="FY63" i="1"/>
  <c r="FY62" i="1"/>
  <c r="FY61" i="1"/>
  <c r="FZ21" i="1" l="1"/>
  <c r="FZ19" i="1" s="1"/>
  <c r="FZ17" i="1" s="1"/>
  <c r="FZ22" i="1"/>
  <c r="FZ46" i="3"/>
  <c r="FZ24" i="3"/>
  <c r="GA24" i="3"/>
  <c r="GA23" i="3" s="1"/>
  <c r="GA21" i="3" s="1"/>
  <c r="GA19" i="3" s="1"/>
  <c r="GA46" i="3"/>
  <c r="FZ34" i="3"/>
  <c r="FZ15" i="1"/>
  <c r="FY86" i="3"/>
  <c r="FY40" i="3" s="1"/>
  <c r="FY78" i="3"/>
  <c r="FY74" i="3"/>
  <c r="FY71" i="3"/>
  <c r="FY67" i="3"/>
  <c r="FY60" i="3"/>
  <c r="FY58" i="3" s="1"/>
  <c r="FY83" i="1"/>
  <c r="FY78" i="1" s="1"/>
  <c r="FY74" i="1"/>
  <c r="FY72" i="1"/>
  <c r="FY71" i="1" s="1"/>
  <c r="FY67" i="1"/>
  <c r="FY65" i="1"/>
  <c r="FY60" i="1"/>
  <c r="FY46" i="1"/>
  <c r="FY42" i="1"/>
  <c r="FY34" i="1"/>
  <c r="FY24" i="1"/>
  <c r="FZ23" i="3" l="1"/>
  <c r="FZ21" i="3" s="1"/>
  <c r="FZ19" i="3" s="1"/>
  <c r="FZ17" i="3" s="1"/>
  <c r="FZ15" i="3" s="1"/>
  <c r="FY58" i="1"/>
  <c r="FY56" i="1" s="1"/>
  <c r="FY54" i="1" s="1"/>
  <c r="GA17" i="3"/>
  <c r="GA15" i="3" s="1"/>
  <c r="FY56" i="3"/>
  <c r="FY54" i="3" s="1"/>
  <c r="FY50" i="3"/>
  <c r="FY31" i="3"/>
  <c r="FY48" i="3"/>
  <c r="FY30" i="3"/>
  <c r="FY47" i="3"/>
  <c r="FY29" i="3"/>
  <c r="FY43" i="3"/>
  <c r="FY42" i="3" s="1"/>
  <c r="FY28" i="3"/>
  <c r="FY36" i="3"/>
  <c r="FY35" i="3"/>
  <c r="FY52" i="3"/>
  <c r="FY27" i="3"/>
  <c r="FY26" i="3"/>
  <c r="FY32" i="3"/>
  <c r="FY33" i="3"/>
  <c r="FY25" i="3"/>
  <c r="FY23" i="1"/>
  <c r="FX82" i="1"/>
  <c r="FX81" i="1"/>
  <c r="FX80" i="1"/>
  <c r="FX79" i="1"/>
  <c r="FX76" i="1"/>
  <c r="FX75" i="1"/>
  <c r="FX69" i="1"/>
  <c r="FX68" i="1"/>
  <c r="FX63" i="1"/>
  <c r="FX62" i="1"/>
  <c r="FX61" i="1"/>
  <c r="FX86" i="3"/>
  <c r="FX50" i="3" s="1"/>
  <c r="FX78" i="3"/>
  <c r="FX74" i="3"/>
  <c r="FX71" i="3"/>
  <c r="FX67" i="3"/>
  <c r="FX60" i="3"/>
  <c r="FX58" i="3" s="1"/>
  <c r="FX83" i="1"/>
  <c r="FX72" i="1"/>
  <c r="FX71" i="1" s="1"/>
  <c r="FX65" i="1"/>
  <c r="FX42" i="1"/>
  <c r="FX34" i="1"/>
  <c r="FX24" i="1"/>
  <c r="FY21" i="1" l="1"/>
  <c r="FY19" i="1" s="1"/>
  <c r="FY17" i="1" s="1"/>
  <c r="FY15" i="1" s="1"/>
  <c r="FY22" i="1"/>
  <c r="FX67" i="1"/>
  <c r="FX56" i="3"/>
  <c r="FX54" i="3" s="1"/>
  <c r="FY46" i="3"/>
  <c r="FY34" i="3"/>
  <c r="FX31" i="3"/>
  <c r="FY24" i="3"/>
  <c r="FX52" i="3"/>
  <c r="FX32" i="3"/>
  <c r="FX35" i="3"/>
  <c r="FX36" i="3"/>
  <c r="FX40" i="3"/>
  <c r="FX43" i="3"/>
  <c r="FX42" i="3" s="1"/>
  <c r="FX27" i="3"/>
  <c r="FX47" i="3"/>
  <c r="FX26" i="3"/>
  <c r="FX28" i="3"/>
  <c r="FX48" i="3"/>
  <c r="FX25" i="3"/>
  <c r="FX30" i="3"/>
  <c r="FX78" i="1"/>
  <c r="FX60" i="1"/>
  <c r="FX58" i="1" s="1"/>
  <c r="FX23" i="1"/>
  <c r="FX21" i="1" s="1"/>
  <c r="FX19" i="1" s="1"/>
  <c r="FX46" i="1"/>
  <c r="FX74" i="1"/>
  <c r="FL63" i="1"/>
  <c r="FL62" i="1"/>
  <c r="FL61" i="1"/>
  <c r="FL69" i="1"/>
  <c r="FL68" i="1"/>
  <c r="FL76" i="1"/>
  <c r="FL75" i="1"/>
  <c r="FL83" i="1"/>
  <c r="FL82" i="1"/>
  <c r="FL81" i="1"/>
  <c r="FL80" i="1"/>
  <c r="FL79" i="1"/>
  <c r="FX56" i="1" l="1"/>
  <c r="FX54" i="1" s="1"/>
  <c r="FX46" i="3"/>
  <c r="FY23" i="3"/>
  <c r="FY21" i="3" s="1"/>
  <c r="FY19" i="3" s="1"/>
  <c r="FY17" i="3" s="1"/>
  <c r="FY15" i="3" s="1"/>
  <c r="FX34" i="3"/>
  <c r="FX17" i="1"/>
  <c r="FX15" i="1" l="1"/>
  <c r="FW82" i="1"/>
  <c r="FW81" i="1"/>
  <c r="FW80" i="1"/>
  <c r="FW79" i="1"/>
  <c r="FW76" i="1"/>
  <c r="FW75" i="1"/>
  <c r="FW69" i="1"/>
  <c r="FW68" i="1"/>
  <c r="FW63" i="1"/>
  <c r="FW62" i="1"/>
  <c r="FW61" i="1"/>
  <c r="FW48" i="1"/>
  <c r="FW83" i="1" l="1"/>
  <c r="FW72" i="1"/>
  <c r="FW86" i="3" l="1"/>
  <c r="FW78" i="3"/>
  <c r="FW74" i="3"/>
  <c r="FW71" i="3"/>
  <c r="FW67" i="3"/>
  <c r="FW60" i="3"/>
  <c r="FW58" i="3" s="1"/>
  <c r="FW78" i="1"/>
  <c r="FW74" i="1"/>
  <c r="FW71" i="1"/>
  <c r="FW67" i="1"/>
  <c r="FW65" i="1"/>
  <c r="FW60" i="1"/>
  <c r="FW46" i="1"/>
  <c r="FW42" i="1"/>
  <c r="FW34" i="1"/>
  <c r="FW24" i="1"/>
  <c r="FW40" i="3" l="1"/>
  <c r="FW52" i="3"/>
  <c r="FW28" i="3"/>
  <c r="FW26" i="3"/>
  <c r="FW36" i="3"/>
  <c r="FW31" i="3"/>
  <c r="FW50" i="3"/>
  <c r="FW47" i="3"/>
  <c r="FW27" i="3"/>
  <c r="FW43" i="3"/>
  <c r="FW25" i="3"/>
  <c r="FW30" i="3"/>
  <c r="FW35" i="3"/>
  <c r="FW32" i="3"/>
  <c r="FW48" i="3"/>
  <c r="FW56" i="3"/>
  <c r="FW54" i="3" s="1"/>
  <c r="FW23" i="1"/>
  <c r="FW21" i="1" s="1"/>
  <c r="FW19" i="1" s="1"/>
  <c r="FW17" i="1" s="1"/>
  <c r="FW58" i="1"/>
  <c r="FW56" i="1" s="1"/>
  <c r="FW54" i="1" s="1"/>
  <c r="FV82" i="1"/>
  <c r="FV81" i="1"/>
  <c r="FV80" i="1"/>
  <c r="FV79" i="1"/>
  <c r="FV76" i="1"/>
  <c r="FV75" i="1"/>
  <c r="FV69" i="1"/>
  <c r="FV68" i="1"/>
  <c r="FV63" i="1"/>
  <c r="FV62" i="1"/>
  <c r="FV61" i="1"/>
  <c r="FW15" i="1" l="1"/>
  <c r="FV83" i="1"/>
  <c r="FV78" i="1" s="1"/>
  <c r="FV74" i="1"/>
  <c r="FV72" i="1"/>
  <c r="FV71" i="1" s="1"/>
  <c r="FV67" i="1"/>
  <c r="FV65" i="1"/>
  <c r="FV60" i="1"/>
  <c r="FV46" i="1"/>
  <c r="FV42" i="1"/>
  <c r="FV34" i="1"/>
  <c r="FV24" i="1"/>
  <c r="FV86" i="3"/>
  <c r="FV78" i="3"/>
  <c r="FV74" i="3"/>
  <c r="FV71" i="3"/>
  <c r="FV67" i="3"/>
  <c r="FV60" i="3"/>
  <c r="FV58" i="3" s="1"/>
  <c r="FV58" i="1" l="1"/>
  <c r="FV56" i="1" s="1"/>
  <c r="FV54" i="1" s="1"/>
  <c r="FV56" i="3"/>
  <c r="FV54" i="3" s="1"/>
  <c r="FW34" i="3"/>
  <c r="FW42" i="3"/>
  <c r="FV40" i="3"/>
  <c r="FV50" i="3"/>
  <c r="FV30" i="3"/>
  <c r="FV26" i="3"/>
  <c r="FV48" i="3"/>
  <c r="FV28" i="3"/>
  <c r="FV31" i="3"/>
  <c r="FV47" i="3"/>
  <c r="FV27" i="3"/>
  <c r="FV43" i="3"/>
  <c r="FV42" i="3" s="1"/>
  <c r="FV32" i="3"/>
  <c r="FV36" i="3"/>
  <c r="FV25" i="3"/>
  <c r="FV35" i="3"/>
  <c r="FV52" i="3"/>
  <c r="FV23" i="1"/>
  <c r="FV21" i="1" s="1"/>
  <c r="FV19" i="1" s="1"/>
  <c r="FV17" i="1" s="1"/>
  <c r="FU83" i="1"/>
  <c r="FU82" i="1"/>
  <c r="FU81" i="1"/>
  <c r="FU80" i="1"/>
  <c r="FU79" i="1"/>
  <c r="FU76" i="1"/>
  <c r="FU75" i="1"/>
  <c r="FU72" i="1"/>
  <c r="FU71" i="1" s="1"/>
  <c r="FU69" i="1"/>
  <c r="FU68" i="1"/>
  <c r="FU63" i="1"/>
  <c r="FU62" i="1"/>
  <c r="FU61" i="1"/>
  <c r="FU86" i="3"/>
  <c r="FU40" i="3" s="1"/>
  <c r="FU78" i="3"/>
  <c r="FU74" i="3"/>
  <c r="FU71" i="3"/>
  <c r="FU67" i="3"/>
  <c r="FU60" i="3"/>
  <c r="FU58" i="3" s="1"/>
  <c r="FU65" i="1"/>
  <c r="FU46" i="1"/>
  <c r="FU42" i="1"/>
  <c r="FU34" i="1"/>
  <c r="FU24" i="1"/>
  <c r="FU56" i="3" l="1"/>
  <c r="FU26" i="3"/>
  <c r="FV34" i="3"/>
  <c r="FV46" i="3"/>
  <c r="FW46" i="3"/>
  <c r="FU43" i="3"/>
  <c r="FU47" i="3"/>
  <c r="FU28" i="3"/>
  <c r="FU48" i="3"/>
  <c r="FU30" i="3"/>
  <c r="FU50" i="3"/>
  <c r="FU31" i="3"/>
  <c r="FU52" i="3"/>
  <c r="FU32" i="3"/>
  <c r="FU27" i="3"/>
  <c r="FU35" i="3"/>
  <c r="FU23" i="1"/>
  <c r="FU21" i="1" s="1"/>
  <c r="FU19" i="1" s="1"/>
  <c r="FU17" i="1" s="1"/>
  <c r="FU25" i="3"/>
  <c r="FU36" i="3"/>
  <c r="FV15" i="1"/>
  <c r="FU54" i="3"/>
  <c r="FU74" i="1"/>
  <c r="FU60" i="1"/>
  <c r="FU58" i="1" s="1"/>
  <c r="FU78" i="1"/>
  <c r="FU67" i="1"/>
  <c r="FT83" i="1"/>
  <c r="FT82" i="1"/>
  <c r="FT81" i="1"/>
  <c r="FT80" i="1"/>
  <c r="FT79" i="1"/>
  <c r="FT76" i="1"/>
  <c r="FT75" i="1"/>
  <c r="FT72" i="1"/>
  <c r="FT69" i="1"/>
  <c r="FT68" i="1"/>
  <c r="FT63" i="1"/>
  <c r="FT62" i="1"/>
  <c r="FT61" i="1"/>
  <c r="FU56" i="1" l="1"/>
  <c r="FU54" i="1" s="1"/>
  <c r="FU15" i="1" s="1"/>
  <c r="FT86" i="3"/>
  <c r="FX29" i="3" s="1"/>
  <c r="FT78" i="3"/>
  <c r="FT74" i="3"/>
  <c r="FT71" i="3"/>
  <c r="FT67" i="3"/>
  <c r="FT60" i="3"/>
  <c r="FT58" i="3" s="1"/>
  <c r="FT78" i="1"/>
  <c r="FT71" i="1"/>
  <c r="FT67" i="1"/>
  <c r="FT65" i="1"/>
  <c r="FT60" i="1"/>
  <c r="FT46" i="1"/>
  <c r="FT42" i="1"/>
  <c r="FT34" i="1"/>
  <c r="FT24" i="1"/>
  <c r="FT23" i="1" l="1"/>
  <c r="FT21" i="1" s="1"/>
  <c r="FT19" i="1" s="1"/>
  <c r="FT17" i="1" s="1"/>
  <c r="FV29" i="3"/>
  <c r="FW29" i="3"/>
  <c r="FU46" i="3"/>
  <c r="FU42" i="3"/>
  <c r="FU29" i="3"/>
  <c r="FT58" i="1"/>
  <c r="FT56" i="1" s="1"/>
  <c r="FT40" i="3"/>
  <c r="FT48" i="3"/>
  <c r="FT47" i="3"/>
  <c r="FT50" i="3"/>
  <c r="FT52" i="3"/>
  <c r="FT43" i="3"/>
  <c r="FT27" i="3"/>
  <c r="FT36" i="3"/>
  <c r="FT26" i="3"/>
  <c r="FT25" i="3"/>
  <c r="FT31" i="3"/>
  <c r="FT29" i="3"/>
  <c r="FT30" i="3"/>
  <c r="FT35" i="3"/>
  <c r="FT28" i="3"/>
  <c r="FT32" i="3"/>
  <c r="FT56" i="3"/>
  <c r="FT54" i="3" s="1"/>
  <c r="FT74" i="1"/>
  <c r="FS83" i="1"/>
  <c r="FS82" i="1"/>
  <c r="FS81" i="1"/>
  <c r="FS80" i="1"/>
  <c r="FS79" i="1"/>
  <c r="FS76" i="1"/>
  <c r="FS75" i="1"/>
  <c r="FS72" i="1"/>
  <c r="FS71" i="1" s="1"/>
  <c r="FS69" i="1"/>
  <c r="FS68" i="1"/>
  <c r="FS63" i="1"/>
  <c r="FS62" i="1"/>
  <c r="FS61" i="1"/>
  <c r="FS86" i="3"/>
  <c r="FS78" i="3"/>
  <c r="FS74" i="3"/>
  <c r="FS71" i="3"/>
  <c r="FS67" i="3"/>
  <c r="FS60" i="3"/>
  <c r="FS58" i="3" s="1"/>
  <c r="FS65" i="1"/>
  <c r="FS46" i="1"/>
  <c r="FS42" i="1"/>
  <c r="FS34" i="1"/>
  <c r="FS24" i="1"/>
  <c r="FU34" i="3" l="1"/>
  <c r="FT54" i="1"/>
  <c r="FT15" i="1" s="1"/>
  <c r="FT34" i="3"/>
  <c r="FT42" i="3"/>
  <c r="FS48" i="3"/>
  <c r="FS31" i="3"/>
  <c r="FS52" i="3"/>
  <c r="FS30" i="3"/>
  <c r="FS29" i="3"/>
  <c r="FS26" i="3"/>
  <c r="FS50" i="3"/>
  <c r="FS47" i="3"/>
  <c r="FS28" i="3"/>
  <c r="FS43" i="3"/>
  <c r="FS36" i="3"/>
  <c r="FS35" i="3"/>
  <c r="FS25" i="3"/>
  <c r="FS32" i="3"/>
  <c r="FS27" i="3"/>
  <c r="FS40" i="3"/>
  <c r="FS56" i="3"/>
  <c r="FS54" i="3" s="1"/>
  <c r="FS23" i="1"/>
  <c r="FS21" i="1" s="1"/>
  <c r="FS19" i="1" s="1"/>
  <c r="FS17" i="1" s="1"/>
  <c r="FS74" i="1"/>
  <c r="FS67" i="1"/>
  <c r="FS60" i="1"/>
  <c r="FS58" i="1" s="1"/>
  <c r="FS78" i="1"/>
  <c r="FR63" i="1"/>
  <c r="FR62" i="1"/>
  <c r="FR61" i="1"/>
  <c r="FR69" i="1"/>
  <c r="FR68" i="1"/>
  <c r="FR72" i="1"/>
  <c r="FR76" i="1"/>
  <c r="FR75" i="1"/>
  <c r="FR79" i="1"/>
  <c r="FR80" i="1"/>
  <c r="FR81" i="1"/>
  <c r="FR82" i="1"/>
  <c r="FT46" i="3" l="1"/>
  <c r="FS56" i="1"/>
  <c r="FS54" i="1" s="1"/>
  <c r="FS15" i="1" s="1"/>
  <c r="FR86" i="3"/>
  <c r="FX33" i="3" s="1"/>
  <c r="FX24" i="3" s="1"/>
  <c r="FX23" i="3" s="1"/>
  <c r="FX21" i="3" s="1"/>
  <c r="FX19" i="3" s="1"/>
  <c r="FX17" i="3" s="1"/>
  <c r="FX15" i="3" s="1"/>
  <c r="FV33" i="3" l="1"/>
  <c r="FV24" i="3" s="1"/>
  <c r="FV23" i="3" s="1"/>
  <c r="FV21" i="3" s="1"/>
  <c r="FV19" i="3" s="1"/>
  <c r="FV17" i="3" s="1"/>
  <c r="FV15" i="3" s="1"/>
  <c r="FW33" i="3"/>
  <c r="FW24" i="3" s="1"/>
  <c r="FW23" i="3" s="1"/>
  <c r="FW21" i="3" s="1"/>
  <c r="FW19" i="3" s="1"/>
  <c r="FW17" i="3" s="1"/>
  <c r="FW15" i="3" s="1"/>
  <c r="FT33" i="3"/>
  <c r="FT24" i="3" s="1"/>
  <c r="FT23" i="3" s="1"/>
  <c r="FT21" i="3" s="1"/>
  <c r="FT19" i="3" s="1"/>
  <c r="FT17" i="3" s="1"/>
  <c r="FT15" i="3" s="1"/>
  <c r="FU33" i="3"/>
  <c r="FU24" i="3" s="1"/>
  <c r="FU23" i="3" s="1"/>
  <c r="FU21" i="3" s="1"/>
  <c r="FU19" i="3" s="1"/>
  <c r="FU17" i="3" s="1"/>
  <c r="FU15" i="3" s="1"/>
  <c r="FS46" i="3"/>
  <c r="FS33" i="3"/>
  <c r="FS42" i="3"/>
  <c r="FR52" i="3"/>
  <c r="FR32" i="3"/>
  <c r="FR50" i="3"/>
  <c r="FR31" i="3"/>
  <c r="FR47" i="3"/>
  <c r="FR30" i="3"/>
  <c r="FR43" i="3"/>
  <c r="FR29" i="3"/>
  <c r="FR40" i="3"/>
  <c r="FR28" i="3"/>
  <c r="FR36" i="3"/>
  <c r="FR27" i="3"/>
  <c r="FR35" i="3"/>
  <c r="FR26" i="3"/>
  <c r="FR33" i="3"/>
  <c r="FR25" i="3"/>
  <c r="FR83" i="1"/>
  <c r="FR74" i="1"/>
  <c r="FR71" i="1"/>
  <c r="FR67" i="1"/>
  <c r="FR65" i="1"/>
  <c r="FR60" i="1"/>
  <c r="FR46" i="1"/>
  <c r="FR42" i="1"/>
  <c r="FR34" i="1"/>
  <c r="FR24" i="1"/>
  <c r="FR78" i="3"/>
  <c r="FR74" i="3"/>
  <c r="FR71" i="3"/>
  <c r="FR67" i="3"/>
  <c r="FR60" i="3"/>
  <c r="FR58" i="3" s="1"/>
  <c r="FR58" i="1" l="1"/>
  <c r="FR56" i="1" s="1"/>
  <c r="FS24" i="3"/>
  <c r="FS34" i="3"/>
  <c r="FR23" i="1"/>
  <c r="FR21" i="1" s="1"/>
  <c r="FR19" i="1" s="1"/>
  <c r="FR17" i="1" s="1"/>
  <c r="FR56" i="3"/>
  <c r="FR54" i="3" s="1"/>
  <c r="FR78" i="1"/>
  <c r="FQ83" i="1"/>
  <c r="FQ82" i="1"/>
  <c r="FQ81" i="1"/>
  <c r="FQ80" i="1"/>
  <c r="FQ79" i="1"/>
  <c r="FQ76" i="1"/>
  <c r="FQ75" i="1"/>
  <c r="FQ72" i="1"/>
  <c r="FQ69" i="1"/>
  <c r="FQ68" i="1"/>
  <c r="FQ63" i="1"/>
  <c r="FQ62" i="1"/>
  <c r="FQ61" i="1"/>
  <c r="FS23" i="3" l="1"/>
  <c r="FS21" i="3" s="1"/>
  <c r="FS19" i="3" s="1"/>
  <c r="FS17" i="3" s="1"/>
  <c r="FS15" i="3" s="1"/>
  <c r="FR54" i="1"/>
  <c r="FR15" i="1" s="1"/>
  <c r="FQ86" i="3"/>
  <c r="FQ78" i="3"/>
  <c r="FQ74" i="3"/>
  <c r="FQ71" i="3"/>
  <c r="FQ67" i="3"/>
  <c r="FQ60" i="3"/>
  <c r="FQ58" i="3" s="1"/>
  <c r="FQ74" i="1"/>
  <c r="FQ71" i="1"/>
  <c r="FQ67" i="1"/>
  <c r="FQ65" i="1"/>
  <c r="FQ60" i="1"/>
  <c r="FQ46" i="1"/>
  <c r="FQ42" i="1"/>
  <c r="FQ34" i="1"/>
  <c r="FQ24" i="1"/>
  <c r="FQ58" i="1" l="1"/>
  <c r="FQ56" i="1" s="1"/>
  <c r="FR42" i="3"/>
  <c r="FQ43" i="3"/>
  <c r="FQ27" i="3"/>
  <c r="FQ28" i="3"/>
  <c r="FQ40" i="3"/>
  <c r="FQ26" i="3"/>
  <c r="FQ25" i="3"/>
  <c r="FQ36" i="3"/>
  <c r="FQ35" i="3"/>
  <c r="FQ31" i="3"/>
  <c r="FQ30" i="3"/>
  <c r="FQ32" i="3"/>
  <c r="FQ52" i="3"/>
  <c r="FQ50" i="3"/>
  <c r="FQ47" i="3"/>
  <c r="FQ56" i="3"/>
  <c r="FQ54" i="3" s="1"/>
  <c r="FQ23" i="1"/>
  <c r="FQ21" i="1" s="1"/>
  <c r="FQ19" i="1" s="1"/>
  <c r="FQ17" i="1" s="1"/>
  <c r="FQ78" i="1"/>
  <c r="FP83" i="1"/>
  <c r="FP82" i="1"/>
  <c r="FP81" i="1"/>
  <c r="FP80" i="1"/>
  <c r="FP79" i="1"/>
  <c r="FP76" i="1"/>
  <c r="FP75" i="1"/>
  <c r="FP72" i="1"/>
  <c r="FP69" i="1"/>
  <c r="FP68" i="1"/>
  <c r="FP63" i="1"/>
  <c r="FP62" i="1"/>
  <c r="FP61" i="1"/>
  <c r="FR46" i="3" l="1"/>
  <c r="FR34" i="3"/>
  <c r="FQ54" i="1"/>
  <c r="FQ15" i="1" s="1"/>
  <c r="FP86" i="3"/>
  <c r="FP78" i="3"/>
  <c r="FP74" i="3"/>
  <c r="FP71" i="3"/>
  <c r="FP67" i="3"/>
  <c r="FP60" i="3"/>
  <c r="FP58" i="3" s="1"/>
  <c r="FP74" i="1"/>
  <c r="FP71" i="1"/>
  <c r="FP65" i="1"/>
  <c r="FP60" i="1"/>
  <c r="FP46" i="1"/>
  <c r="FP42" i="1"/>
  <c r="FP34" i="1"/>
  <c r="FP24" i="1"/>
  <c r="FP23" i="1" l="1"/>
  <c r="FP21" i="1" s="1"/>
  <c r="FQ42" i="3"/>
  <c r="FP40" i="3"/>
  <c r="FP43" i="3"/>
  <c r="FP26" i="3"/>
  <c r="FP50" i="3"/>
  <c r="FP47" i="3"/>
  <c r="FP27" i="3"/>
  <c r="FP36" i="3"/>
  <c r="FP25" i="3"/>
  <c r="FP35" i="3"/>
  <c r="FP32" i="3"/>
  <c r="FP31" i="3"/>
  <c r="FP52" i="3"/>
  <c r="FP30" i="3"/>
  <c r="FP28" i="3"/>
  <c r="FP56" i="3"/>
  <c r="FP54" i="3" s="1"/>
  <c r="FP19" i="1"/>
  <c r="FP17" i="1" s="1"/>
  <c r="FP78" i="1"/>
  <c r="FP58" i="1"/>
  <c r="FP67" i="1"/>
  <c r="FO61" i="1"/>
  <c r="FO63" i="1"/>
  <c r="FO62" i="1"/>
  <c r="FO69" i="1"/>
  <c r="FO68" i="1"/>
  <c r="FO76" i="1"/>
  <c r="FO75" i="1"/>
  <c r="FO83" i="1"/>
  <c r="FO82" i="1"/>
  <c r="FO81" i="1"/>
  <c r="FO80" i="1"/>
  <c r="FO79" i="1"/>
  <c r="FO86" i="3"/>
  <c r="FO72" i="1"/>
  <c r="FO71" i="1" s="1"/>
  <c r="FO65" i="1"/>
  <c r="FO46" i="1"/>
  <c r="FO42" i="1"/>
  <c r="FO34" i="1"/>
  <c r="FO24" i="1"/>
  <c r="FO78" i="3"/>
  <c r="FO74" i="3"/>
  <c r="FO71" i="3"/>
  <c r="FO67" i="3"/>
  <c r="FO60" i="3"/>
  <c r="FO58" i="3" s="1"/>
  <c r="FR24" i="3" l="1"/>
  <c r="FR23" i="3" s="1"/>
  <c r="FR21" i="3" s="1"/>
  <c r="FR19" i="3" s="1"/>
  <c r="FQ29" i="3"/>
  <c r="FQ33" i="3"/>
  <c r="FQ34" i="3"/>
  <c r="FQ46" i="3"/>
  <c r="FP56" i="1"/>
  <c r="FP54" i="1" s="1"/>
  <c r="FP15" i="1" s="1"/>
  <c r="FO47" i="3"/>
  <c r="FP33" i="3"/>
  <c r="FP42" i="3"/>
  <c r="FP29" i="3"/>
  <c r="FO50" i="3"/>
  <c r="FO52" i="3"/>
  <c r="FO25" i="3"/>
  <c r="FO27" i="3"/>
  <c r="FO32" i="3"/>
  <c r="FO31" i="3"/>
  <c r="FO33" i="3"/>
  <c r="FO36" i="3"/>
  <c r="FO26" i="3"/>
  <c r="FO35" i="3"/>
  <c r="FO28" i="3"/>
  <c r="FO40" i="3"/>
  <c r="FO29" i="3"/>
  <c r="FO43" i="3"/>
  <c r="FO30" i="3"/>
  <c r="FO56" i="3"/>
  <c r="FO54" i="3" s="1"/>
  <c r="FO60" i="1"/>
  <c r="FO58" i="1" s="1"/>
  <c r="FO67" i="1"/>
  <c r="FO74" i="1"/>
  <c r="FO78" i="1"/>
  <c r="FO23" i="1"/>
  <c r="FO21" i="1" s="1"/>
  <c r="FO19" i="1" s="1"/>
  <c r="FO17" i="1" s="1"/>
  <c r="FN62" i="1"/>
  <c r="FR17" i="3" l="1"/>
  <c r="FR15" i="3" s="1"/>
  <c r="FQ24" i="3"/>
  <c r="FQ23" i="3" s="1"/>
  <c r="FQ21" i="3" s="1"/>
  <c r="FQ19" i="3" s="1"/>
  <c r="FQ17" i="3" s="1"/>
  <c r="FQ15" i="3" s="1"/>
  <c r="FP34" i="3"/>
  <c r="FP24" i="3"/>
  <c r="FP46" i="3"/>
  <c r="FO56" i="1"/>
  <c r="FO54" i="1" s="1"/>
  <c r="FO15" i="1" s="1"/>
  <c r="FN76" i="1"/>
  <c r="FN75" i="1"/>
  <c r="FN82" i="1"/>
  <c r="FN79" i="1"/>
  <c r="FN80" i="1"/>
  <c r="FN81" i="1"/>
  <c r="FN83" i="1"/>
  <c r="FN69" i="1"/>
  <c r="FN68" i="1"/>
  <c r="FN63" i="1"/>
  <c r="FN61" i="1"/>
  <c r="FN86" i="3"/>
  <c r="FN50" i="3" s="1"/>
  <c r="FN72" i="1"/>
  <c r="FN71" i="1" s="1"/>
  <c r="FN65" i="1"/>
  <c r="FN46" i="1"/>
  <c r="FN42" i="1"/>
  <c r="FN34" i="1"/>
  <c r="FN24" i="1"/>
  <c r="FN78" i="3"/>
  <c r="FN74" i="3"/>
  <c r="FN71" i="3"/>
  <c r="FN67" i="3"/>
  <c r="FN60" i="3"/>
  <c r="FN58" i="3" s="1"/>
  <c r="FP23" i="3" l="1"/>
  <c r="FP21" i="3" s="1"/>
  <c r="FP19" i="3" s="1"/>
  <c r="FP17" i="3" s="1"/>
  <c r="FP15" i="3" s="1"/>
  <c r="FN31" i="3"/>
  <c r="FN33" i="3"/>
  <c r="FN40" i="3"/>
  <c r="FN26" i="3"/>
  <c r="FN47" i="3"/>
  <c r="FN36" i="3"/>
  <c r="FN25" i="3"/>
  <c r="FN27" i="3"/>
  <c r="FN60" i="1"/>
  <c r="FN58" i="1" s="1"/>
  <c r="FN28" i="3"/>
  <c r="FN30" i="3"/>
  <c r="FN29" i="3"/>
  <c r="FN43" i="3"/>
  <c r="FO34" i="3"/>
  <c r="FO46" i="3"/>
  <c r="FO42" i="3"/>
  <c r="FN32" i="3"/>
  <c r="FN52" i="3"/>
  <c r="FN35" i="3"/>
  <c r="FN23" i="1"/>
  <c r="FN21" i="1" s="1"/>
  <c r="FN19" i="1" s="1"/>
  <c r="FN17" i="1" s="1"/>
  <c r="FN74" i="1"/>
  <c r="FN78" i="1"/>
  <c r="FN67" i="1"/>
  <c r="FN56" i="3"/>
  <c r="FN54" i="3" s="1"/>
  <c r="FN56" i="1" l="1"/>
  <c r="FN54" i="1" s="1"/>
  <c r="FN15" i="1" s="1"/>
  <c r="FO24" i="3"/>
  <c r="FO23" i="3" s="1"/>
  <c r="FO21" i="3" s="1"/>
  <c r="FO19" i="3" s="1"/>
  <c r="FO17" i="3" s="1"/>
  <c r="FO15" i="3" s="1"/>
  <c r="FM72" i="1" l="1"/>
  <c r="FM71" i="1" s="1"/>
  <c r="FM71" i="3"/>
  <c r="FL86" i="3" l="1"/>
  <c r="FL78" i="3"/>
  <c r="FL74" i="3"/>
  <c r="FL67" i="3"/>
  <c r="FL60" i="3"/>
  <c r="FL58" i="3" s="1"/>
  <c r="FL65" i="1"/>
  <c r="FL46" i="1"/>
  <c r="FL42" i="1"/>
  <c r="FL34" i="1"/>
  <c r="FL24" i="1"/>
  <c r="FL35" i="3" l="1"/>
  <c r="FL26" i="3"/>
  <c r="FL33" i="3"/>
  <c r="FL25" i="3"/>
  <c r="FL43" i="3"/>
  <c r="FL29" i="3"/>
  <c r="FL28" i="3"/>
  <c r="FL52" i="3"/>
  <c r="FL32" i="3"/>
  <c r="FL50" i="3"/>
  <c r="FL31" i="3"/>
  <c r="FL47" i="3"/>
  <c r="FL30" i="3"/>
  <c r="FL40" i="3"/>
  <c r="FL27" i="3"/>
  <c r="FL36" i="3"/>
  <c r="FL23" i="1"/>
  <c r="FL21" i="1" s="1"/>
  <c r="FL19" i="1" s="1"/>
  <c r="FL17" i="1" s="1"/>
  <c r="FL74" i="1"/>
  <c r="FL56" i="3"/>
  <c r="FL54" i="3" s="1"/>
  <c r="FL60" i="1"/>
  <c r="FL58" i="1" s="1"/>
  <c r="FL78" i="1"/>
  <c r="FL67" i="1"/>
  <c r="FM83" i="1"/>
  <c r="FM82" i="1"/>
  <c r="FM81" i="1"/>
  <c r="FM80" i="1"/>
  <c r="FM79" i="1"/>
  <c r="FM76" i="1"/>
  <c r="FM75" i="1"/>
  <c r="FM69" i="1"/>
  <c r="FM68" i="1"/>
  <c r="FM63" i="1"/>
  <c r="FM62" i="1"/>
  <c r="FM61" i="1"/>
  <c r="FL56" i="1" l="1"/>
  <c r="FL54" i="1" s="1"/>
  <c r="FL15" i="1" s="1"/>
  <c r="FM86" i="3"/>
  <c r="FM78" i="3"/>
  <c r="FM74" i="3"/>
  <c r="FM67" i="3"/>
  <c r="FM60" i="3"/>
  <c r="FM58" i="3" s="1"/>
  <c r="FM65" i="1"/>
  <c r="FM60" i="1"/>
  <c r="FM46" i="1"/>
  <c r="FM42" i="1"/>
  <c r="FM34" i="1"/>
  <c r="FM24" i="1"/>
  <c r="FM56" i="3" l="1"/>
  <c r="FM54" i="3" s="1"/>
  <c r="FN42" i="3"/>
  <c r="FM58" i="1"/>
  <c r="FL42" i="3"/>
  <c r="FM40" i="3"/>
  <c r="FM52" i="3"/>
  <c r="FM30" i="3"/>
  <c r="FM50" i="3"/>
  <c r="FM28" i="3"/>
  <c r="FM47" i="3"/>
  <c r="FM27" i="3"/>
  <c r="FM43" i="3"/>
  <c r="FM26" i="3"/>
  <c r="FM36" i="3"/>
  <c r="FM25" i="3"/>
  <c r="FM35" i="3"/>
  <c r="FM32" i="3"/>
  <c r="FM31" i="3"/>
  <c r="FM23" i="1"/>
  <c r="FM21" i="1" s="1"/>
  <c r="FM19" i="1" s="1"/>
  <c r="FM17" i="1" s="1"/>
  <c r="FM74" i="1"/>
  <c r="FM78" i="1"/>
  <c r="FM67" i="1"/>
  <c r="FK63" i="1"/>
  <c r="FK62" i="1"/>
  <c r="FK61" i="1"/>
  <c r="FK69" i="1"/>
  <c r="FK68" i="1"/>
  <c r="FK76" i="1"/>
  <c r="FK75" i="1"/>
  <c r="FK83" i="1"/>
  <c r="FK82" i="1"/>
  <c r="FK81" i="1"/>
  <c r="FK80" i="1"/>
  <c r="FK79" i="1"/>
  <c r="FL34" i="3" l="1"/>
  <c r="FN34" i="3"/>
  <c r="FN46" i="3"/>
  <c r="FM56" i="1"/>
  <c r="FM54" i="1" s="1"/>
  <c r="FM15" i="1" s="1"/>
  <c r="FL46" i="3"/>
  <c r="FK86" i="3"/>
  <c r="FK78" i="3"/>
  <c r="FK74" i="3"/>
  <c r="FK67" i="3"/>
  <c r="FK60" i="3"/>
  <c r="FK58" i="3" s="1"/>
  <c r="FK74" i="1"/>
  <c r="FK67" i="1"/>
  <c r="FK65" i="1"/>
  <c r="FK46" i="1"/>
  <c r="FK42" i="1"/>
  <c r="FK34" i="1"/>
  <c r="FK24" i="1"/>
  <c r="FK56" i="3" l="1"/>
  <c r="FK54" i="3" s="1"/>
  <c r="FM46" i="3"/>
  <c r="FM42" i="3"/>
  <c r="FM29" i="3"/>
  <c r="FK47" i="3"/>
  <c r="FK40" i="3"/>
  <c r="FK52" i="3"/>
  <c r="FK43" i="3"/>
  <c r="FK50" i="3"/>
  <c r="FK36" i="3"/>
  <c r="FK35" i="3"/>
  <c r="FK25" i="3"/>
  <c r="FK31" i="3"/>
  <c r="FK28" i="3"/>
  <c r="FK32" i="3"/>
  <c r="FK27" i="3"/>
  <c r="FK26" i="3"/>
  <c r="FK30" i="3"/>
  <c r="FK29" i="3"/>
  <c r="FK23" i="1"/>
  <c r="FK21" i="1" s="1"/>
  <c r="FK19" i="1" s="1"/>
  <c r="FK17" i="1" s="1"/>
  <c r="FK60" i="1"/>
  <c r="FK58" i="1" s="1"/>
  <c r="FK56" i="1" s="1"/>
  <c r="FK78" i="1"/>
  <c r="FJ83" i="1"/>
  <c r="FJ82" i="1"/>
  <c r="FJ81" i="1"/>
  <c r="FJ80" i="1"/>
  <c r="FJ79" i="1"/>
  <c r="FJ76" i="1"/>
  <c r="FJ75" i="1"/>
  <c r="FJ69" i="1"/>
  <c r="FJ68" i="1"/>
  <c r="FJ63" i="1"/>
  <c r="FJ62" i="1"/>
  <c r="FJ61" i="1"/>
  <c r="FM34" i="3" l="1"/>
  <c r="FK54" i="1"/>
  <c r="FK15" i="1" s="1"/>
  <c r="FJ86" i="3"/>
  <c r="FN24" i="3" s="1"/>
  <c r="FN23" i="3" s="1"/>
  <c r="FN21" i="3" s="1"/>
  <c r="FN19" i="3" s="1"/>
  <c r="FN17" i="3" s="1"/>
  <c r="FN15" i="3" s="1"/>
  <c r="FM33" i="3" l="1"/>
  <c r="FM24" i="3" s="1"/>
  <c r="FM23" i="3" s="1"/>
  <c r="FM21" i="3" s="1"/>
  <c r="FM19" i="3" s="1"/>
  <c r="FM17" i="3" s="1"/>
  <c r="FM15" i="3" s="1"/>
  <c r="FL24" i="3"/>
  <c r="FL23" i="3" s="1"/>
  <c r="FL21" i="3" s="1"/>
  <c r="FL19" i="3" s="1"/>
  <c r="FL17" i="3" s="1"/>
  <c r="FL15" i="3" s="1"/>
  <c r="FK34" i="3"/>
  <c r="FK33" i="3"/>
  <c r="FK42" i="3"/>
  <c r="FJ33" i="3"/>
  <c r="FJ25" i="3"/>
  <c r="FJ29" i="3"/>
  <c r="FJ52" i="3"/>
  <c r="FJ32" i="3"/>
  <c r="FJ40" i="3"/>
  <c r="FJ50" i="3"/>
  <c r="FJ31" i="3"/>
  <c r="FJ47" i="3"/>
  <c r="FJ30" i="3"/>
  <c r="FJ28" i="3"/>
  <c r="FJ43" i="3"/>
  <c r="FJ36" i="3"/>
  <c r="FJ27" i="3"/>
  <c r="FJ35" i="3"/>
  <c r="FJ26" i="3"/>
  <c r="FJ78" i="1"/>
  <c r="FJ74" i="1"/>
  <c r="FJ67" i="1"/>
  <c r="FJ65" i="1"/>
  <c r="FJ60" i="1"/>
  <c r="FJ46" i="1"/>
  <c r="FJ42" i="1"/>
  <c r="FJ34" i="1"/>
  <c r="FJ24" i="1"/>
  <c r="FJ78" i="3"/>
  <c r="FJ74" i="3"/>
  <c r="FJ67" i="3"/>
  <c r="FJ60" i="3"/>
  <c r="FJ58" i="3" s="1"/>
  <c r="FJ56" i="3" l="1"/>
  <c r="FJ54" i="3" s="1"/>
  <c r="FJ58" i="1"/>
  <c r="FJ56" i="1" s="1"/>
  <c r="FJ54" i="1" s="1"/>
  <c r="FK46" i="3"/>
  <c r="FK24" i="3"/>
  <c r="FK23" i="3" s="1"/>
  <c r="FK21" i="3" s="1"/>
  <c r="FK19" i="3" s="1"/>
  <c r="FJ23" i="1"/>
  <c r="FJ21" i="1" s="1"/>
  <c r="FJ19" i="1" s="1"/>
  <c r="FJ17" i="1" s="1"/>
  <c r="FI61" i="1"/>
  <c r="FI62" i="1"/>
  <c r="FI63" i="1"/>
  <c r="FI68" i="1"/>
  <c r="FI69" i="1"/>
  <c r="FI75" i="1"/>
  <c r="FI76" i="1"/>
  <c r="FI79" i="1"/>
  <c r="FI80" i="1"/>
  <c r="FI81" i="1"/>
  <c r="FI82" i="1"/>
  <c r="FI83" i="1"/>
  <c r="FK17" i="3" l="1"/>
  <c r="FK15" i="3" s="1"/>
  <c r="FJ15" i="1"/>
  <c r="FI86" i="3"/>
  <c r="FI78" i="3"/>
  <c r="FI74" i="3"/>
  <c r="FI67" i="3"/>
  <c r="FI60" i="3"/>
  <c r="FI58" i="3" s="1"/>
  <c r="FI74" i="1"/>
  <c r="FI67" i="1"/>
  <c r="FI65" i="1"/>
  <c r="FI60" i="1"/>
  <c r="FI46" i="1"/>
  <c r="FI42" i="1"/>
  <c r="FI34" i="1"/>
  <c r="FI24" i="1"/>
  <c r="FI56" i="3" l="1"/>
  <c r="FI54" i="3" s="1"/>
  <c r="FI58" i="1"/>
  <c r="FI56" i="1" s="1"/>
  <c r="FI40" i="3"/>
  <c r="FJ42" i="3"/>
  <c r="FI36" i="3"/>
  <c r="FI50" i="3"/>
  <c r="FI28" i="3"/>
  <c r="FI32" i="3"/>
  <c r="FI35" i="3"/>
  <c r="FI47" i="3"/>
  <c r="FI27" i="3"/>
  <c r="FI31" i="3"/>
  <c r="FI25" i="3"/>
  <c r="FI43" i="3"/>
  <c r="FI42" i="3" s="1"/>
  <c r="FI26" i="3"/>
  <c r="FI33" i="3"/>
  <c r="FI30" i="3"/>
  <c r="FI52" i="3"/>
  <c r="FI29" i="3"/>
  <c r="FI23" i="1"/>
  <c r="FI21" i="1" s="1"/>
  <c r="FI19" i="1" s="1"/>
  <c r="FI17" i="1" s="1"/>
  <c r="FI78" i="1"/>
  <c r="FH83" i="1"/>
  <c r="FH82" i="1"/>
  <c r="FH81" i="1"/>
  <c r="FH80" i="1"/>
  <c r="FH79" i="1"/>
  <c r="FH76" i="1"/>
  <c r="FH75" i="1"/>
  <c r="FH69" i="1"/>
  <c r="FH68" i="1"/>
  <c r="FH63" i="1"/>
  <c r="FH62" i="1"/>
  <c r="FH61" i="1"/>
  <c r="FI34" i="3" l="1"/>
  <c r="FI46" i="3"/>
  <c r="FJ24" i="3"/>
  <c r="FJ34" i="3"/>
  <c r="FI24" i="3"/>
  <c r="FJ46" i="3"/>
  <c r="FI54" i="1"/>
  <c r="FI15" i="1" s="1"/>
  <c r="FH86" i="3"/>
  <c r="FH78" i="3"/>
  <c r="FH74" i="3"/>
  <c r="FH67" i="3"/>
  <c r="FH60" i="3"/>
  <c r="FH58" i="3" s="1"/>
  <c r="FH74" i="1"/>
  <c r="FH67" i="1"/>
  <c r="FH65" i="1"/>
  <c r="FH46" i="1"/>
  <c r="FH42" i="1"/>
  <c r="FH34" i="1"/>
  <c r="FH24" i="1"/>
  <c r="FH56" i="3" l="1"/>
  <c r="FH54" i="3" s="1"/>
  <c r="FI23" i="3"/>
  <c r="FI21" i="3" s="1"/>
  <c r="FI19" i="3" s="1"/>
  <c r="FI17" i="3" s="1"/>
  <c r="FI15" i="3" s="1"/>
  <c r="FJ23" i="3"/>
  <c r="FJ21" i="3" s="1"/>
  <c r="FJ19" i="3" s="1"/>
  <c r="FJ17" i="3" s="1"/>
  <c r="FJ15" i="3" s="1"/>
  <c r="FH40" i="3"/>
  <c r="FH52" i="3"/>
  <c r="FH50" i="3"/>
  <c r="FH47" i="3"/>
  <c r="FH43" i="3"/>
  <c r="FH36" i="3"/>
  <c r="FH35" i="3"/>
  <c r="FH33" i="3"/>
  <c r="FH32" i="3"/>
  <c r="FH31" i="3"/>
  <c r="FH30" i="3"/>
  <c r="FH28" i="3"/>
  <c r="FH27" i="3"/>
  <c r="FH26" i="3"/>
  <c r="FH25" i="3"/>
  <c r="FH23" i="1"/>
  <c r="FH21" i="1" s="1"/>
  <c r="FH19" i="1" s="1"/>
  <c r="FH17" i="1" s="1"/>
  <c r="FH78" i="1"/>
  <c r="FH60" i="1"/>
  <c r="FH58" i="1" s="1"/>
  <c r="FH56" i="1" s="1"/>
  <c r="FG83" i="1"/>
  <c r="FG82" i="1"/>
  <c r="FG81" i="1"/>
  <c r="FG80" i="1"/>
  <c r="FG79" i="1"/>
  <c r="FG76" i="1"/>
  <c r="FG75" i="1"/>
  <c r="FG69" i="1"/>
  <c r="FG68" i="1"/>
  <c r="FG63" i="1"/>
  <c r="FG62" i="1"/>
  <c r="FG61" i="1"/>
  <c r="FH54" i="1" l="1"/>
  <c r="FH15" i="1" s="1"/>
  <c r="FG86" i="3"/>
  <c r="FG78" i="3"/>
  <c r="FG74" i="3"/>
  <c r="FG67" i="3"/>
  <c r="FG60" i="3"/>
  <c r="FG58" i="3" s="1"/>
  <c r="FG74" i="1"/>
  <c r="FG67" i="1"/>
  <c r="FG60" i="1"/>
  <c r="FG46" i="1"/>
  <c r="FG42" i="1"/>
  <c r="FG34" i="1"/>
  <c r="FG24" i="1"/>
  <c r="FG56" i="3" l="1"/>
  <c r="FG54" i="3" s="1"/>
  <c r="FH42" i="3"/>
  <c r="FH34" i="3"/>
  <c r="FG40" i="3"/>
  <c r="FG25" i="3"/>
  <c r="FG36" i="3"/>
  <c r="FG47" i="3"/>
  <c r="FG26" i="3"/>
  <c r="FG43" i="3"/>
  <c r="FG27" i="3"/>
  <c r="FG31" i="3"/>
  <c r="FG28" i="3"/>
  <c r="FG50" i="3"/>
  <c r="FG30" i="3"/>
  <c r="FG52" i="3"/>
  <c r="FG32" i="3"/>
  <c r="FG65" i="1"/>
  <c r="FG58" i="1" s="1"/>
  <c r="FG56" i="1" s="1"/>
  <c r="FG35" i="3"/>
  <c r="FG23" i="1"/>
  <c r="FG21" i="1" s="1"/>
  <c r="FG19" i="1" s="1"/>
  <c r="FG17" i="1" s="1"/>
  <c r="FG78" i="1"/>
  <c r="FF86" i="3"/>
  <c r="FH29" i="3" l="1"/>
  <c r="FH46" i="3"/>
  <c r="FG54" i="1"/>
  <c r="FG15" i="1" s="1"/>
  <c r="FG42" i="3"/>
  <c r="FG29" i="3"/>
  <c r="FG33" i="3"/>
  <c r="FF29" i="3"/>
  <c r="FH24" i="3" l="1"/>
  <c r="FH23" i="3" s="1"/>
  <c r="FH21" i="3" s="1"/>
  <c r="FH19" i="3" s="1"/>
  <c r="FH17" i="3" s="1"/>
  <c r="FH15" i="3" s="1"/>
  <c r="FG46" i="3"/>
  <c r="FG24" i="3"/>
  <c r="FG34" i="3"/>
  <c r="FF52" i="3"/>
  <c r="FF50" i="3"/>
  <c r="FF47" i="3"/>
  <c r="FF43" i="3"/>
  <c r="FF42" i="3" s="1"/>
  <c r="FF36" i="3"/>
  <c r="FF35" i="3"/>
  <c r="FF33" i="3"/>
  <c r="FF32" i="3"/>
  <c r="FF31" i="3"/>
  <c r="FF30" i="3"/>
  <c r="FF28" i="3"/>
  <c r="FF27" i="3"/>
  <c r="FF26" i="3"/>
  <c r="FF25" i="3"/>
  <c r="FF83" i="1"/>
  <c r="FF82" i="1"/>
  <c r="FF81" i="1"/>
  <c r="FF80" i="1"/>
  <c r="FF79" i="1"/>
  <c r="FF76" i="1"/>
  <c r="FF75" i="1"/>
  <c r="FF69" i="1"/>
  <c r="FF68" i="1"/>
  <c r="FF63" i="1"/>
  <c r="FF62" i="1"/>
  <c r="FF61" i="1"/>
  <c r="FF65" i="1"/>
  <c r="FF78" i="3"/>
  <c r="FF74" i="3"/>
  <c r="FF67" i="3"/>
  <c r="FF60" i="3"/>
  <c r="FF58" i="3" s="1"/>
  <c r="FF46" i="1"/>
  <c r="FF42" i="1"/>
  <c r="FF34" i="1"/>
  <c r="FF24" i="1"/>
  <c r="FF56" i="3" l="1"/>
  <c r="FF54" i="3" s="1"/>
  <c r="FF34" i="3"/>
  <c r="FF74" i="1"/>
  <c r="FG23" i="3"/>
  <c r="FG21" i="3" s="1"/>
  <c r="FG19" i="3" s="1"/>
  <c r="FG17" i="3" s="1"/>
  <c r="FG15" i="3" s="1"/>
  <c r="FF67" i="1"/>
  <c r="FF78" i="1"/>
  <c r="FF46" i="3"/>
  <c r="FF24" i="3"/>
  <c r="FF23" i="1"/>
  <c r="FF21" i="1" s="1"/>
  <c r="FF19" i="1" s="1"/>
  <c r="FF17" i="1" s="1"/>
  <c r="FF60" i="1"/>
  <c r="FF58" i="1" s="1"/>
  <c r="FF40" i="3"/>
  <c r="EZ35" i="3"/>
  <c r="EY35" i="3"/>
  <c r="EX35" i="3"/>
  <c r="FF56" i="1" l="1"/>
  <c r="FF54" i="1" s="1"/>
  <c r="FF15" i="1" s="1"/>
  <c r="FF23" i="3"/>
  <c r="FF21" i="3" s="1"/>
  <c r="FF19" i="3" s="1"/>
  <c r="FF17" i="3" s="1"/>
  <c r="FF15" i="3" s="1"/>
  <c r="FE83" i="1"/>
  <c r="FE82" i="1"/>
  <c r="FE81" i="1"/>
  <c r="FE80" i="1"/>
  <c r="FE79" i="1"/>
  <c r="FE76" i="1"/>
  <c r="FE75" i="1"/>
  <c r="FE69" i="1"/>
  <c r="FE68" i="1"/>
  <c r="FE63" i="1"/>
  <c r="FE62" i="1"/>
  <c r="FE61" i="1"/>
  <c r="FE86" i="3"/>
  <c r="FE29" i="3" s="1"/>
  <c r="FE47" i="3" l="1"/>
  <c r="FE43" i="3"/>
  <c r="FE42" i="3" s="1"/>
  <c r="FE36" i="3"/>
  <c r="FE35" i="3"/>
  <c r="FE33" i="3"/>
  <c r="FE32" i="3"/>
  <c r="FE31" i="3"/>
  <c r="FE30" i="3"/>
  <c r="FE28" i="3"/>
  <c r="FE27" i="3"/>
  <c r="FE26" i="3"/>
  <c r="FE25" i="3"/>
  <c r="FE50" i="3"/>
  <c r="FE52" i="3"/>
  <c r="FE65" i="1"/>
  <c r="FE78" i="3"/>
  <c r="FE74" i="3"/>
  <c r="FE67" i="3"/>
  <c r="FE60" i="3"/>
  <c r="FE58" i="3" s="1"/>
  <c r="FE40" i="3"/>
  <c r="FE74" i="1"/>
  <c r="FE60" i="1"/>
  <c r="FE46" i="1"/>
  <c r="FE42" i="1"/>
  <c r="FE34" i="1"/>
  <c r="FE24" i="1"/>
  <c r="FE56" i="3" l="1"/>
  <c r="FE54" i="3" s="1"/>
  <c r="FE34" i="3"/>
  <c r="FE46" i="3"/>
  <c r="FE24" i="3"/>
  <c r="FE58" i="1"/>
  <c r="FE23" i="1"/>
  <c r="FE21" i="1" s="1"/>
  <c r="FE19" i="1" s="1"/>
  <c r="FE17" i="1" s="1"/>
  <c r="FE67" i="1"/>
  <c r="FE78" i="1"/>
  <c r="FD62" i="1"/>
  <c r="FD63" i="1"/>
  <c r="FD61" i="1"/>
  <c r="FD69" i="1"/>
  <c r="FD68" i="1"/>
  <c r="FD76" i="1"/>
  <c r="FD75" i="1"/>
  <c r="FD80" i="1"/>
  <c r="FD81" i="1"/>
  <c r="FD82" i="1"/>
  <c r="FD83" i="1"/>
  <c r="FD79" i="1"/>
  <c r="FD65" i="1"/>
  <c r="FD52" i="3"/>
  <c r="FD50" i="3"/>
  <c r="FD47" i="3"/>
  <c r="FD43" i="3"/>
  <c r="FD42" i="3" s="1"/>
  <c r="FD36" i="3"/>
  <c r="FD35" i="3"/>
  <c r="FD26" i="3"/>
  <c r="FD27" i="3"/>
  <c r="FD28" i="3"/>
  <c r="FD29" i="3"/>
  <c r="FD30" i="3"/>
  <c r="FD31" i="3"/>
  <c r="FD32" i="3"/>
  <c r="FD33" i="3"/>
  <c r="FD25" i="3"/>
  <c r="FD78" i="3"/>
  <c r="FD74" i="3"/>
  <c r="FD67" i="3"/>
  <c r="FD60" i="3"/>
  <c r="FD58" i="3" s="1"/>
  <c r="FD40" i="3"/>
  <c r="FD46" i="1"/>
  <c r="FD42" i="1"/>
  <c r="FD34" i="1"/>
  <c r="FD24" i="1"/>
  <c r="FE56" i="1" l="1"/>
  <c r="FE54" i="1" s="1"/>
  <c r="FE15" i="1" s="1"/>
  <c r="FD56" i="3"/>
  <c r="FD54" i="3" s="1"/>
  <c r="FE23" i="3"/>
  <c r="FE21" i="3" s="1"/>
  <c r="FE19" i="3" s="1"/>
  <c r="FE17" i="3" s="1"/>
  <c r="FE15" i="3" s="1"/>
  <c r="FD78" i="1"/>
  <c r="FD74" i="1"/>
  <c r="FD67" i="1"/>
  <c r="FD60" i="1"/>
  <c r="FD58" i="1" s="1"/>
  <c r="FD46" i="3"/>
  <c r="FD34" i="3"/>
  <c r="FD24" i="3"/>
  <c r="FD23" i="1"/>
  <c r="FD21" i="1" s="1"/>
  <c r="FD19" i="1" s="1"/>
  <c r="FD56" i="1" l="1"/>
  <c r="FD54" i="1" s="1"/>
  <c r="FD17" i="1"/>
  <c r="FD23" i="3"/>
  <c r="FD21" i="3" s="1"/>
  <c r="FD19" i="3" s="1"/>
  <c r="FD17" i="3" s="1"/>
  <c r="FD15" i="3" s="1"/>
  <c r="FD15" i="1" l="1"/>
  <c r="FC83" i="1"/>
  <c r="FC82" i="1"/>
  <c r="FC81" i="1"/>
  <c r="FC80" i="1"/>
  <c r="FC79" i="1"/>
  <c r="FC76" i="1"/>
  <c r="FC75" i="1"/>
  <c r="FC69" i="1"/>
  <c r="FC68" i="1"/>
  <c r="FC65" i="1"/>
  <c r="FC63" i="1"/>
  <c r="FC62" i="1"/>
  <c r="FC61" i="1"/>
  <c r="FC50" i="3"/>
  <c r="FC47" i="3"/>
  <c r="FC43" i="3"/>
  <c r="FC36" i="3"/>
  <c r="FC35" i="3"/>
  <c r="FC32" i="3"/>
  <c r="FC31" i="3"/>
  <c r="FC30" i="3"/>
  <c r="FC29" i="3"/>
  <c r="FC28" i="3"/>
  <c r="FC27" i="3"/>
  <c r="FC26" i="3"/>
  <c r="FC25" i="3"/>
  <c r="FC52" i="3"/>
  <c r="FC60" i="1" l="1"/>
  <c r="FC78" i="3" l="1"/>
  <c r="FC74" i="3"/>
  <c r="FC67" i="3"/>
  <c r="FC60" i="3"/>
  <c r="FC58" i="3" s="1"/>
  <c r="FC42" i="3"/>
  <c r="FC40" i="3"/>
  <c r="FC34" i="3"/>
  <c r="FC24" i="3"/>
  <c r="FC74" i="1"/>
  <c r="FC67" i="1"/>
  <c r="FC58" i="1"/>
  <c r="FC46" i="1"/>
  <c r="FC42" i="1"/>
  <c r="FC34" i="1"/>
  <c r="FC24" i="1"/>
  <c r="FC56" i="3" l="1"/>
  <c r="FC54" i="3" s="1"/>
  <c r="FC56" i="1"/>
  <c r="FC23" i="1"/>
  <c r="FC21" i="1" s="1"/>
  <c r="FC19" i="1" s="1"/>
  <c r="FC17" i="1" s="1"/>
  <c r="FC46" i="3"/>
  <c r="FC23" i="3"/>
  <c r="FC21" i="3" s="1"/>
  <c r="FC19" i="3" s="1"/>
  <c r="FC78" i="1"/>
  <c r="FB52" i="3"/>
  <c r="FB50" i="3"/>
  <c r="FB47" i="3"/>
  <c r="FB43" i="3"/>
  <c r="FB36" i="3"/>
  <c r="FB35" i="3"/>
  <c r="FB32" i="3"/>
  <c r="FB31" i="3"/>
  <c r="FB30" i="3"/>
  <c r="FB29" i="3"/>
  <c r="FB28" i="3"/>
  <c r="FB27" i="3"/>
  <c r="FB26" i="3"/>
  <c r="FB25" i="3"/>
  <c r="FB63" i="1"/>
  <c r="FB62" i="1"/>
  <c r="FB61" i="1"/>
  <c r="FB69" i="1"/>
  <c r="FB68" i="1"/>
  <c r="FB76" i="1"/>
  <c r="FB75" i="1"/>
  <c r="FB83" i="1"/>
  <c r="FB82" i="1"/>
  <c r="FB81" i="1"/>
  <c r="FB80" i="1"/>
  <c r="FB79" i="1"/>
  <c r="FC54" i="1" l="1"/>
  <c r="FC15" i="1" s="1"/>
  <c r="FC17" i="3"/>
  <c r="FC15" i="3" s="1"/>
  <c r="FB78" i="1"/>
  <c r="FB74" i="1"/>
  <c r="FB67" i="1"/>
  <c r="FB65" i="1"/>
  <c r="FB60" i="1"/>
  <c r="FB46" i="1"/>
  <c r="FB42" i="1"/>
  <c r="FB34" i="1"/>
  <c r="FB24" i="1"/>
  <c r="FB78" i="3"/>
  <c r="FB74" i="3"/>
  <c r="FB67" i="3"/>
  <c r="FB60" i="3"/>
  <c r="FB58" i="3" s="1"/>
  <c r="FB46" i="3"/>
  <c r="FB42" i="3"/>
  <c r="FB40" i="3"/>
  <c r="FB34" i="3"/>
  <c r="FB24" i="3"/>
  <c r="FB56" i="3" l="1"/>
  <c r="FB54" i="3" s="1"/>
  <c r="FB23" i="1"/>
  <c r="FB21" i="1" s="1"/>
  <c r="FB19" i="1" s="1"/>
  <c r="FB17" i="1" s="1"/>
  <c r="FB58" i="1"/>
  <c r="FB56" i="1" s="1"/>
  <c r="FB23" i="3"/>
  <c r="FB21" i="3" s="1"/>
  <c r="FB19" i="3" s="1"/>
  <c r="FB17" i="3" s="1"/>
  <c r="FA61" i="1"/>
  <c r="FB15" i="3" l="1"/>
  <c r="EZ63" i="1"/>
  <c r="EY63" i="1"/>
  <c r="EZ62" i="1"/>
  <c r="EY62" i="1"/>
  <c r="EZ61" i="1"/>
  <c r="EY61" i="1"/>
  <c r="EX62" i="1"/>
  <c r="EX61" i="1"/>
  <c r="EX63" i="1"/>
  <c r="EO61" i="1"/>
  <c r="EO62" i="1"/>
  <c r="EO63" i="1"/>
  <c r="ER63" i="1"/>
  <c r="EQ63" i="1"/>
  <c r="ER62" i="1"/>
  <c r="EQ62" i="1"/>
  <c r="ER61" i="1"/>
  <c r="EQ61" i="1"/>
  <c r="EP62" i="1"/>
  <c r="EP61" i="1"/>
  <c r="EP63" i="1"/>
  <c r="FB54" i="1" l="1"/>
  <c r="EO60" i="1"/>
  <c r="FA40" i="3"/>
  <c r="EZ40" i="3"/>
  <c r="EY40" i="3"/>
  <c r="EX40" i="3"/>
  <c r="EW40" i="3"/>
  <c r="EV40" i="3"/>
  <c r="EU40" i="3"/>
  <c r="ET40" i="3"/>
  <c r="ES40" i="3"/>
  <c r="ER40" i="3"/>
  <c r="EQ40" i="3"/>
  <c r="EP40" i="3"/>
  <c r="EO40" i="3"/>
  <c r="EN40" i="3"/>
  <c r="EM40" i="3"/>
  <c r="EL40" i="3"/>
  <c r="EK40" i="3"/>
  <c r="EJ40" i="3"/>
  <c r="EI40" i="3"/>
  <c r="EH40" i="3"/>
  <c r="EG40" i="3"/>
  <c r="EF40" i="3"/>
  <c r="EE40" i="3"/>
  <c r="ED40" i="3"/>
  <c r="EC40" i="3"/>
  <c r="EB40" i="3"/>
  <c r="EA40" i="3"/>
  <c r="DZ40" i="3"/>
  <c r="DY40" i="3"/>
  <c r="DX40" i="3"/>
  <c r="DW40" i="3"/>
  <c r="DV40" i="3"/>
  <c r="DU40" i="3"/>
  <c r="DT40" i="3"/>
  <c r="DS40" i="3"/>
  <c r="DR40" i="3"/>
  <c r="DQ40" i="3"/>
  <c r="DP40" i="3"/>
  <c r="DO40" i="3"/>
  <c r="DN40" i="3"/>
  <c r="DM40" i="3"/>
  <c r="DL40" i="3"/>
  <c r="DK40" i="3"/>
  <c r="DJ40" i="3"/>
  <c r="DI40" i="3"/>
  <c r="DH40" i="3"/>
  <c r="DG40" i="3"/>
  <c r="DF40" i="3"/>
  <c r="DE40" i="3"/>
  <c r="DD40" i="3"/>
  <c r="DC40" i="3"/>
  <c r="DB40" i="3"/>
  <c r="DA40" i="3"/>
  <c r="CZ40" i="3"/>
  <c r="CY40" i="3"/>
  <c r="CX40" i="3"/>
  <c r="CW40" i="3"/>
  <c r="CV40" i="3"/>
  <c r="CU40" i="3"/>
  <c r="CT40" i="3"/>
  <c r="CS40" i="3"/>
  <c r="CR40" i="3"/>
  <c r="CQ40" i="3"/>
  <c r="CP40" i="3"/>
  <c r="CO40" i="3"/>
  <c r="CN40" i="3"/>
  <c r="CM40" i="3"/>
  <c r="CL40" i="3"/>
  <c r="CK40" i="3"/>
  <c r="CJ40" i="3"/>
  <c r="CI40" i="3"/>
  <c r="CH40" i="3"/>
  <c r="CG40" i="3"/>
  <c r="CF40" i="3"/>
  <c r="CE40" i="3"/>
  <c r="CD40" i="3"/>
  <c r="CC40" i="3"/>
  <c r="CB40" i="3"/>
  <c r="CA40" i="3"/>
  <c r="BZ40" i="3"/>
  <c r="BY40" i="3"/>
  <c r="BX40" i="3"/>
  <c r="BW40" i="3"/>
  <c r="BV40" i="3"/>
  <c r="BU40" i="3"/>
  <c r="BT40" i="3"/>
  <c r="BS40" i="3"/>
  <c r="BR40" i="3"/>
  <c r="BQ40" i="3"/>
  <c r="BP40" i="3"/>
  <c r="BO40" i="3"/>
  <c r="BN40" i="3"/>
  <c r="BM40" i="3"/>
  <c r="BL40" i="3"/>
  <c r="BK40" i="3"/>
  <c r="BJ40" i="3"/>
  <c r="BI40" i="3"/>
  <c r="BH40" i="3"/>
  <c r="BG40" i="3"/>
  <c r="BF40" i="3"/>
  <c r="BE40" i="3"/>
  <c r="BD40" i="3"/>
  <c r="BC40" i="3"/>
  <c r="BB40" i="3"/>
  <c r="BA40" i="3"/>
  <c r="AZ40" i="3"/>
  <c r="AY40" i="3"/>
  <c r="AX40" i="3"/>
  <c r="AW40" i="3"/>
  <c r="AV40" i="3"/>
  <c r="AU40" i="3"/>
  <c r="AT40" i="3"/>
  <c r="AS40" i="3"/>
  <c r="AR40" i="3"/>
  <c r="AQ40" i="3"/>
  <c r="AP40" i="3"/>
  <c r="AO40" i="3"/>
  <c r="AN40" i="3"/>
  <c r="AM40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B40" i="3"/>
  <c r="FA65" i="1"/>
  <c r="EZ65" i="1"/>
  <c r="EY65" i="1"/>
  <c r="EX65" i="1"/>
  <c r="EW65" i="1"/>
  <c r="EV65" i="1"/>
  <c r="EU65" i="1"/>
  <c r="ET65" i="1"/>
  <c r="ES65" i="1"/>
  <c r="ER65" i="1"/>
  <c r="EQ65" i="1"/>
  <c r="EP65" i="1"/>
  <c r="EO65" i="1"/>
  <c r="EN65" i="1"/>
  <c r="EM65" i="1"/>
  <c r="EL65" i="1"/>
  <c r="EK65" i="1"/>
  <c r="EJ65" i="1"/>
  <c r="EI65" i="1"/>
  <c r="EH65" i="1"/>
  <c r="EG65" i="1"/>
  <c r="EF65" i="1"/>
  <c r="EE65" i="1"/>
  <c r="ED65" i="1"/>
  <c r="EC65" i="1"/>
  <c r="EB65" i="1"/>
  <c r="EA65" i="1"/>
  <c r="DZ65" i="1"/>
  <c r="DY65" i="1"/>
  <c r="DX65" i="1"/>
  <c r="DW65" i="1"/>
  <c r="DV65" i="1"/>
  <c r="DU65" i="1"/>
  <c r="DT65" i="1"/>
  <c r="DS65" i="1"/>
  <c r="DR65" i="1"/>
  <c r="DQ65" i="1"/>
  <c r="DP65" i="1"/>
  <c r="DO65" i="1"/>
  <c r="DN65" i="1"/>
  <c r="DM65" i="1"/>
  <c r="DL65" i="1"/>
  <c r="DK65" i="1"/>
  <c r="DJ65" i="1"/>
  <c r="DI65" i="1"/>
  <c r="DH65" i="1"/>
  <c r="DG65" i="1"/>
  <c r="DF65" i="1"/>
  <c r="DE65" i="1"/>
  <c r="DD65" i="1"/>
  <c r="DC65" i="1"/>
  <c r="DB65" i="1"/>
  <c r="DA65" i="1"/>
  <c r="CZ65" i="1"/>
  <c r="CY65" i="1"/>
  <c r="CX65" i="1"/>
  <c r="CW65" i="1"/>
  <c r="CV65" i="1"/>
  <c r="CU65" i="1"/>
  <c r="CT65" i="1"/>
  <c r="CS65" i="1"/>
  <c r="CR65" i="1"/>
  <c r="CQ65" i="1"/>
  <c r="CP65" i="1"/>
  <c r="CO65" i="1"/>
  <c r="CN65" i="1"/>
  <c r="CM65" i="1"/>
  <c r="CL65" i="1"/>
  <c r="CK65" i="1"/>
  <c r="CJ65" i="1"/>
  <c r="CI65" i="1"/>
  <c r="CH65" i="1"/>
  <c r="CG65" i="1"/>
  <c r="CF65" i="1"/>
  <c r="CE65" i="1"/>
  <c r="CD65" i="1"/>
  <c r="CC65" i="1"/>
  <c r="CB65" i="1"/>
  <c r="CA65" i="1"/>
  <c r="BZ65" i="1"/>
  <c r="BY65" i="1"/>
  <c r="BX65" i="1"/>
  <c r="BW65" i="1"/>
  <c r="BV65" i="1"/>
  <c r="BU65" i="1"/>
  <c r="BT65" i="1"/>
  <c r="BS65" i="1"/>
  <c r="BR65" i="1"/>
  <c r="BQ65" i="1"/>
  <c r="BP65" i="1"/>
  <c r="BO65" i="1"/>
  <c r="BN65" i="1"/>
  <c r="BM65" i="1"/>
  <c r="BL65" i="1"/>
  <c r="BK65" i="1"/>
  <c r="BJ65" i="1"/>
  <c r="BI65" i="1"/>
  <c r="BH65" i="1"/>
  <c r="BG65" i="1"/>
  <c r="BF65" i="1"/>
  <c r="BE65" i="1"/>
  <c r="BD65" i="1"/>
  <c r="BC65" i="1"/>
  <c r="BB65" i="1"/>
  <c r="BA65" i="1"/>
  <c r="AZ65" i="1"/>
  <c r="AY65" i="1"/>
  <c r="AX65" i="1"/>
  <c r="AW65" i="1"/>
  <c r="AV65" i="1"/>
  <c r="AU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FB15" i="1" l="1"/>
  <c r="FA62" i="1"/>
  <c r="FA63" i="1"/>
  <c r="FA69" i="1"/>
  <c r="FA68" i="1"/>
  <c r="FA76" i="1"/>
  <c r="FA75" i="1"/>
  <c r="FA80" i="1"/>
  <c r="FA81" i="1"/>
  <c r="FA82" i="1"/>
  <c r="FA83" i="1"/>
  <c r="FA79" i="1"/>
  <c r="FA43" i="3"/>
  <c r="FA42" i="3" s="1"/>
  <c r="FA36" i="3"/>
  <c r="FA35" i="3"/>
  <c r="FA26" i="3"/>
  <c r="FA27" i="3"/>
  <c r="FA28" i="3"/>
  <c r="FA29" i="3"/>
  <c r="FA30" i="3"/>
  <c r="FA31" i="3"/>
  <c r="FA32" i="3"/>
  <c r="FA25" i="3"/>
  <c r="FA47" i="3"/>
  <c r="FA50" i="3"/>
  <c r="FA52" i="3"/>
  <c r="FA78" i="3"/>
  <c r="FA74" i="3"/>
  <c r="FA67" i="3"/>
  <c r="FA60" i="3"/>
  <c r="FA46" i="1"/>
  <c r="FA42" i="1"/>
  <c r="FA34" i="1"/>
  <c r="FA24" i="1"/>
  <c r="FA67" i="1" l="1"/>
  <c r="FA60" i="1"/>
  <c r="FA74" i="1"/>
  <c r="FA78" i="1"/>
  <c r="FA34" i="3"/>
  <c r="FA24" i="3"/>
  <c r="FA46" i="3"/>
  <c r="FA58" i="3"/>
  <c r="FA23" i="1"/>
  <c r="EZ78" i="3"/>
  <c r="EZ74" i="3"/>
  <c r="EZ67" i="3"/>
  <c r="EZ60" i="3"/>
  <c r="EZ46" i="3"/>
  <c r="EZ42" i="3"/>
  <c r="EZ34" i="3"/>
  <c r="EZ24" i="3"/>
  <c r="FA56" i="3" l="1"/>
  <c r="FA54" i="3" s="1"/>
  <c r="FA21" i="1"/>
  <c r="FA19" i="1" s="1"/>
  <c r="FA58" i="1"/>
  <c r="EZ58" i="3"/>
  <c r="FA23" i="3"/>
  <c r="EZ23" i="3"/>
  <c r="EZ78" i="1"/>
  <c r="EZ74" i="1"/>
  <c r="EZ67" i="1"/>
  <c r="EZ60" i="1"/>
  <c r="EZ46" i="1"/>
  <c r="EZ42" i="1"/>
  <c r="EZ34" i="1"/>
  <c r="EZ24" i="1"/>
  <c r="EZ56" i="3" l="1"/>
  <c r="EZ54" i="3" s="1"/>
  <c r="FA56" i="1"/>
  <c r="FA54" i="1" s="1"/>
  <c r="FA17" i="1"/>
  <c r="EZ21" i="3"/>
  <c r="EZ19" i="3" s="1"/>
  <c r="EZ17" i="3" s="1"/>
  <c r="FA21" i="3"/>
  <c r="FA19" i="3" s="1"/>
  <c r="FA17" i="3" s="1"/>
  <c r="FA15" i="3" s="1"/>
  <c r="EZ23" i="1"/>
  <c r="EZ58" i="1"/>
  <c r="EY78" i="3"/>
  <c r="EY74" i="3"/>
  <c r="EY67" i="3"/>
  <c r="EY60" i="3"/>
  <c r="EY46" i="3"/>
  <c r="EY42" i="3"/>
  <c r="EY34" i="3"/>
  <c r="EY24" i="3"/>
  <c r="EY78" i="1"/>
  <c r="EY74" i="1"/>
  <c r="EY67" i="1"/>
  <c r="EY60" i="1"/>
  <c r="EY46" i="1"/>
  <c r="EY42" i="1"/>
  <c r="EY34" i="1"/>
  <c r="EY24" i="1"/>
  <c r="EZ15" i="3" l="1"/>
  <c r="EZ56" i="1"/>
  <c r="EZ54" i="1" s="1"/>
  <c r="FA15" i="1"/>
  <c r="EZ21" i="1"/>
  <c r="EZ19" i="1" s="1"/>
  <c r="EZ17" i="1" s="1"/>
  <c r="EY58" i="3"/>
  <c r="EY23" i="3"/>
  <c r="EY58" i="1"/>
  <c r="EY23" i="1"/>
  <c r="EX78" i="3"/>
  <c r="EX74" i="3"/>
  <c r="EX67" i="3"/>
  <c r="EX60" i="3"/>
  <c r="EX46" i="3"/>
  <c r="EX42" i="3"/>
  <c r="EX34" i="3"/>
  <c r="EX24" i="3"/>
  <c r="EX78" i="1"/>
  <c r="EX74" i="1"/>
  <c r="EX67" i="1"/>
  <c r="EX60" i="1"/>
  <c r="EX24" i="1"/>
  <c r="EX46" i="1"/>
  <c r="EX42" i="1"/>
  <c r="EX34" i="1"/>
  <c r="EY56" i="3" l="1"/>
  <c r="EY54" i="3" s="1"/>
  <c r="EY56" i="1"/>
  <c r="EY54" i="1" s="1"/>
  <c r="EZ15" i="1"/>
  <c r="EY21" i="3"/>
  <c r="EY19" i="3" s="1"/>
  <c r="EY17" i="3" s="1"/>
  <c r="EY21" i="1"/>
  <c r="EY19" i="1" s="1"/>
  <c r="EY17" i="1" s="1"/>
  <c r="EX58" i="3"/>
  <c r="EX23" i="3"/>
  <c r="EX58" i="1"/>
  <c r="EX23" i="1"/>
  <c r="EY15" i="3" l="1"/>
  <c r="EX56" i="3"/>
  <c r="EX54" i="3" s="1"/>
  <c r="EX56" i="1"/>
  <c r="EX54" i="1" s="1"/>
  <c r="EY15" i="1"/>
  <c r="EX21" i="3"/>
  <c r="EX19" i="3" s="1"/>
  <c r="EX17" i="3" s="1"/>
  <c r="EX21" i="1"/>
  <c r="EX19" i="1" s="1"/>
  <c r="EX17" i="1" s="1"/>
  <c r="EX15" i="3" l="1"/>
  <c r="EX15" i="1"/>
  <c r="ES76" i="1"/>
  <c r="ET76" i="1"/>
  <c r="EU76" i="1"/>
  <c r="EV76" i="1"/>
  <c r="EW76" i="1"/>
  <c r="ER76" i="1"/>
  <c r="EV75" i="1"/>
  <c r="EW75" i="1"/>
  <c r="EQ76" i="1"/>
  <c r="ES63" i="1"/>
  <c r="ET63" i="1"/>
  <c r="EU63" i="1"/>
  <c r="EV63" i="1"/>
  <c r="EW63" i="1"/>
  <c r="ES62" i="1"/>
  <c r="ET62" i="1"/>
  <c r="EU62" i="1"/>
  <c r="EV62" i="1"/>
  <c r="EW62" i="1"/>
  <c r="ET61" i="1"/>
  <c r="EU61" i="1"/>
  <c r="EV61" i="1"/>
  <c r="EW61" i="1"/>
  <c r="ES61" i="1"/>
  <c r="ES46" i="1"/>
  <c r="ET46" i="1"/>
  <c r="EU46" i="1"/>
  <c r="EV46" i="1"/>
  <c r="EW46" i="1"/>
  <c r="ER46" i="1"/>
  <c r="ER52" i="3"/>
  <c r="ES52" i="3"/>
  <c r="ET52" i="3"/>
  <c r="EU52" i="3"/>
  <c r="EV52" i="3"/>
  <c r="EW52" i="3"/>
  <c r="ER50" i="3"/>
  <c r="ES50" i="3"/>
  <c r="ET50" i="3"/>
  <c r="EU50" i="3"/>
  <c r="EV50" i="3"/>
  <c r="EW50" i="3"/>
  <c r="ER48" i="3"/>
  <c r="ES48" i="3"/>
  <c r="ET48" i="3"/>
  <c r="EU48" i="3"/>
  <c r="EV48" i="3"/>
  <c r="EW48" i="3"/>
  <c r="ER47" i="3"/>
  <c r="ES47" i="3"/>
  <c r="ET47" i="3"/>
  <c r="EU47" i="3"/>
  <c r="EV47" i="3"/>
  <c r="EW47" i="3"/>
  <c r="ER43" i="3"/>
  <c r="ER42" i="3" s="1"/>
  <c r="ES43" i="3"/>
  <c r="ES42" i="3" s="1"/>
  <c r="ET43" i="3"/>
  <c r="ET42" i="3" s="1"/>
  <c r="EU43" i="3"/>
  <c r="EU42" i="3" s="1"/>
  <c r="EV43" i="3"/>
  <c r="EV42" i="3" s="1"/>
  <c r="EW43" i="3"/>
  <c r="EW42" i="3" s="1"/>
  <c r="ER36" i="3"/>
  <c r="ES36" i="3"/>
  <c r="ET36" i="3"/>
  <c r="EU36" i="3"/>
  <c r="EV36" i="3"/>
  <c r="EW36" i="3"/>
  <c r="ER35" i="3"/>
  <c r="ES35" i="3"/>
  <c r="ET35" i="3"/>
  <c r="EU35" i="3"/>
  <c r="EV35" i="3"/>
  <c r="EW35" i="3"/>
  <c r="ER33" i="3"/>
  <c r="ES33" i="3"/>
  <c r="ET33" i="3"/>
  <c r="EU33" i="3"/>
  <c r="EV33" i="3"/>
  <c r="EW33" i="3"/>
  <c r="ER32" i="3"/>
  <c r="ES32" i="3"/>
  <c r="ET32" i="3"/>
  <c r="EU32" i="3"/>
  <c r="EV32" i="3"/>
  <c r="EW32" i="3"/>
  <c r="ER31" i="3"/>
  <c r="ES31" i="3"/>
  <c r="ET31" i="3"/>
  <c r="EU31" i="3"/>
  <c r="EV31" i="3"/>
  <c r="EW31" i="3"/>
  <c r="ER30" i="3"/>
  <c r="ES30" i="3"/>
  <c r="ET30" i="3"/>
  <c r="EU30" i="3"/>
  <c r="EV30" i="3"/>
  <c r="EW30" i="3"/>
  <c r="ER29" i="3"/>
  <c r="ES29" i="3"/>
  <c r="ET29" i="3"/>
  <c r="EU29" i="3"/>
  <c r="EV29" i="3"/>
  <c r="EW29" i="3"/>
  <c r="ER28" i="3"/>
  <c r="ES28" i="3"/>
  <c r="ET28" i="3"/>
  <c r="EU28" i="3"/>
  <c r="EV28" i="3"/>
  <c r="EW28" i="3"/>
  <c r="ER27" i="3"/>
  <c r="ES27" i="3"/>
  <c r="ET27" i="3"/>
  <c r="EU27" i="3"/>
  <c r="EV27" i="3"/>
  <c r="EW27" i="3"/>
  <c r="ER26" i="3"/>
  <c r="ES26" i="3"/>
  <c r="ET26" i="3"/>
  <c r="EU26" i="3"/>
  <c r="EV26" i="3"/>
  <c r="EW26" i="3"/>
  <c r="ER25" i="3"/>
  <c r="ES25" i="3"/>
  <c r="ET25" i="3"/>
  <c r="EU25" i="3"/>
  <c r="EV25" i="3"/>
  <c r="EW25" i="3"/>
  <c r="ER83" i="1"/>
  <c r="ES83" i="1"/>
  <c r="ET83" i="1"/>
  <c r="EU83" i="1"/>
  <c r="EV83" i="1"/>
  <c r="EW83" i="1"/>
  <c r="ER82" i="1"/>
  <c r="ES82" i="1"/>
  <c r="ET82" i="1"/>
  <c r="EU82" i="1"/>
  <c r="EV82" i="1"/>
  <c r="EW82" i="1"/>
  <c r="ER81" i="1"/>
  <c r="ES81" i="1"/>
  <c r="ET81" i="1"/>
  <c r="EU81" i="1"/>
  <c r="EV81" i="1"/>
  <c r="EW81" i="1"/>
  <c r="ER80" i="1"/>
  <c r="ES80" i="1"/>
  <c r="ET80" i="1"/>
  <c r="EU80" i="1"/>
  <c r="EV80" i="1"/>
  <c r="EW80" i="1"/>
  <c r="ER79" i="1"/>
  <c r="ES79" i="1"/>
  <c r="ET79" i="1"/>
  <c r="EU79" i="1"/>
  <c r="EV79" i="1"/>
  <c r="EW79" i="1"/>
  <c r="ER75" i="1"/>
  <c r="ES75" i="1"/>
  <c r="ET75" i="1"/>
  <c r="EU75" i="1"/>
  <c r="ER69" i="1"/>
  <c r="ES69" i="1"/>
  <c r="ET69" i="1"/>
  <c r="EU69" i="1"/>
  <c r="EV69" i="1"/>
  <c r="EW69" i="1"/>
  <c r="ER68" i="1"/>
  <c r="ES68" i="1"/>
  <c r="ET68" i="1"/>
  <c r="EU68" i="1"/>
  <c r="EV68" i="1"/>
  <c r="EW68" i="1"/>
  <c r="EW78" i="3"/>
  <c r="EV78" i="3"/>
  <c r="EU78" i="3"/>
  <c r="ET78" i="3"/>
  <c r="ES78" i="3"/>
  <c r="ER78" i="3"/>
  <c r="EW74" i="3"/>
  <c r="EV74" i="3"/>
  <c r="EU74" i="3"/>
  <c r="ET74" i="3"/>
  <c r="ES74" i="3"/>
  <c r="ER74" i="3"/>
  <c r="EW67" i="3"/>
  <c r="EV67" i="3"/>
  <c r="EU67" i="3"/>
  <c r="ET67" i="3"/>
  <c r="ES67" i="3"/>
  <c r="ER67" i="3"/>
  <c r="EW60" i="3"/>
  <c r="EV60" i="3"/>
  <c r="EU60" i="3"/>
  <c r="ET60" i="3"/>
  <c r="ES60" i="3"/>
  <c r="ES58" i="3" s="1"/>
  <c r="ER60" i="3"/>
  <c r="EW42" i="1"/>
  <c r="EV42" i="1"/>
  <c r="EU42" i="1"/>
  <c r="ET42" i="1"/>
  <c r="ES42" i="1"/>
  <c r="ER42" i="1"/>
  <c r="EW34" i="1"/>
  <c r="EV34" i="1"/>
  <c r="EU34" i="1"/>
  <c r="ET34" i="1"/>
  <c r="ES34" i="1"/>
  <c r="ER34" i="1"/>
  <c r="EW24" i="1"/>
  <c r="EV24" i="1"/>
  <c r="EU24" i="1"/>
  <c r="ET24" i="1"/>
  <c r="ES24" i="1"/>
  <c r="ER24" i="1"/>
  <c r="ES56" i="3" l="1"/>
  <c r="ES54" i="3" s="1"/>
  <c r="ER23" i="1"/>
  <c r="ER21" i="1" s="1"/>
  <c r="ER19" i="1" s="1"/>
  <c r="ER17" i="1" s="1"/>
  <c r="ES23" i="1"/>
  <c r="ES21" i="1" s="1"/>
  <c r="ES19" i="1" s="1"/>
  <c r="ES17" i="1" s="1"/>
  <c r="EW74" i="1"/>
  <c r="EU23" i="1"/>
  <c r="EU21" i="1" s="1"/>
  <c r="EU19" i="1" s="1"/>
  <c r="EU17" i="1" s="1"/>
  <c r="EV58" i="3"/>
  <c r="ET58" i="3"/>
  <c r="EU58" i="3"/>
  <c r="EV34" i="3"/>
  <c r="EW67" i="1"/>
  <c r="EW23" i="1"/>
  <c r="EV23" i="1"/>
  <c r="ET23" i="1"/>
  <c r="EV67" i="1"/>
  <c r="EU34" i="3"/>
  <c r="EU67" i="1"/>
  <c r="EV46" i="3"/>
  <c r="ER74" i="1"/>
  <c r="EV78" i="1"/>
  <c r="EU46" i="3"/>
  <c r="EU78" i="1"/>
  <c r="EW78" i="1"/>
  <c r="EU24" i="3"/>
  <c r="EU74" i="1"/>
  <c r="EW24" i="3"/>
  <c r="EW34" i="3"/>
  <c r="EV74" i="1"/>
  <c r="ET74" i="1"/>
  <c r="ES74" i="1"/>
  <c r="EU60" i="1"/>
  <c r="ET60" i="1"/>
  <c r="EV60" i="1"/>
  <c r="ES60" i="1"/>
  <c r="ER60" i="1"/>
  <c r="EW46" i="3"/>
  <c r="ES46" i="3"/>
  <c r="ER46" i="3"/>
  <c r="ET46" i="3"/>
  <c r="ES34" i="3"/>
  <c r="ER34" i="3"/>
  <c r="ET34" i="3"/>
  <c r="ET24" i="3"/>
  <c r="ES24" i="3"/>
  <c r="EV24" i="3"/>
  <c r="ER24" i="3"/>
  <c r="ER78" i="1"/>
  <c r="ES78" i="1"/>
  <c r="ET78" i="1"/>
  <c r="ES67" i="1"/>
  <c r="ER67" i="1"/>
  <c r="ET67" i="1"/>
  <c r="EW60" i="1"/>
  <c r="ER58" i="3"/>
  <c r="EW58" i="3"/>
  <c r="EU56" i="3" l="1"/>
  <c r="EU54" i="3" s="1"/>
  <c r="ET56" i="3"/>
  <c r="ET54" i="3" s="1"/>
  <c r="EW56" i="3"/>
  <c r="EW54" i="3" s="1"/>
  <c r="EV56" i="3"/>
  <c r="EV54" i="3" s="1"/>
  <c r="ER56" i="3"/>
  <c r="ER54" i="3" s="1"/>
  <c r="EV23" i="3"/>
  <c r="EV21" i="3" s="1"/>
  <c r="EV19" i="3" s="1"/>
  <c r="EV17" i="3" s="1"/>
  <c r="ET21" i="1"/>
  <c r="ET19" i="1" s="1"/>
  <c r="ET17" i="1" s="1"/>
  <c r="EV21" i="1"/>
  <c r="EV19" i="1" s="1"/>
  <c r="EV17" i="1" s="1"/>
  <c r="EW21" i="1"/>
  <c r="EW19" i="1" s="1"/>
  <c r="EW17" i="1" s="1"/>
  <c r="EV58" i="1"/>
  <c r="ET58" i="1"/>
  <c r="EW58" i="1"/>
  <c r="ER58" i="1"/>
  <c r="EU58" i="1"/>
  <c r="ES58" i="1"/>
  <c r="EW23" i="3"/>
  <c r="EU23" i="3"/>
  <c r="ER23" i="3"/>
  <c r="ES23" i="3"/>
  <c r="ET23" i="3"/>
  <c r="EV15" i="3" l="1"/>
  <c r="EW56" i="1"/>
  <c r="EW54" i="1" s="1"/>
  <c r="EW15" i="1" s="1"/>
  <c r="EV56" i="1"/>
  <c r="EV54" i="1" s="1"/>
  <c r="EV15" i="1" s="1"/>
  <c r="ET56" i="1"/>
  <c r="ET54" i="1" s="1"/>
  <c r="ET15" i="1" s="1"/>
  <c r="ES56" i="1"/>
  <c r="ES54" i="1" s="1"/>
  <c r="ES15" i="1" s="1"/>
  <c r="ER56" i="1"/>
  <c r="ER54" i="1" s="1"/>
  <c r="ER15" i="1" s="1"/>
  <c r="EU56" i="1"/>
  <c r="EU54" i="1" s="1"/>
  <c r="EU15" i="1" s="1"/>
  <c r="EU21" i="3"/>
  <c r="EU19" i="3" s="1"/>
  <c r="EU17" i="3" s="1"/>
  <c r="EU15" i="3" s="1"/>
  <c r="EW21" i="3"/>
  <c r="EW19" i="3" s="1"/>
  <c r="EW17" i="3" s="1"/>
  <c r="EW15" i="3" s="1"/>
  <c r="ET21" i="3"/>
  <c r="ET19" i="3" s="1"/>
  <c r="ET17" i="3" s="1"/>
  <c r="ET15" i="3" s="1"/>
  <c r="ES21" i="3"/>
  <c r="ES19" i="3" s="1"/>
  <c r="ES17" i="3" s="1"/>
  <c r="ES15" i="3" s="1"/>
  <c r="ER21" i="3"/>
  <c r="ER19" i="3" s="1"/>
  <c r="ER17" i="3" s="1"/>
  <c r="ER15" i="3" s="1"/>
  <c r="B79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Y79" i="1"/>
  <c r="AZ79" i="1"/>
  <c r="BA79" i="1"/>
  <c r="BB79" i="1"/>
  <c r="BC79" i="1"/>
  <c r="BD79" i="1"/>
  <c r="BE79" i="1"/>
  <c r="BF79" i="1"/>
  <c r="BG79" i="1"/>
  <c r="BH79" i="1"/>
  <c r="BI79" i="1"/>
  <c r="BJ79" i="1"/>
  <c r="BK79" i="1"/>
  <c r="BL79" i="1"/>
  <c r="BM79" i="1"/>
  <c r="BN79" i="1"/>
  <c r="BO79" i="1"/>
  <c r="BP79" i="1"/>
  <c r="BQ79" i="1"/>
  <c r="BR79" i="1"/>
  <c r="BS79" i="1"/>
  <c r="BT79" i="1"/>
  <c r="BU79" i="1"/>
  <c r="BV79" i="1"/>
  <c r="BW79" i="1"/>
  <c r="BX79" i="1"/>
  <c r="BY79" i="1"/>
  <c r="BZ79" i="1"/>
  <c r="CA79" i="1"/>
  <c r="CB79" i="1"/>
  <c r="CC79" i="1"/>
  <c r="CD79" i="1"/>
  <c r="CE79" i="1"/>
  <c r="CF79" i="1"/>
  <c r="CG79" i="1"/>
  <c r="CH79" i="1"/>
  <c r="CI79" i="1"/>
  <c r="CJ79" i="1"/>
  <c r="CK79" i="1"/>
  <c r="CL79" i="1"/>
  <c r="CM79" i="1"/>
  <c r="CN79" i="1"/>
  <c r="CO79" i="1"/>
  <c r="CP79" i="1"/>
  <c r="CQ79" i="1"/>
  <c r="CR79" i="1"/>
  <c r="CS79" i="1"/>
  <c r="CT79" i="1"/>
  <c r="CU79" i="1"/>
  <c r="CV79" i="1"/>
  <c r="CW79" i="1"/>
  <c r="CX79" i="1"/>
  <c r="CY79" i="1"/>
  <c r="CZ79" i="1"/>
  <c r="DA79" i="1"/>
  <c r="DB79" i="1"/>
  <c r="DC79" i="1"/>
  <c r="DD79" i="1"/>
  <c r="DE79" i="1"/>
  <c r="DF79" i="1"/>
  <c r="DG79" i="1"/>
  <c r="DH79" i="1"/>
  <c r="DI79" i="1"/>
  <c r="DJ79" i="1"/>
  <c r="DK79" i="1"/>
  <c r="DL79" i="1"/>
  <c r="DM79" i="1"/>
  <c r="DN79" i="1"/>
  <c r="DO79" i="1"/>
  <c r="DP79" i="1"/>
  <c r="DQ79" i="1"/>
  <c r="DR79" i="1"/>
  <c r="DS79" i="1"/>
  <c r="DT79" i="1"/>
  <c r="DU79" i="1"/>
  <c r="DV79" i="1"/>
  <c r="DW79" i="1"/>
  <c r="DX79" i="1"/>
  <c r="DY79" i="1"/>
  <c r="DZ79" i="1"/>
  <c r="EA79" i="1"/>
  <c r="EB79" i="1"/>
  <c r="EC79" i="1"/>
  <c r="B80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Y80" i="1"/>
  <c r="AZ80" i="1"/>
  <c r="BA80" i="1"/>
  <c r="BB80" i="1"/>
  <c r="BC80" i="1"/>
  <c r="BD80" i="1"/>
  <c r="BE80" i="1"/>
  <c r="BF80" i="1"/>
  <c r="BG80" i="1"/>
  <c r="BH80" i="1"/>
  <c r="BI80" i="1"/>
  <c r="BJ80" i="1"/>
  <c r="BK80" i="1"/>
  <c r="BL80" i="1"/>
  <c r="BM80" i="1"/>
  <c r="BN80" i="1"/>
  <c r="BO80" i="1"/>
  <c r="BP80" i="1"/>
  <c r="BQ80" i="1"/>
  <c r="BR80" i="1"/>
  <c r="BS80" i="1"/>
  <c r="BT80" i="1"/>
  <c r="BU80" i="1"/>
  <c r="BV80" i="1"/>
  <c r="BW80" i="1"/>
  <c r="BX80" i="1"/>
  <c r="BY80" i="1"/>
  <c r="BZ80" i="1"/>
  <c r="CA80" i="1"/>
  <c r="CB80" i="1"/>
  <c r="CC80" i="1"/>
  <c r="CD80" i="1"/>
  <c r="CE80" i="1"/>
  <c r="CF80" i="1"/>
  <c r="CG80" i="1"/>
  <c r="CH80" i="1"/>
  <c r="CI80" i="1"/>
  <c r="CJ80" i="1"/>
  <c r="CK80" i="1"/>
  <c r="CL80" i="1"/>
  <c r="CM80" i="1"/>
  <c r="CN80" i="1"/>
  <c r="CO80" i="1"/>
  <c r="CP80" i="1"/>
  <c r="CQ80" i="1"/>
  <c r="CR80" i="1"/>
  <c r="CS80" i="1"/>
  <c r="CT80" i="1"/>
  <c r="CU80" i="1"/>
  <c r="CV80" i="1"/>
  <c r="CW80" i="1"/>
  <c r="CX80" i="1"/>
  <c r="CY80" i="1"/>
  <c r="CZ80" i="1"/>
  <c r="DA80" i="1"/>
  <c r="DB80" i="1"/>
  <c r="DC80" i="1"/>
  <c r="DD80" i="1"/>
  <c r="DE80" i="1"/>
  <c r="DF80" i="1"/>
  <c r="DG80" i="1"/>
  <c r="DH80" i="1"/>
  <c r="DI80" i="1"/>
  <c r="DJ80" i="1"/>
  <c r="DK80" i="1"/>
  <c r="DL80" i="1"/>
  <c r="DM80" i="1"/>
  <c r="DN80" i="1"/>
  <c r="DO80" i="1"/>
  <c r="DP80" i="1"/>
  <c r="DQ80" i="1"/>
  <c r="DR80" i="1"/>
  <c r="DS80" i="1"/>
  <c r="DT80" i="1"/>
  <c r="DU80" i="1"/>
  <c r="DV80" i="1"/>
  <c r="DW80" i="1"/>
  <c r="DX80" i="1"/>
  <c r="DY80" i="1"/>
  <c r="DZ80" i="1"/>
  <c r="EA80" i="1"/>
  <c r="EB80" i="1"/>
  <c r="EC80" i="1"/>
  <c r="B81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AG81" i="1"/>
  <c r="AH81" i="1"/>
  <c r="AI81" i="1"/>
  <c r="AJ81" i="1"/>
  <c r="AK81" i="1"/>
  <c r="AL81" i="1"/>
  <c r="AM81" i="1"/>
  <c r="AN81" i="1"/>
  <c r="AO81" i="1"/>
  <c r="AP81" i="1"/>
  <c r="AQ81" i="1"/>
  <c r="AR81" i="1"/>
  <c r="AS81" i="1"/>
  <c r="AT81" i="1"/>
  <c r="AU81" i="1"/>
  <c r="AV81" i="1"/>
  <c r="AW81" i="1"/>
  <c r="AX81" i="1"/>
  <c r="AY81" i="1"/>
  <c r="AZ81" i="1"/>
  <c r="BA81" i="1"/>
  <c r="BB81" i="1"/>
  <c r="BC81" i="1"/>
  <c r="BD81" i="1"/>
  <c r="BE81" i="1"/>
  <c r="BF81" i="1"/>
  <c r="BG81" i="1"/>
  <c r="BH81" i="1"/>
  <c r="BI81" i="1"/>
  <c r="BJ81" i="1"/>
  <c r="BK81" i="1"/>
  <c r="BL81" i="1"/>
  <c r="BM81" i="1"/>
  <c r="BN81" i="1"/>
  <c r="BO81" i="1"/>
  <c r="BP81" i="1"/>
  <c r="BQ81" i="1"/>
  <c r="BR81" i="1"/>
  <c r="BS81" i="1"/>
  <c r="BT81" i="1"/>
  <c r="BU81" i="1"/>
  <c r="BV81" i="1"/>
  <c r="BW81" i="1"/>
  <c r="BX81" i="1"/>
  <c r="BY81" i="1"/>
  <c r="BZ81" i="1"/>
  <c r="CA81" i="1"/>
  <c r="CB81" i="1"/>
  <c r="CC81" i="1"/>
  <c r="CD81" i="1"/>
  <c r="CE81" i="1"/>
  <c r="CF81" i="1"/>
  <c r="CG81" i="1"/>
  <c r="CH81" i="1"/>
  <c r="CI81" i="1"/>
  <c r="CJ81" i="1"/>
  <c r="CK81" i="1"/>
  <c r="CL81" i="1"/>
  <c r="CM81" i="1"/>
  <c r="CN81" i="1"/>
  <c r="CO81" i="1"/>
  <c r="CP81" i="1"/>
  <c r="CQ81" i="1"/>
  <c r="CR81" i="1"/>
  <c r="CS81" i="1"/>
  <c r="CT81" i="1"/>
  <c r="CU81" i="1"/>
  <c r="CV81" i="1"/>
  <c r="CW81" i="1"/>
  <c r="CX81" i="1"/>
  <c r="CY81" i="1"/>
  <c r="CZ81" i="1"/>
  <c r="DA81" i="1"/>
  <c r="DB81" i="1"/>
  <c r="DC81" i="1"/>
  <c r="DD81" i="1"/>
  <c r="DE81" i="1"/>
  <c r="DF81" i="1"/>
  <c r="DG81" i="1"/>
  <c r="DH81" i="1"/>
  <c r="DI81" i="1"/>
  <c r="DJ81" i="1"/>
  <c r="DK81" i="1"/>
  <c r="DL81" i="1"/>
  <c r="DM81" i="1"/>
  <c r="DN81" i="1"/>
  <c r="DO81" i="1"/>
  <c r="DP81" i="1"/>
  <c r="DQ81" i="1"/>
  <c r="DR81" i="1"/>
  <c r="DS81" i="1"/>
  <c r="DT81" i="1"/>
  <c r="DU81" i="1"/>
  <c r="DV81" i="1"/>
  <c r="DW81" i="1"/>
  <c r="DX81" i="1"/>
  <c r="DY81" i="1"/>
  <c r="DZ81" i="1"/>
  <c r="EA81" i="1"/>
  <c r="EB81" i="1"/>
  <c r="EC81" i="1"/>
  <c r="B82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AC82" i="1"/>
  <c r="AD82" i="1"/>
  <c r="AE82" i="1"/>
  <c r="AF82" i="1"/>
  <c r="AG82" i="1"/>
  <c r="AH82" i="1"/>
  <c r="AI82" i="1"/>
  <c r="AJ82" i="1"/>
  <c r="AK82" i="1"/>
  <c r="AL82" i="1"/>
  <c r="AM82" i="1"/>
  <c r="AN82" i="1"/>
  <c r="AO82" i="1"/>
  <c r="AP82" i="1"/>
  <c r="AQ82" i="1"/>
  <c r="AR82" i="1"/>
  <c r="AS82" i="1"/>
  <c r="AT82" i="1"/>
  <c r="AU82" i="1"/>
  <c r="AV82" i="1"/>
  <c r="AW82" i="1"/>
  <c r="AX82" i="1"/>
  <c r="AY82" i="1"/>
  <c r="AZ82" i="1"/>
  <c r="BA82" i="1"/>
  <c r="BB82" i="1"/>
  <c r="BC82" i="1"/>
  <c r="BD82" i="1"/>
  <c r="BE82" i="1"/>
  <c r="BF82" i="1"/>
  <c r="BG82" i="1"/>
  <c r="BH82" i="1"/>
  <c r="BI82" i="1"/>
  <c r="BJ82" i="1"/>
  <c r="BK82" i="1"/>
  <c r="BL82" i="1"/>
  <c r="BM82" i="1"/>
  <c r="BN82" i="1"/>
  <c r="BO82" i="1"/>
  <c r="BP82" i="1"/>
  <c r="BQ82" i="1"/>
  <c r="BR82" i="1"/>
  <c r="BS82" i="1"/>
  <c r="BT82" i="1"/>
  <c r="BU82" i="1"/>
  <c r="BV82" i="1"/>
  <c r="BW82" i="1"/>
  <c r="BX82" i="1"/>
  <c r="BY82" i="1"/>
  <c r="BZ82" i="1"/>
  <c r="CA82" i="1"/>
  <c r="CB82" i="1"/>
  <c r="CC82" i="1"/>
  <c r="CD82" i="1"/>
  <c r="CE82" i="1"/>
  <c r="CF82" i="1"/>
  <c r="CG82" i="1"/>
  <c r="CH82" i="1"/>
  <c r="CI82" i="1"/>
  <c r="CJ82" i="1"/>
  <c r="CK82" i="1"/>
  <c r="CL82" i="1"/>
  <c r="CM82" i="1"/>
  <c r="CN82" i="1"/>
  <c r="CO82" i="1"/>
  <c r="CP82" i="1"/>
  <c r="CQ82" i="1"/>
  <c r="CR82" i="1"/>
  <c r="CS82" i="1"/>
  <c r="CT82" i="1"/>
  <c r="CU82" i="1"/>
  <c r="CV82" i="1"/>
  <c r="CW82" i="1"/>
  <c r="CX82" i="1"/>
  <c r="CY82" i="1"/>
  <c r="CZ82" i="1"/>
  <c r="DA82" i="1"/>
  <c r="DB82" i="1"/>
  <c r="DC82" i="1"/>
  <c r="DD82" i="1"/>
  <c r="DE82" i="1"/>
  <c r="DF82" i="1"/>
  <c r="DG82" i="1"/>
  <c r="DH82" i="1"/>
  <c r="DI82" i="1"/>
  <c r="DJ82" i="1"/>
  <c r="DK82" i="1"/>
  <c r="DL82" i="1"/>
  <c r="DM82" i="1"/>
  <c r="DN82" i="1"/>
  <c r="DO82" i="1"/>
  <c r="DP82" i="1"/>
  <c r="DQ82" i="1"/>
  <c r="DR82" i="1"/>
  <c r="DS82" i="1"/>
  <c r="DT82" i="1"/>
  <c r="DU82" i="1"/>
  <c r="DV82" i="1"/>
  <c r="DW82" i="1"/>
  <c r="DX82" i="1"/>
  <c r="DY82" i="1"/>
  <c r="DZ82" i="1"/>
  <c r="EA82" i="1"/>
  <c r="EB82" i="1"/>
  <c r="EC82" i="1"/>
  <c r="B83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AC83" i="1"/>
  <c r="AD83" i="1"/>
  <c r="AE83" i="1"/>
  <c r="AF83" i="1"/>
  <c r="AG83" i="1"/>
  <c r="AH83" i="1"/>
  <c r="AI83" i="1"/>
  <c r="AJ83" i="1"/>
  <c r="AK83" i="1"/>
  <c r="AL83" i="1"/>
  <c r="AM83" i="1"/>
  <c r="AN83" i="1"/>
  <c r="AO83" i="1"/>
  <c r="AP83" i="1"/>
  <c r="AQ83" i="1"/>
  <c r="AR83" i="1"/>
  <c r="AS83" i="1"/>
  <c r="AT83" i="1"/>
  <c r="AU83" i="1"/>
  <c r="AV83" i="1"/>
  <c r="AW83" i="1"/>
  <c r="AX83" i="1"/>
  <c r="AY83" i="1"/>
  <c r="AZ83" i="1"/>
  <c r="BA83" i="1"/>
  <c r="BB83" i="1"/>
  <c r="BC83" i="1"/>
  <c r="BD83" i="1"/>
  <c r="BE83" i="1"/>
  <c r="BF83" i="1"/>
  <c r="BG83" i="1"/>
  <c r="BH83" i="1"/>
  <c r="BI83" i="1"/>
  <c r="BJ83" i="1"/>
  <c r="BK83" i="1"/>
  <c r="BL83" i="1"/>
  <c r="BM83" i="1"/>
  <c r="BN83" i="1"/>
  <c r="BO83" i="1"/>
  <c r="BP83" i="1"/>
  <c r="BQ83" i="1"/>
  <c r="BR83" i="1"/>
  <c r="BS83" i="1"/>
  <c r="BT83" i="1"/>
  <c r="BU83" i="1"/>
  <c r="BV83" i="1"/>
  <c r="BW83" i="1"/>
  <c r="BX83" i="1"/>
  <c r="BY83" i="1"/>
  <c r="BZ83" i="1"/>
  <c r="CA83" i="1"/>
  <c r="CB83" i="1"/>
  <c r="CC83" i="1"/>
  <c r="CD83" i="1"/>
  <c r="CE83" i="1"/>
  <c r="CF83" i="1"/>
  <c r="CG83" i="1"/>
  <c r="CH83" i="1"/>
  <c r="CI83" i="1"/>
  <c r="CJ83" i="1"/>
  <c r="CK83" i="1"/>
  <c r="CL83" i="1"/>
  <c r="CM83" i="1"/>
  <c r="CN83" i="1"/>
  <c r="CO83" i="1"/>
  <c r="CP83" i="1"/>
  <c r="CQ83" i="1"/>
  <c r="CR83" i="1"/>
  <c r="CS83" i="1"/>
  <c r="CT83" i="1"/>
  <c r="CU83" i="1"/>
  <c r="CV83" i="1"/>
  <c r="CW83" i="1"/>
  <c r="CX83" i="1"/>
  <c r="CY83" i="1"/>
  <c r="CZ83" i="1"/>
  <c r="DA83" i="1"/>
  <c r="DB83" i="1"/>
  <c r="DC83" i="1"/>
  <c r="DD83" i="1"/>
  <c r="DE83" i="1"/>
  <c r="DF83" i="1"/>
  <c r="DG83" i="1"/>
  <c r="DH83" i="1"/>
  <c r="DI83" i="1"/>
  <c r="DJ83" i="1"/>
  <c r="DK83" i="1"/>
  <c r="DL83" i="1"/>
  <c r="DM83" i="1"/>
  <c r="DN83" i="1"/>
  <c r="DO83" i="1"/>
  <c r="DP83" i="1"/>
  <c r="DQ83" i="1"/>
  <c r="DR83" i="1"/>
  <c r="DS83" i="1"/>
  <c r="DT83" i="1"/>
  <c r="DU83" i="1"/>
  <c r="DV83" i="1"/>
  <c r="DW83" i="1"/>
  <c r="DX83" i="1"/>
  <c r="DY83" i="1"/>
  <c r="DZ83" i="1"/>
  <c r="EA83" i="1"/>
  <c r="EB83" i="1"/>
  <c r="EC83" i="1"/>
  <c r="B75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AI75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AW75" i="1"/>
  <c r="AX75" i="1"/>
  <c r="AY75" i="1"/>
  <c r="AZ75" i="1"/>
  <c r="BA75" i="1"/>
  <c r="BB75" i="1"/>
  <c r="BC75" i="1"/>
  <c r="BD75" i="1"/>
  <c r="BE75" i="1"/>
  <c r="BF75" i="1"/>
  <c r="BG75" i="1"/>
  <c r="BH75" i="1"/>
  <c r="BI75" i="1"/>
  <c r="BJ75" i="1"/>
  <c r="BK75" i="1"/>
  <c r="BL75" i="1"/>
  <c r="BM75" i="1"/>
  <c r="BN75" i="1"/>
  <c r="BO75" i="1"/>
  <c r="BP75" i="1"/>
  <c r="BQ75" i="1"/>
  <c r="BR75" i="1"/>
  <c r="BS75" i="1"/>
  <c r="BT75" i="1"/>
  <c r="BU75" i="1"/>
  <c r="BV75" i="1"/>
  <c r="BW75" i="1"/>
  <c r="BX75" i="1"/>
  <c r="BY75" i="1"/>
  <c r="BZ75" i="1"/>
  <c r="CA75" i="1"/>
  <c r="CB75" i="1"/>
  <c r="CC75" i="1"/>
  <c r="CD75" i="1"/>
  <c r="CE75" i="1"/>
  <c r="CF75" i="1"/>
  <c r="CG75" i="1"/>
  <c r="CH75" i="1"/>
  <c r="CI75" i="1"/>
  <c r="CJ75" i="1"/>
  <c r="CK75" i="1"/>
  <c r="CL75" i="1"/>
  <c r="CM75" i="1"/>
  <c r="CN75" i="1"/>
  <c r="CO75" i="1"/>
  <c r="CP75" i="1"/>
  <c r="CQ75" i="1"/>
  <c r="CR75" i="1"/>
  <c r="CS75" i="1"/>
  <c r="CT75" i="1"/>
  <c r="CU75" i="1"/>
  <c r="CV75" i="1"/>
  <c r="CW75" i="1"/>
  <c r="CX75" i="1"/>
  <c r="CY75" i="1"/>
  <c r="CZ75" i="1"/>
  <c r="DA75" i="1"/>
  <c r="DB75" i="1"/>
  <c r="DC75" i="1"/>
  <c r="DD75" i="1"/>
  <c r="DE75" i="1"/>
  <c r="DF75" i="1"/>
  <c r="DG75" i="1"/>
  <c r="DH75" i="1"/>
  <c r="DI75" i="1"/>
  <c r="DJ75" i="1"/>
  <c r="DK75" i="1"/>
  <c r="DL75" i="1"/>
  <c r="DM75" i="1"/>
  <c r="DN75" i="1"/>
  <c r="DO75" i="1"/>
  <c r="DP75" i="1"/>
  <c r="DQ75" i="1"/>
  <c r="DR75" i="1"/>
  <c r="DS75" i="1"/>
  <c r="DT75" i="1"/>
  <c r="DU75" i="1"/>
  <c r="DV75" i="1"/>
  <c r="DW75" i="1"/>
  <c r="DX75" i="1"/>
  <c r="DY75" i="1"/>
  <c r="DZ75" i="1"/>
  <c r="EA75" i="1"/>
  <c r="EB75" i="1"/>
  <c r="EC75" i="1"/>
  <c r="B76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AF76" i="1"/>
  <c r="AG76" i="1"/>
  <c r="AH76" i="1"/>
  <c r="AI76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AY76" i="1"/>
  <c r="AZ76" i="1"/>
  <c r="BA76" i="1"/>
  <c r="BB76" i="1"/>
  <c r="BC76" i="1"/>
  <c r="BD76" i="1"/>
  <c r="BE76" i="1"/>
  <c r="BF76" i="1"/>
  <c r="BG76" i="1"/>
  <c r="BH76" i="1"/>
  <c r="BI76" i="1"/>
  <c r="BJ76" i="1"/>
  <c r="BK76" i="1"/>
  <c r="BL76" i="1"/>
  <c r="BM76" i="1"/>
  <c r="BN76" i="1"/>
  <c r="BO76" i="1"/>
  <c r="BP76" i="1"/>
  <c r="BQ76" i="1"/>
  <c r="BR76" i="1"/>
  <c r="BS76" i="1"/>
  <c r="BT76" i="1"/>
  <c r="BU76" i="1"/>
  <c r="BV76" i="1"/>
  <c r="BW76" i="1"/>
  <c r="BX76" i="1"/>
  <c r="BY76" i="1"/>
  <c r="BZ76" i="1"/>
  <c r="CA76" i="1"/>
  <c r="CB76" i="1"/>
  <c r="CC76" i="1"/>
  <c r="CD76" i="1"/>
  <c r="CE76" i="1"/>
  <c r="CF76" i="1"/>
  <c r="CG76" i="1"/>
  <c r="CH76" i="1"/>
  <c r="CI76" i="1"/>
  <c r="CJ76" i="1"/>
  <c r="CK76" i="1"/>
  <c r="CL76" i="1"/>
  <c r="CM76" i="1"/>
  <c r="CN76" i="1"/>
  <c r="CO76" i="1"/>
  <c r="CP76" i="1"/>
  <c r="CQ76" i="1"/>
  <c r="CR76" i="1"/>
  <c r="CS76" i="1"/>
  <c r="CT76" i="1"/>
  <c r="CU76" i="1"/>
  <c r="CV76" i="1"/>
  <c r="CW76" i="1"/>
  <c r="CX76" i="1"/>
  <c r="CY76" i="1"/>
  <c r="CZ76" i="1"/>
  <c r="DA76" i="1"/>
  <c r="DB76" i="1"/>
  <c r="DC76" i="1"/>
  <c r="DD76" i="1"/>
  <c r="DE76" i="1"/>
  <c r="DF76" i="1"/>
  <c r="DG76" i="1"/>
  <c r="DH76" i="1"/>
  <c r="DI76" i="1"/>
  <c r="DJ76" i="1"/>
  <c r="DK76" i="1"/>
  <c r="DL76" i="1"/>
  <c r="DM76" i="1"/>
  <c r="DN76" i="1"/>
  <c r="DO76" i="1"/>
  <c r="DP76" i="1"/>
  <c r="DQ76" i="1"/>
  <c r="DR76" i="1"/>
  <c r="DS76" i="1"/>
  <c r="DT76" i="1"/>
  <c r="DU76" i="1"/>
  <c r="DV76" i="1"/>
  <c r="DW76" i="1"/>
  <c r="DX76" i="1"/>
  <c r="DY76" i="1"/>
  <c r="DZ76" i="1"/>
  <c r="EA76" i="1"/>
  <c r="EB76" i="1"/>
  <c r="EC76" i="1"/>
  <c r="B69" i="1"/>
  <c r="B68" i="1"/>
  <c r="EQ46" i="1" l="1"/>
  <c r="EP46" i="1"/>
  <c r="EO46" i="1"/>
  <c r="EN46" i="1"/>
  <c r="EM46" i="1"/>
  <c r="EL46" i="1"/>
  <c r="EK46" i="1"/>
  <c r="EJ46" i="1"/>
  <c r="EI46" i="1"/>
  <c r="EH46" i="1"/>
  <c r="EG46" i="1"/>
  <c r="EF46" i="1"/>
  <c r="EE46" i="1"/>
  <c r="ED46" i="1"/>
  <c r="EC46" i="1"/>
  <c r="EB46" i="1"/>
  <c r="EA46" i="1"/>
  <c r="DZ46" i="1"/>
  <c r="DY46" i="1"/>
  <c r="DX46" i="1"/>
  <c r="DW46" i="1"/>
  <c r="DV46" i="1"/>
  <c r="DU46" i="1"/>
  <c r="DT46" i="1"/>
  <c r="DS46" i="1"/>
  <c r="DR46" i="1"/>
  <c r="DQ46" i="1"/>
  <c r="DP46" i="1"/>
  <c r="DO46" i="1"/>
  <c r="DN46" i="1"/>
  <c r="DM46" i="1"/>
  <c r="DL46" i="1"/>
  <c r="DK46" i="1"/>
  <c r="DJ46" i="1"/>
  <c r="DI46" i="1"/>
  <c r="DH46" i="1"/>
  <c r="DG46" i="1"/>
  <c r="DF46" i="1"/>
  <c r="DE46" i="1"/>
  <c r="DD46" i="1"/>
  <c r="DC46" i="1"/>
  <c r="DB46" i="1"/>
  <c r="DA46" i="1"/>
  <c r="CZ46" i="1"/>
  <c r="CY46" i="1"/>
  <c r="CX46" i="1"/>
  <c r="CW46" i="1"/>
  <c r="CV46" i="1"/>
  <c r="CU46" i="1"/>
  <c r="CT46" i="1"/>
  <c r="CS46" i="1"/>
  <c r="CR46" i="1"/>
  <c r="CQ46" i="1"/>
  <c r="CP46" i="1"/>
  <c r="CO46" i="1"/>
  <c r="CN46" i="1"/>
  <c r="CM46" i="1"/>
  <c r="CL46" i="1"/>
  <c r="CK46" i="1"/>
  <c r="CJ46" i="1"/>
  <c r="CI46" i="1"/>
  <c r="CH46" i="1"/>
  <c r="CG46" i="1"/>
  <c r="CF46" i="1"/>
  <c r="CE46" i="1"/>
  <c r="CD46" i="1"/>
  <c r="CC46" i="1"/>
  <c r="CB46" i="1"/>
  <c r="CA46" i="1"/>
  <c r="BZ46" i="1"/>
  <c r="BY46" i="1"/>
  <c r="BX46" i="1"/>
  <c r="BW46" i="1"/>
  <c r="BV46" i="1"/>
  <c r="BU46" i="1"/>
  <c r="BT46" i="1"/>
  <c r="BS46" i="1"/>
  <c r="BR46" i="1"/>
  <c r="BQ46" i="1"/>
  <c r="BP46" i="1"/>
  <c r="BO46" i="1"/>
  <c r="BN46" i="1"/>
  <c r="BM46" i="1"/>
  <c r="BL46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EQ50" i="3"/>
  <c r="EP50" i="3"/>
  <c r="EO50" i="3"/>
  <c r="EN50" i="3"/>
  <c r="EM50" i="3"/>
  <c r="EL50" i="3"/>
  <c r="EK50" i="3"/>
  <c r="EJ50" i="3"/>
  <c r="EI50" i="3"/>
  <c r="EH50" i="3"/>
  <c r="EG50" i="3"/>
  <c r="EF50" i="3"/>
  <c r="EE50" i="3"/>
  <c r="ED50" i="3"/>
  <c r="EC50" i="3"/>
  <c r="EB50" i="3"/>
  <c r="EA50" i="3"/>
  <c r="DZ50" i="3"/>
  <c r="DY50" i="3"/>
  <c r="DX50" i="3"/>
  <c r="DW50" i="3"/>
  <c r="DV50" i="3"/>
  <c r="DU50" i="3"/>
  <c r="DT50" i="3"/>
  <c r="DS50" i="3"/>
  <c r="DR50" i="3"/>
  <c r="DQ50" i="3"/>
  <c r="DP50" i="3"/>
  <c r="DO50" i="3"/>
  <c r="DN50" i="3"/>
  <c r="DM50" i="3"/>
  <c r="DL50" i="3"/>
  <c r="DK50" i="3"/>
  <c r="DJ50" i="3"/>
  <c r="DI50" i="3"/>
  <c r="DH50" i="3"/>
  <c r="DG50" i="3"/>
  <c r="DF50" i="3"/>
  <c r="DE50" i="3"/>
  <c r="DD50" i="3"/>
  <c r="DC50" i="3"/>
  <c r="DB50" i="3"/>
  <c r="DA50" i="3"/>
  <c r="CZ50" i="3"/>
  <c r="CY50" i="3"/>
  <c r="CX50" i="3"/>
  <c r="CW50" i="3"/>
  <c r="CV50" i="3"/>
  <c r="CU50" i="3"/>
  <c r="CT50" i="3"/>
  <c r="CS50" i="3"/>
  <c r="CR50" i="3"/>
  <c r="CQ50" i="3"/>
  <c r="CP50" i="3"/>
  <c r="CO50" i="3"/>
  <c r="CN50" i="3"/>
  <c r="CM50" i="3"/>
  <c r="CL50" i="3"/>
  <c r="CK50" i="3"/>
  <c r="CJ50" i="3"/>
  <c r="CI50" i="3"/>
  <c r="CH50" i="3"/>
  <c r="CG50" i="3"/>
  <c r="CF50" i="3"/>
  <c r="CE50" i="3"/>
  <c r="CD50" i="3"/>
  <c r="CC50" i="3"/>
  <c r="CB50" i="3"/>
  <c r="CA50" i="3"/>
  <c r="BZ50" i="3"/>
  <c r="BY50" i="3"/>
  <c r="BX50" i="3"/>
  <c r="BW50" i="3"/>
  <c r="BV50" i="3"/>
  <c r="BU50" i="3"/>
  <c r="BT50" i="3"/>
  <c r="BS50" i="3"/>
  <c r="BR50" i="3"/>
  <c r="BQ50" i="3"/>
  <c r="BP50" i="3"/>
  <c r="BO50" i="3"/>
  <c r="BN50" i="3"/>
  <c r="BM50" i="3"/>
  <c r="BL50" i="3"/>
  <c r="BK50" i="3"/>
  <c r="BJ50" i="3"/>
  <c r="BI50" i="3"/>
  <c r="BH50" i="3"/>
  <c r="BG50" i="3"/>
  <c r="BF50" i="3"/>
  <c r="BE50" i="3"/>
  <c r="BD50" i="3"/>
  <c r="BC50" i="3"/>
  <c r="BB50" i="3"/>
  <c r="BA50" i="3"/>
  <c r="AZ50" i="3"/>
  <c r="AY50" i="3"/>
  <c r="AX50" i="3"/>
  <c r="AW50" i="3"/>
  <c r="AV50" i="3"/>
  <c r="AU50" i="3"/>
  <c r="AT50" i="3"/>
  <c r="AS50" i="3"/>
  <c r="AR50" i="3"/>
  <c r="AQ50" i="3"/>
  <c r="AP50" i="3"/>
  <c r="AO50" i="3"/>
  <c r="AN50" i="3"/>
  <c r="AM50" i="3"/>
  <c r="AL50" i="3"/>
  <c r="AK50" i="3"/>
  <c r="AJ50" i="3"/>
  <c r="AI50" i="3"/>
  <c r="AH50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EQ49" i="3"/>
  <c r="EP49" i="3"/>
  <c r="EO49" i="3"/>
  <c r="EN49" i="3"/>
  <c r="EM49" i="3"/>
  <c r="EL49" i="3"/>
  <c r="EK49" i="3"/>
  <c r="EJ49" i="3"/>
  <c r="EI49" i="3"/>
  <c r="EH49" i="3"/>
  <c r="EG49" i="3"/>
  <c r="EF49" i="3"/>
  <c r="EE49" i="3"/>
  <c r="ED49" i="3"/>
  <c r="EC49" i="3"/>
  <c r="EB49" i="3"/>
  <c r="EA49" i="3"/>
  <c r="DZ49" i="3"/>
  <c r="DY49" i="3"/>
  <c r="DX49" i="3"/>
  <c r="DW49" i="3"/>
  <c r="DV49" i="3"/>
  <c r="DU49" i="3"/>
  <c r="DT49" i="3"/>
  <c r="DS49" i="3"/>
  <c r="DR49" i="3"/>
  <c r="DQ49" i="3"/>
  <c r="DP49" i="3"/>
  <c r="DO49" i="3"/>
  <c r="DN49" i="3"/>
  <c r="DM49" i="3"/>
  <c r="DL49" i="3"/>
  <c r="DK49" i="3"/>
  <c r="DJ49" i="3"/>
  <c r="DI49" i="3"/>
  <c r="DH49" i="3"/>
  <c r="DG49" i="3"/>
  <c r="DF49" i="3"/>
  <c r="DE49" i="3"/>
  <c r="DD49" i="3"/>
  <c r="DC49" i="3"/>
  <c r="DB49" i="3"/>
  <c r="DA49" i="3"/>
  <c r="CZ49" i="3"/>
  <c r="CY49" i="3"/>
  <c r="CX49" i="3"/>
  <c r="CW49" i="3"/>
  <c r="CV49" i="3"/>
  <c r="CU49" i="3"/>
  <c r="CT49" i="3"/>
  <c r="CS49" i="3"/>
  <c r="CR49" i="3"/>
  <c r="CQ49" i="3"/>
  <c r="CP49" i="3"/>
  <c r="CO49" i="3"/>
  <c r="CN49" i="3"/>
  <c r="CM49" i="3"/>
  <c r="CL49" i="3"/>
  <c r="CK49" i="3"/>
  <c r="CJ49" i="3"/>
  <c r="CI49" i="3"/>
  <c r="CH49" i="3"/>
  <c r="CG49" i="3"/>
  <c r="CF49" i="3"/>
  <c r="CE49" i="3"/>
  <c r="CD49" i="3"/>
  <c r="CC49" i="3"/>
  <c r="CB49" i="3"/>
  <c r="CA49" i="3"/>
  <c r="BZ49" i="3"/>
  <c r="BY49" i="3"/>
  <c r="BX49" i="3"/>
  <c r="BW49" i="3"/>
  <c r="BV49" i="3"/>
  <c r="BU49" i="3"/>
  <c r="BT49" i="3"/>
  <c r="BS49" i="3"/>
  <c r="BR49" i="3"/>
  <c r="BQ49" i="3"/>
  <c r="BP49" i="3"/>
  <c r="BO49" i="3"/>
  <c r="BN49" i="3"/>
  <c r="BM49" i="3"/>
  <c r="BL49" i="3"/>
  <c r="BK49" i="3"/>
  <c r="BJ49" i="3"/>
  <c r="BI49" i="3"/>
  <c r="BH49" i="3"/>
  <c r="BG49" i="3"/>
  <c r="BF49" i="3"/>
  <c r="BE49" i="3"/>
  <c r="BD49" i="3"/>
  <c r="BC49" i="3"/>
  <c r="BB49" i="3"/>
  <c r="BA49" i="3"/>
  <c r="AZ49" i="3"/>
  <c r="AY49" i="3"/>
  <c r="AX49" i="3"/>
  <c r="AW49" i="3"/>
  <c r="AV49" i="3"/>
  <c r="AU49" i="3"/>
  <c r="AT49" i="3"/>
  <c r="AS49" i="3"/>
  <c r="AR49" i="3"/>
  <c r="AQ49" i="3"/>
  <c r="AP49" i="3"/>
  <c r="AO49" i="3"/>
  <c r="AN49" i="3"/>
  <c r="AM49" i="3"/>
  <c r="AL49" i="3"/>
  <c r="AK49" i="3"/>
  <c r="AJ49" i="3"/>
  <c r="AI49" i="3"/>
  <c r="AH49" i="3"/>
  <c r="AG49" i="3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B50" i="3"/>
  <c r="B49" i="3"/>
  <c r="EQ34" i="1" l="1"/>
  <c r="EP34" i="1"/>
  <c r="EO34" i="1"/>
  <c r="EN34" i="1"/>
  <c r="EM34" i="1"/>
  <c r="EL34" i="1"/>
  <c r="EK34" i="1"/>
  <c r="EJ34" i="1"/>
  <c r="EI34" i="1"/>
  <c r="EH34" i="1"/>
  <c r="EG34" i="1"/>
  <c r="EF34" i="1"/>
  <c r="EE34" i="1"/>
  <c r="ED34" i="1"/>
  <c r="EC34" i="1"/>
  <c r="EB34" i="1"/>
  <c r="EA34" i="1"/>
  <c r="DZ34" i="1"/>
  <c r="DY34" i="1"/>
  <c r="DX34" i="1"/>
  <c r="DW34" i="1"/>
  <c r="DV34" i="1"/>
  <c r="DU34" i="1"/>
  <c r="DT34" i="1"/>
  <c r="DS34" i="1"/>
  <c r="DR34" i="1"/>
  <c r="DQ34" i="1"/>
  <c r="DP34" i="1"/>
  <c r="DO34" i="1"/>
  <c r="DN34" i="1"/>
  <c r="DM34" i="1"/>
  <c r="DL34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CP34" i="1"/>
  <c r="CO34" i="1"/>
  <c r="CN34" i="1"/>
  <c r="CM34" i="1"/>
  <c r="CL34" i="1"/>
  <c r="CK34" i="1"/>
  <c r="CJ34" i="1"/>
  <c r="CI34" i="1"/>
  <c r="CH34" i="1"/>
  <c r="CG34" i="1"/>
  <c r="CF34" i="1"/>
  <c r="CE34" i="1"/>
  <c r="CD34" i="1"/>
  <c r="CC34" i="1"/>
  <c r="CB34" i="1"/>
  <c r="CA34" i="1"/>
  <c r="BZ34" i="1"/>
  <c r="BY34" i="1"/>
  <c r="BX34" i="1"/>
  <c r="BW34" i="1"/>
  <c r="BV34" i="1"/>
  <c r="BU34" i="1"/>
  <c r="BT34" i="1"/>
  <c r="BS34" i="1"/>
  <c r="BR34" i="1"/>
  <c r="BQ34" i="1"/>
  <c r="BP34" i="1"/>
  <c r="BO34" i="1"/>
  <c r="BN34" i="1"/>
  <c r="BM34" i="1"/>
  <c r="BL34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EQ38" i="3" l="1"/>
  <c r="EP38" i="3"/>
  <c r="EO38" i="3"/>
  <c r="EN38" i="3"/>
  <c r="EM38" i="3"/>
  <c r="EL38" i="3"/>
  <c r="EK38" i="3"/>
  <c r="EJ38" i="3"/>
  <c r="EI38" i="3"/>
  <c r="EH38" i="3"/>
  <c r="EG38" i="3"/>
  <c r="EF38" i="3"/>
  <c r="EE38" i="3"/>
  <c r="ED38" i="3"/>
  <c r="EC38" i="3"/>
  <c r="EB38" i="3"/>
  <c r="EA38" i="3"/>
  <c r="DZ38" i="3"/>
  <c r="DY38" i="3"/>
  <c r="DX38" i="3"/>
  <c r="DW38" i="3"/>
  <c r="DV38" i="3"/>
  <c r="DU38" i="3"/>
  <c r="DT38" i="3"/>
  <c r="DS38" i="3"/>
  <c r="DR38" i="3"/>
  <c r="DQ38" i="3"/>
  <c r="DP38" i="3"/>
  <c r="DO38" i="3"/>
  <c r="DN38" i="3"/>
  <c r="DM38" i="3"/>
  <c r="DL38" i="3"/>
  <c r="DK38" i="3"/>
  <c r="DJ38" i="3"/>
  <c r="DI38" i="3"/>
  <c r="DH38" i="3"/>
  <c r="DG38" i="3"/>
  <c r="DF38" i="3"/>
  <c r="DE38" i="3"/>
  <c r="DD38" i="3"/>
  <c r="DC38" i="3"/>
  <c r="DB38" i="3"/>
  <c r="DA38" i="3"/>
  <c r="CZ38" i="3"/>
  <c r="CY38" i="3"/>
  <c r="CX38" i="3"/>
  <c r="CW38" i="3"/>
  <c r="CV38" i="3"/>
  <c r="CU38" i="3"/>
  <c r="CT38" i="3"/>
  <c r="CS38" i="3"/>
  <c r="CR38" i="3"/>
  <c r="CQ38" i="3"/>
  <c r="CP38" i="3"/>
  <c r="CO38" i="3"/>
  <c r="CN38" i="3"/>
  <c r="CM38" i="3"/>
  <c r="CL38" i="3"/>
  <c r="CK38" i="3"/>
  <c r="CJ38" i="3"/>
  <c r="CI38" i="3"/>
  <c r="CH38" i="3"/>
  <c r="CG38" i="3"/>
  <c r="CF38" i="3"/>
  <c r="CE38" i="3"/>
  <c r="CD38" i="3"/>
  <c r="CC38" i="3"/>
  <c r="CB38" i="3"/>
  <c r="CA38" i="3"/>
  <c r="BZ38" i="3"/>
  <c r="BY38" i="3"/>
  <c r="BX38" i="3"/>
  <c r="BW38" i="3"/>
  <c r="BV38" i="3"/>
  <c r="BU38" i="3"/>
  <c r="BT38" i="3"/>
  <c r="BS38" i="3"/>
  <c r="BR38" i="3"/>
  <c r="BQ38" i="3"/>
  <c r="BP38" i="3"/>
  <c r="BO38" i="3"/>
  <c r="BN38" i="3"/>
  <c r="BM38" i="3"/>
  <c r="BL38" i="3"/>
  <c r="BK38" i="3"/>
  <c r="BJ38" i="3"/>
  <c r="BI38" i="3"/>
  <c r="BH38" i="3"/>
  <c r="BG38" i="3"/>
  <c r="BF38" i="3"/>
  <c r="BE38" i="3"/>
  <c r="BD38" i="3"/>
  <c r="BC38" i="3"/>
  <c r="BB38" i="3"/>
  <c r="BA38" i="3"/>
  <c r="AZ38" i="3"/>
  <c r="AY38" i="3"/>
  <c r="AX38" i="3"/>
  <c r="AW38" i="3"/>
  <c r="AV38" i="3"/>
  <c r="AU38" i="3"/>
  <c r="AT38" i="3"/>
  <c r="AS38" i="3"/>
  <c r="AR38" i="3"/>
  <c r="AQ38" i="3"/>
  <c r="AP38" i="3"/>
  <c r="AO38" i="3"/>
  <c r="AN38" i="3"/>
  <c r="AM38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EQ37" i="3"/>
  <c r="EP37" i="3"/>
  <c r="EO37" i="3"/>
  <c r="EN37" i="3"/>
  <c r="EM37" i="3"/>
  <c r="EL37" i="3"/>
  <c r="EK37" i="3"/>
  <c r="EJ37" i="3"/>
  <c r="EI37" i="3"/>
  <c r="EH37" i="3"/>
  <c r="EG37" i="3"/>
  <c r="EF37" i="3"/>
  <c r="EE37" i="3"/>
  <c r="ED37" i="3"/>
  <c r="EC37" i="3"/>
  <c r="EB37" i="3"/>
  <c r="EA37" i="3"/>
  <c r="DZ37" i="3"/>
  <c r="DY37" i="3"/>
  <c r="DX37" i="3"/>
  <c r="DW37" i="3"/>
  <c r="DV37" i="3"/>
  <c r="DU37" i="3"/>
  <c r="DT37" i="3"/>
  <c r="DS37" i="3"/>
  <c r="DR37" i="3"/>
  <c r="DQ37" i="3"/>
  <c r="DP37" i="3"/>
  <c r="DO37" i="3"/>
  <c r="DN37" i="3"/>
  <c r="DM37" i="3"/>
  <c r="DL37" i="3"/>
  <c r="DK37" i="3"/>
  <c r="DJ37" i="3"/>
  <c r="DI37" i="3"/>
  <c r="DH37" i="3"/>
  <c r="DG37" i="3"/>
  <c r="DF37" i="3"/>
  <c r="DE37" i="3"/>
  <c r="DD37" i="3"/>
  <c r="DC37" i="3"/>
  <c r="DB37" i="3"/>
  <c r="DA37" i="3"/>
  <c r="CZ37" i="3"/>
  <c r="CY37" i="3"/>
  <c r="CX37" i="3"/>
  <c r="CW37" i="3"/>
  <c r="CV37" i="3"/>
  <c r="CU37" i="3"/>
  <c r="CT37" i="3"/>
  <c r="CS37" i="3"/>
  <c r="CR37" i="3"/>
  <c r="CQ37" i="3"/>
  <c r="CP37" i="3"/>
  <c r="CO37" i="3"/>
  <c r="CN37" i="3"/>
  <c r="CM37" i="3"/>
  <c r="CL37" i="3"/>
  <c r="CK37" i="3"/>
  <c r="CJ37" i="3"/>
  <c r="CI37" i="3"/>
  <c r="CH37" i="3"/>
  <c r="CG37" i="3"/>
  <c r="CF37" i="3"/>
  <c r="CE37" i="3"/>
  <c r="CD37" i="3"/>
  <c r="CC37" i="3"/>
  <c r="CB37" i="3"/>
  <c r="CA37" i="3"/>
  <c r="BZ37" i="3"/>
  <c r="BY37" i="3"/>
  <c r="BX37" i="3"/>
  <c r="BW37" i="3"/>
  <c r="BV37" i="3"/>
  <c r="BU37" i="3"/>
  <c r="BT37" i="3"/>
  <c r="BS37" i="3"/>
  <c r="BR37" i="3"/>
  <c r="BQ37" i="3"/>
  <c r="BP37" i="3"/>
  <c r="BO37" i="3"/>
  <c r="BN37" i="3"/>
  <c r="BM37" i="3"/>
  <c r="BL37" i="3"/>
  <c r="BK37" i="3"/>
  <c r="BJ37" i="3"/>
  <c r="BI37" i="3"/>
  <c r="BH37" i="3"/>
  <c r="BG37" i="3"/>
  <c r="BF37" i="3"/>
  <c r="BE37" i="3"/>
  <c r="BD37" i="3"/>
  <c r="BC37" i="3"/>
  <c r="BB37" i="3"/>
  <c r="BA37" i="3"/>
  <c r="AZ37" i="3"/>
  <c r="AY37" i="3"/>
  <c r="AX37" i="3"/>
  <c r="AW37" i="3"/>
  <c r="AV37" i="3"/>
  <c r="AU37" i="3"/>
  <c r="AT37" i="3"/>
  <c r="AS37" i="3"/>
  <c r="AR37" i="3"/>
  <c r="AQ37" i="3"/>
  <c r="AP37" i="3"/>
  <c r="AO37" i="3"/>
  <c r="AN37" i="3"/>
  <c r="AM37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B38" i="3"/>
  <c r="B37" i="3"/>
  <c r="EC52" i="3" l="1"/>
  <c r="EB52" i="3"/>
  <c r="EA52" i="3"/>
  <c r="DZ52" i="3"/>
  <c r="DY52" i="3"/>
  <c r="DX52" i="3"/>
  <c r="DW52" i="3"/>
  <c r="DV52" i="3"/>
  <c r="DU52" i="3"/>
  <c r="DT52" i="3"/>
  <c r="DS52" i="3"/>
  <c r="DR52" i="3"/>
  <c r="DQ52" i="3"/>
  <c r="DP52" i="3"/>
  <c r="DO52" i="3"/>
  <c r="DN52" i="3"/>
  <c r="DM52" i="3"/>
  <c r="DL52" i="3"/>
  <c r="DK52" i="3"/>
  <c r="DJ52" i="3"/>
  <c r="DI52" i="3"/>
  <c r="DH52" i="3"/>
  <c r="DG52" i="3"/>
  <c r="DF52" i="3"/>
  <c r="DE52" i="3"/>
  <c r="DD52" i="3"/>
  <c r="DC52" i="3"/>
  <c r="DB52" i="3"/>
  <c r="DA52" i="3"/>
  <c r="CZ52" i="3"/>
  <c r="CY52" i="3"/>
  <c r="CX52" i="3"/>
  <c r="CW52" i="3"/>
  <c r="CV52" i="3"/>
  <c r="CU52" i="3"/>
  <c r="CT52" i="3"/>
  <c r="CS52" i="3"/>
  <c r="CR52" i="3"/>
  <c r="CQ52" i="3"/>
  <c r="CP52" i="3"/>
  <c r="CO52" i="3"/>
  <c r="CN52" i="3"/>
  <c r="CM52" i="3"/>
  <c r="CL52" i="3"/>
  <c r="CK52" i="3"/>
  <c r="CJ52" i="3"/>
  <c r="CI52" i="3"/>
  <c r="CH52" i="3"/>
  <c r="CG52" i="3"/>
  <c r="CF52" i="3"/>
  <c r="CE52" i="3"/>
  <c r="CD52" i="3"/>
  <c r="CC52" i="3"/>
  <c r="CB52" i="3"/>
  <c r="CA52" i="3"/>
  <c r="BZ52" i="3"/>
  <c r="BY52" i="3"/>
  <c r="BX52" i="3"/>
  <c r="BW52" i="3"/>
  <c r="BV52" i="3"/>
  <c r="BU52" i="3"/>
  <c r="BT52" i="3"/>
  <c r="BS52" i="3"/>
  <c r="BR52" i="3"/>
  <c r="BQ52" i="3"/>
  <c r="BP52" i="3"/>
  <c r="BO52" i="3"/>
  <c r="BN52" i="3"/>
  <c r="BM52" i="3"/>
  <c r="BL52" i="3"/>
  <c r="BK52" i="3"/>
  <c r="BJ52" i="3"/>
  <c r="BI52" i="3"/>
  <c r="BH52" i="3"/>
  <c r="BG52" i="3"/>
  <c r="BF52" i="3"/>
  <c r="BE52" i="3"/>
  <c r="BD52" i="3"/>
  <c r="BC52" i="3"/>
  <c r="BB52" i="3"/>
  <c r="BA52" i="3"/>
  <c r="AZ52" i="3"/>
  <c r="AY52" i="3"/>
  <c r="AX52" i="3"/>
  <c r="AW52" i="3"/>
  <c r="AV52" i="3"/>
  <c r="AU52" i="3"/>
  <c r="AT52" i="3"/>
  <c r="AS52" i="3"/>
  <c r="AR52" i="3"/>
  <c r="AQ52" i="3"/>
  <c r="AP52" i="3"/>
  <c r="AO52" i="3"/>
  <c r="AN52" i="3"/>
  <c r="AM52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B52" i="3"/>
  <c r="EC48" i="3"/>
  <c r="EB48" i="3"/>
  <c r="EA48" i="3"/>
  <c r="DZ48" i="3"/>
  <c r="DY48" i="3"/>
  <c r="DX48" i="3"/>
  <c r="DW48" i="3"/>
  <c r="DV48" i="3"/>
  <c r="DU48" i="3"/>
  <c r="DT48" i="3"/>
  <c r="DS48" i="3"/>
  <c r="DR48" i="3"/>
  <c r="DQ48" i="3"/>
  <c r="DP48" i="3"/>
  <c r="DO48" i="3"/>
  <c r="DN48" i="3"/>
  <c r="DM48" i="3"/>
  <c r="DL48" i="3"/>
  <c r="DK48" i="3"/>
  <c r="DJ48" i="3"/>
  <c r="DI48" i="3"/>
  <c r="DH48" i="3"/>
  <c r="DG48" i="3"/>
  <c r="DF48" i="3"/>
  <c r="DE48" i="3"/>
  <c r="DD48" i="3"/>
  <c r="DC48" i="3"/>
  <c r="DB48" i="3"/>
  <c r="DA48" i="3"/>
  <c r="CZ48" i="3"/>
  <c r="CY48" i="3"/>
  <c r="CX48" i="3"/>
  <c r="CW48" i="3"/>
  <c r="CV48" i="3"/>
  <c r="CU48" i="3"/>
  <c r="CT48" i="3"/>
  <c r="CS48" i="3"/>
  <c r="CR48" i="3"/>
  <c r="CQ48" i="3"/>
  <c r="CP48" i="3"/>
  <c r="CO48" i="3"/>
  <c r="CN48" i="3"/>
  <c r="CM48" i="3"/>
  <c r="CL48" i="3"/>
  <c r="CK48" i="3"/>
  <c r="CJ48" i="3"/>
  <c r="CI48" i="3"/>
  <c r="CH48" i="3"/>
  <c r="CG48" i="3"/>
  <c r="CF48" i="3"/>
  <c r="CE48" i="3"/>
  <c r="CD48" i="3"/>
  <c r="CC48" i="3"/>
  <c r="CB48" i="3"/>
  <c r="CA48" i="3"/>
  <c r="BZ48" i="3"/>
  <c r="BY48" i="3"/>
  <c r="BX48" i="3"/>
  <c r="BW48" i="3"/>
  <c r="BV48" i="3"/>
  <c r="BU48" i="3"/>
  <c r="BT48" i="3"/>
  <c r="BS48" i="3"/>
  <c r="BR48" i="3"/>
  <c r="BQ48" i="3"/>
  <c r="BP48" i="3"/>
  <c r="BO48" i="3"/>
  <c r="BN48" i="3"/>
  <c r="BM48" i="3"/>
  <c r="BL48" i="3"/>
  <c r="BK48" i="3"/>
  <c r="BJ48" i="3"/>
  <c r="BI48" i="3"/>
  <c r="BH48" i="3"/>
  <c r="BG48" i="3"/>
  <c r="BF48" i="3"/>
  <c r="BE48" i="3"/>
  <c r="BD48" i="3"/>
  <c r="BC48" i="3"/>
  <c r="BB48" i="3"/>
  <c r="BA48" i="3"/>
  <c r="AZ48" i="3"/>
  <c r="AY48" i="3"/>
  <c r="AX48" i="3"/>
  <c r="AW48" i="3"/>
  <c r="AV48" i="3"/>
  <c r="AU48" i="3"/>
  <c r="AT48" i="3"/>
  <c r="AS48" i="3"/>
  <c r="AR48" i="3"/>
  <c r="AQ48" i="3"/>
  <c r="AP48" i="3"/>
  <c r="AO48" i="3"/>
  <c r="AN48" i="3"/>
  <c r="AM48" i="3"/>
  <c r="AL48" i="3"/>
  <c r="AK48" i="3"/>
  <c r="AJ48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B48" i="3"/>
  <c r="EC47" i="3"/>
  <c r="EB47" i="3"/>
  <c r="EA47" i="3"/>
  <c r="DZ47" i="3"/>
  <c r="DY47" i="3"/>
  <c r="DX47" i="3"/>
  <c r="DW47" i="3"/>
  <c r="DV47" i="3"/>
  <c r="DU47" i="3"/>
  <c r="DT47" i="3"/>
  <c r="DS47" i="3"/>
  <c r="DR47" i="3"/>
  <c r="DQ47" i="3"/>
  <c r="DP47" i="3"/>
  <c r="DO47" i="3"/>
  <c r="DN47" i="3"/>
  <c r="DM47" i="3"/>
  <c r="DL47" i="3"/>
  <c r="DK47" i="3"/>
  <c r="DJ47" i="3"/>
  <c r="DI47" i="3"/>
  <c r="DH47" i="3"/>
  <c r="DG47" i="3"/>
  <c r="DF47" i="3"/>
  <c r="DE47" i="3"/>
  <c r="DD47" i="3"/>
  <c r="DC47" i="3"/>
  <c r="DB47" i="3"/>
  <c r="DA47" i="3"/>
  <c r="CZ47" i="3"/>
  <c r="CY47" i="3"/>
  <c r="CX47" i="3"/>
  <c r="CW47" i="3"/>
  <c r="CV47" i="3"/>
  <c r="CU47" i="3"/>
  <c r="CT47" i="3"/>
  <c r="CS47" i="3"/>
  <c r="CR47" i="3"/>
  <c r="CQ47" i="3"/>
  <c r="CP47" i="3"/>
  <c r="CO47" i="3"/>
  <c r="CN47" i="3"/>
  <c r="CM47" i="3"/>
  <c r="CL47" i="3"/>
  <c r="CK47" i="3"/>
  <c r="CJ47" i="3"/>
  <c r="CI47" i="3"/>
  <c r="CH47" i="3"/>
  <c r="CG47" i="3"/>
  <c r="CF47" i="3"/>
  <c r="CE47" i="3"/>
  <c r="CD47" i="3"/>
  <c r="CC47" i="3"/>
  <c r="CB47" i="3"/>
  <c r="CA47" i="3"/>
  <c r="BZ47" i="3"/>
  <c r="BY47" i="3"/>
  <c r="BX47" i="3"/>
  <c r="BW47" i="3"/>
  <c r="BV47" i="3"/>
  <c r="BU47" i="3"/>
  <c r="BT47" i="3"/>
  <c r="BS47" i="3"/>
  <c r="BR47" i="3"/>
  <c r="BQ47" i="3"/>
  <c r="BP47" i="3"/>
  <c r="BO47" i="3"/>
  <c r="BN47" i="3"/>
  <c r="BM47" i="3"/>
  <c r="BL47" i="3"/>
  <c r="BK47" i="3"/>
  <c r="BJ47" i="3"/>
  <c r="BI47" i="3"/>
  <c r="BH47" i="3"/>
  <c r="BG47" i="3"/>
  <c r="BF47" i="3"/>
  <c r="BE47" i="3"/>
  <c r="BD47" i="3"/>
  <c r="BC47" i="3"/>
  <c r="BB47" i="3"/>
  <c r="BA47" i="3"/>
  <c r="AZ47" i="3"/>
  <c r="AY47" i="3"/>
  <c r="AX47" i="3"/>
  <c r="AW47" i="3"/>
  <c r="AV47" i="3"/>
  <c r="AU47" i="3"/>
  <c r="AT47" i="3"/>
  <c r="AS47" i="3"/>
  <c r="AR47" i="3"/>
  <c r="AQ47" i="3"/>
  <c r="AP47" i="3"/>
  <c r="AO47" i="3"/>
  <c r="AN47" i="3"/>
  <c r="AM47" i="3"/>
  <c r="AL47" i="3"/>
  <c r="AK47" i="3"/>
  <c r="AJ47" i="3"/>
  <c r="AI47" i="3"/>
  <c r="AH47" i="3"/>
  <c r="AG47" i="3"/>
  <c r="AF47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B47" i="3"/>
  <c r="EC43" i="3"/>
  <c r="EC42" i="3" s="1"/>
  <c r="EB43" i="3"/>
  <c r="EB42" i="3" s="1"/>
  <c r="EA43" i="3"/>
  <c r="EA42" i="3" s="1"/>
  <c r="DZ43" i="3"/>
  <c r="DZ42" i="3" s="1"/>
  <c r="DY43" i="3"/>
  <c r="DY42" i="3" s="1"/>
  <c r="DX43" i="3"/>
  <c r="DX42" i="3" s="1"/>
  <c r="DW43" i="3"/>
  <c r="DW42" i="3" s="1"/>
  <c r="DV43" i="3"/>
  <c r="DV42" i="3" s="1"/>
  <c r="DU43" i="3"/>
  <c r="DU42" i="3" s="1"/>
  <c r="DT43" i="3"/>
  <c r="DT42" i="3" s="1"/>
  <c r="DS43" i="3"/>
  <c r="DS42" i="3" s="1"/>
  <c r="DR43" i="3"/>
  <c r="DR42" i="3" s="1"/>
  <c r="DQ43" i="3"/>
  <c r="DQ42" i="3" s="1"/>
  <c r="DP43" i="3"/>
  <c r="DP42" i="3" s="1"/>
  <c r="DO43" i="3"/>
  <c r="DO42" i="3" s="1"/>
  <c r="DN43" i="3"/>
  <c r="DN42" i="3" s="1"/>
  <c r="DM43" i="3"/>
  <c r="DM42" i="3" s="1"/>
  <c r="DL43" i="3"/>
  <c r="DL42" i="3" s="1"/>
  <c r="DK43" i="3"/>
  <c r="DK42" i="3" s="1"/>
  <c r="DJ43" i="3"/>
  <c r="DJ42" i="3" s="1"/>
  <c r="DI43" i="3"/>
  <c r="DI42" i="3" s="1"/>
  <c r="DH43" i="3"/>
  <c r="DH42" i="3" s="1"/>
  <c r="DG43" i="3"/>
  <c r="DG42" i="3" s="1"/>
  <c r="DF43" i="3"/>
  <c r="DF42" i="3" s="1"/>
  <c r="DE43" i="3"/>
  <c r="DE42" i="3" s="1"/>
  <c r="DD43" i="3"/>
  <c r="DD42" i="3" s="1"/>
  <c r="DC43" i="3"/>
  <c r="DC42" i="3" s="1"/>
  <c r="DB43" i="3"/>
  <c r="DB42" i="3" s="1"/>
  <c r="DA43" i="3"/>
  <c r="DA42" i="3" s="1"/>
  <c r="CZ43" i="3"/>
  <c r="CZ42" i="3" s="1"/>
  <c r="CY43" i="3"/>
  <c r="CY42" i="3" s="1"/>
  <c r="CX43" i="3"/>
  <c r="CX42" i="3" s="1"/>
  <c r="CW43" i="3"/>
  <c r="CW42" i="3" s="1"/>
  <c r="CV43" i="3"/>
  <c r="CV42" i="3" s="1"/>
  <c r="CU43" i="3"/>
  <c r="CU42" i="3" s="1"/>
  <c r="CT43" i="3"/>
  <c r="CT42" i="3" s="1"/>
  <c r="CS43" i="3"/>
  <c r="CS42" i="3" s="1"/>
  <c r="CR43" i="3"/>
  <c r="CR42" i="3" s="1"/>
  <c r="CQ43" i="3"/>
  <c r="CQ42" i="3" s="1"/>
  <c r="CP43" i="3"/>
  <c r="CP42" i="3" s="1"/>
  <c r="CO43" i="3"/>
  <c r="CO42" i="3" s="1"/>
  <c r="CN43" i="3"/>
  <c r="CN42" i="3" s="1"/>
  <c r="CM43" i="3"/>
  <c r="CM42" i="3" s="1"/>
  <c r="CL43" i="3"/>
  <c r="CL42" i="3" s="1"/>
  <c r="CK43" i="3"/>
  <c r="CK42" i="3" s="1"/>
  <c r="CJ43" i="3"/>
  <c r="CJ42" i="3" s="1"/>
  <c r="CI43" i="3"/>
  <c r="CI42" i="3" s="1"/>
  <c r="CH43" i="3"/>
  <c r="CH42" i="3" s="1"/>
  <c r="CG43" i="3"/>
  <c r="CG42" i="3" s="1"/>
  <c r="CF43" i="3"/>
  <c r="CF42" i="3" s="1"/>
  <c r="CE43" i="3"/>
  <c r="CE42" i="3" s="1"/>
  <c r="CD43" i="3"/>
  <c r="CD42" i="3" s="1"/>
  <c r="CC43" i="3"/>
  <c r="CC42" i="3" s="1"/>
  <c r="CB43" i="3"/>
  <c r="CB42" i="3" s="1"/>
  <c r="CA43" i="3"/>
  <c r="CA42" i="3" s="1"/>
  <c r="BZ43" i="3"/>
  <c r="BZ42" i="3" s="1"/>
  <c r="BY43" i="3"/>
  <c r="BY42" i="3" s="1"/>
  <c r="BX43" i="3"/>
  <c r="BX42" i="3" s="1"/>
  <c r="BW43" i="3"/>
  <c r="BW42" i="3" s="1"/>
  <c r="BV43" i="3"/>
  <c r="BV42" i="3" s="1"/>
  <c r="BU43" i="3"/>
  <c r="BU42" i="3" s="1"/>
  <c r="BT43" i="3"/>
  <c r="BT42" i="3" s="1"/>
  <c r="BS43" i="3"/>
  <c r="BS42" i="3" s="1"/>
  <c r="BR43" i="3"/>
  <c r="BR42" i="3" s="1"/>
  <c r="BQ43" i="3"/>
  <c r="BQ42" i="3" s="1"/>
  <c r="BP43" i="3"/>
  <c r="BP42" i="3" s="1"/>
  <c r="BO43" i="3"/>
  <c r="BO42" i="3" s="1"/>
  <c r="BN43" i="3"/>
  <c r="BN42" i="3" s="1"/>
  <c r="BM43" i="3"/>
  <c r="BM42" i="3" s="1"/>
  <c r="BL43" i="3"/>
  <c r="BL42" i="3" s="1"/>
  <c r="BK43" i="3"/>
  <c r="BK42" i="3" s="1"/>
  <c r="BJ43" i="3"/>
  <c r="BJ42" i="3" s="1"/>
  <c r="BI43" i="3"/>
  <c r="BI42" i="3" s="1"/>
  <c r="BH43" i="3"/>
  <c r="BH42" i="3" s="1"/>
  <c r="BG43" i="3"/>
  <c r="BG42" i="3" s="1"/>
  <c r="BF43" i="3"/>
  <c r="BF42" i="3" s="1"/>
  <c r="BE43" i="3"/>
  <c r="BE42" i="3" s="1"/>
  <c r="BD43" i="3"/>
  <c r="BD42" i="3" s="1"/>
  <c r="BC43" i="3"/>
  <c r="BC42" i="3" s="1"/>
  <c r="BB43" i="3"/>
  <c r="BB42" i="3" s="1"/>
  <c r="BA43" i="3"/>
  <c r="BA42" i="3" s="1"/>
  <c r="AZ43" i="3"/>
  <c r="AZ42" i="3" s="1"/>
  <c r="AY43" i="3"/>
  <c r="AY42" i="3" s="1"/>
  <c r="AX43" i="3"/>
  <c r="AX42" i="3" s="1"/>
  <c r="AW43" i="3"/>
  <c r="AW42" i="3" s="1"/>
  <c r="AV43" i="3"/>
  <c r="AV42" i="3" s="1"/>
  <c r="AU43" i="3"/>
  <c r="AU42" i="3" s="1"/>
  <c r="AT43" i="3"/>
  <c r="AT42" i="3" s="1"/>
  <c r="AS43" i="3"/>
  <c r="AS42" i="3" s="1"/>
  <c r="AR43" i="3"/>
  <c r="AR42" i="3" s="1"/>
  <c r="AQ43" i="3"/>
  <c r="AQ42" i="3" s="1"/>
  <c r="AP43" i="3"/>
  <c r="AP42" i="3" s="1"/>
  <c r="AO43" i="3"/>
  <c r="AO42" i="3" s="1"/>
  <c r="AN43" i="3"/>
  <c r="AN42" i="3" s="1"/>
  <c r="AM43" i="3"/>
  <c r="AM42" i="3" s="1"/>
  <c r="AL43" i="3"/>
  <c r="AL42" i="3" s="1"/>
  <c r="AK43" i="3"/>
  <c r="AK42" i="3" s="1"/>
  <c r="AJ43" i="3"/>
  <c r="AJ42" i="3" s="1"/>
  <c r="AI43" i="3"/>
  <c r="AI42" i="3" s="1"/>
  <c r="AH43" i="3"/>
  <c r="AH42" i="3" s="1"/>
  <c r="AG43" i="3"/>
  <c r="AG42" i="3" s="1"/>
  <c r="AF43" i="3"/>
  <c r="AF42" i="3" s="1"/>
  <c r="AE43" i="3"/>
  <c r="AE42" i="3" s="1"/>
  <c r="AD43" i="3"/>
  <c r="AD42" i="3" s="1"/>
  <c r="AC43" i="3"/>
  <c r="AC42" i="3" s="1"/>
  <c r="AB43" i="3"/>
  <c r="AB42" i="3" s="1"/>
  <c r="AA43" i="3"/>
  <c r="AA42" i="3" s="1"/>
  <c r="Z43" i="3"/>
  <c r="Z42" i="3" s="1"/>
  <c r="Y43" i="3"/>
  <c r="Y42" i="3" s="1"/>
  <c r="X43" i="3"/>
  <c r="X42" i="3" s="1"/>
  <c r="W43" i="3"/>
  <c r="W42" i="3" s="1"/>
  <c r="V43" i="3"/>
  <c r="V42" i="3" s="1"/>
  <c r="U43" i="3"/>
  <c r="U42" i="3" s="1"/>
  <c r="T43" i="3"/>
  <c r="T42" i="3" s="1"/>
  <c r="S43" i="3"/>
  <c r="S42" i="3" s="1"/>
  <c r="R43" i="3"/>
  <c r="R42" i="3" s="1"/>
  <c r="Q43" i="3"/>
  <c r="Q42" i="3" s="1"/>
  <c r="P43" i="3"/>
  <c r="P42" i="3" s="1"/>
  <c r="O43" i="3"/>
  <c r="O42" i="3" s="1"/>
  <c r="N43" i="3"/>
  <c r="N42" i="3" s="1"/>
  <c r="M43" i="3"/>
  <c r="M42" i="3" s="1"/>
  <c r="L43" i="3"/>
  <c r="L42" i="3" s="1"/>
  <c r="K43" i="3"/>
  <c r="K42" i="3" s="1"/>
  <c r="J43" i="3"/>
  <c r="J42" i="3" s="1"/>
  <c r="I43" i="3"/>
  <c r="I42" i="3" s="1"/>
  <c r="H43" i="3"/>
  <c r="H42" i="3" s="1"/>
  <c r="G43" i="3"/>
  <c r="G42" i="3" s="1"/>
  <c r="F43" i="3"/>
  <c r="F42" i="3" s="1"/>
  <c r="E43" i="3"/>
  <c r="E42" i="3" s="1"/>
  <c r="D43" i="3"/>
  <c r="D42" i="3" s="1"/>
  <c r="C43" i="3"/>
  <c r="C42" i="3" s="1"/>
  <c r="B43" i="3"/>
  <c r="B42" i="3" s="1"/>
  <c r="EC36" i="3"/>
  <c r="EB36" i="3"/>
  <c r="EA36" i="3"/>
  <c r="DZ36" i="3"/>
  <c r="DY36" i="3"/>
  <c r="DX36" i="3"/>
  <c r="DW36" i="3"/>
  <c r="DV36" i="3"/>
  <c r="DU36" i="3"/>
  <c r="DT36" i="3"/>
  <c r="DS36" i="3"/>
  <c r="DR36" i="3"/>
  <c r="DQ36" i="3"/>
  <c r="DP36" i="3"/>
  <c r="DO36" i="3"/>
  <c r="DN36" i="3"/>
  <c r="DM36" i="3"/>
  <c r="DL36" i="3"/>
  <c r="DK36" i="3"/>
  <c r="DJ36" i="3"/>
  <c r="DI36" i="3"/>
  <c r="DH36" i="3"/>
  <c r="DG36" i="3"/>
  <c r="DF36" i="3"/>
  <c r="DE36" i="3"/>
  <c r="DD36" i="3"/>
  <c r="DC36" i="3"/>
  <c r="DB36" i="3"/>
  <c r="DA36" i="3"/>
  <c r="CZ36" i="3"/>
  <c r="CY36" i="3"/>
  <c r="CX36" i="3"/>
  <c r="CW36" i="3"/>
  <c r="CV36" i="3"/>
  <c r="CU36" i="3"/>
  <c r="CT36" i="3"/>
  <c r="CS36" i="3"/>
  <c r="CR36" i="3"/>
  <c r="CQ36" i="3"/>
  <c r="CP36" i="3"/>
  <c r="CO36" i="3"/>
  <c r="CN36" i="3"/>
  <c r="CM36" i="3"/>
  <c r="CL36" i="3"/>
  <c r="CK36" i="3"/>
  <c r="CJ36" i="3"/>
  <c r="CI36" i="3"/>
  <c r="CH36" i="3"/>
  <c r="CG36" i="3"/>
  <c r="CF36" i="3"/>
  <c r="CE36" i="3"/>
  <c r="CD36" i="3"/>
  <c r="CC36" i="3"/>
  <c r="CB36" i="3"/>
  <c r="CA36" i="3"/>
  <c r="BZ36" i="3"/>
  <c r="BY36" i="3"/>
  <c r="BX36" i="3"/>
  <c r="BW36" i="3"/>
  <c r="BV36" i="3"/>
  <c r="BU36" i="3"/>
  <c r="BT36" i="3"/>
  <c r="BS36" i="3"/>
  <c r="BR36" i="3"/>
  <c r="BQ36" i="3"/>
  <c r="BP36" i="3"/>
  <c r="BO36" i="3"/>
  <c r="BN36" i="3"/>
  <c r="BM36" i="3"/>
  <c r="BL36" i="3"/>
  <c r="BK36" i="3"/>
  <c r="BJ36" i="3"/>
  <c r="BI36" i="3"/>
  <c r="BH36" i="3"/>
  <c r="BG36" i="3"/>
  <c r="BF36" i="3"/>
  <c r="BE36" i="3"/>
  <c r="BD36" i="3"/>
  <c r="BC36" i="3"/>
  <c r="BB36" i="3"/>
  <c r="BA36" i="3"/>
  <c r="AZ36" i="3"/>
  <c r="AY36" i="3"/>
  <c r="AX36" i="3"/>
  <c r="AW36" i="3"/>
  <c r="AV36" i="3"/>
  <c r="AU36" i="3"/>
  <c r="AT36" i="3"/>
  <c r="AS36" i="3"/>
  <c r="AR36" i="3"/>
  <c r="AQ36" i="3"/>
  <c r="AP36" i="3"/>
  <c r="AO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B36" i="3"/>
  <c r="EC35" i="3"/>
  <c r="EB35" i="3"/>
  <c r="EA35" i="3"/>
  <c r="DZ35" i="3"/>
  <c r="DY35" i="3"/>
  <c r="DX35" i="3"/>
  <c r="DW35" i="3"/>
  <c r="DV35" i="3"/>
  <c r="DU35" i="3"/>
  <c r="DT35" i="3"/>
  <c r="DS35" i="3"/>
  <c r="DR35" i="3"/>
  <c r="DQ35" i="3"/>
  <c r="DP35" i="3"/>
  <c r="DO35" i="3"/>
  <c r="DN35" i="3"/>
  <c r="DM35" i="3"/>
  <c r="DL35" i="3"/>
  <c r="DK35" i="3"/>
  <c r="DJ35" i="3"/>
  <c r="DI35" i="3"/>
  <c r="DH35" i="3"/>
  <c r="DG35" i="3"/>
  <c r="DF35" i="3"/>
  <c r="DE35" i="3"/>
  <c r="DD35" i="3"/>
  <c r="DC35" i="3"/>
  <c r="DB35" i="3"/>
  <c r="DA35" i="3"/>
  <c r="CZ35" i="3"/>
  <c r="CY35" i="3"/>
  <c r="CX35" i="3"/>
  <c r="CW35" i="3"/>
  <c r="CV35" i="3"/>
  <c r="CU35" i="3"/>
  <c r="CT35" i="3"/>
  <c r="CS35" i="3"/>
  <c r="CR35" i="3"/>
  <c r="CQ35" i="3"/>
  <c r="CP35" i="3"/>
  <c r="CO35" i="3"/>
  <c r="CN35" i="3"/>
  <c r="CM35" i="3"/>
  <c r="CL35" i="3"/>
  <c r="CK35" i="3"/>
  <c r="CJ35" i="3"/>
  <c r="CI35" i="3"/>
  <c r="CH35" i="3"/>
  <c r="CG35" i="3"/>
  <c r="CF35" i="3"/>
  <c r="CE35" i="3"/>
  <c r="CD35" i="3"/>
  <c r="CC35" i="3"/>
  <c r="CB35" i="3"/>
  <c r="CA35" i="3"/>
  <c r="BZ35" i="3"/>
  <c r="BY35" i="3"/>
  <c r="BX35" i="3"/>
  <c r="BW35" i="3"/>
  <c r="BV35" i="3"/>
  <c r="BU35" i="3"/>
  <c r="BT35" i="3"/>
  <c r="BS35" i="3"/>
  <c r="BR35" i="3"/>
  <c r="BQ35" i="3"/>
  <c r="BP35" i="3"/>
  <c r="BO35" i="3"/>
  <c r="BN35" i="3"/>
  <c r="BM35" i="3"/>
  <c r="BL35" i="3"/>
  <c r="BK35" i="3"/>
  <c r="BJ35" i="3"/>
  <c r="BI35" i="3"/>
  <c r="BH35" i="3"/>
  <c r="BG35" i="3"/>
  <c r="BF35" i="3"/>
  <c r="BE35" i="3"/>
  <c r="BD35" i="3"/>
  <c r="BC35" i="3"/>
  <c r="BB35" i="3"/>
  <c r="BA35" i="3"/>
  <c r="AZ35" i="3"/>
  <c r="AY35" i="3"/>
  <c r="AX35" i="3"/>
  <c r="AW35" i="3"/>
  <c r="AV35" i="3"/>
  <c r="AU35" i="3"/>
  <c r="AT35" i="3"/>
  <c r="AS35" i="3"/>
  <c r="AR35" i="3"/>
  <c r="AQ35" i="3"/>
  <c r="AP35" i="3"/>
  <c r="AO35" i="3"/>
  <c r="AN35" i="3"/>
  <c r="AM35" i="3"/>
  <c r="AL35" i="3"/>
  <c r="AK35" i="3"/>
  <c r="AJ35" i="3"/>
  <c r="AI35" i="3"/>
  <c r="AH35" i="3"/>
  <c r="AG35" i="3"/>
  <c r="AF35" i="3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B35" i="3"/>
  <c r="EC33" i="3"/>
  <c r="EB33" i="3"/>
  <c r="EA33" i="3"/>
  <c r="DZ33" i="3"/>
  <c r="DY33" i="3"/>
  <c r="DX33" i="3"/>
  <c r="DW33" i="3"/>
  <c r="DV33" i="3"/>
  <c r="DU33" i="3"/>
  <c r="DT33" i="3"/>
  <c r="DS33" i="3"/>
  <c r="DR33" i="3"/>
  <c r="DQ33" i="3"/>
  <c r="DP33" i="3"/>
  <c r="DO33" i="3"/>
  <c r="DN33" i="3"/>
  <c r="DM33" i="3"/>
  <c r="DL33" i="3"/>
  <c r="DK33" i="3"/>
  <c r="DJ33" i="3"/>
  <c r="DI33" i="3"/>
  <c r="DH33" i="3"/>
  <c r="DG33" i="3"/>
  <c r="DF33" i="3"/>
  <c r="DE33" i="3"/>
  <c r="DD33" i="3"/>
  <c r="DC33" i="3"/>
  <c r="DB33" i="3"/>
  <c r="DA33" i="3"/>
  <c r="CZ33" i="3"/>
  <c r="CY33" i="3"/>
  <c r="CX33" i="3"/>
  <c r="CW33" i="3"/>
  <c r="CV33" i="3"/>
  <c r="CU33" i="3"/>
  <c r="CT33" i="3"/>
  <c r="CS33" i="3"/>
  <c r="CR33" i="3"/>
  <c r="CQ33" i="3"/>
  <c r="CP33" i="3"/>
  <c r="CO33" i="3"/>
  <c r="CN33" i="3"/>
  <c r="CM33" i="3"/>
  <c r="CL33" i="3"/>
  <c r="CK33" i="3"/>
  <c r="CJ33" i="3"/>
  <c r="CI33" i="3"/>
  <c r="CH33" i="3"/>
  <c r="CG33" i="3"/>
  <c r="CF33" i="3"/>
  <c r="CE33" i="3"/>
  <c r="CD33" i="3"/>
  <c r="CC33" i="3"/>
  <c r="CB33" i="3"/>
  <c r="CA33" i="3"/>
  <c r="BZ33" i="3"/>
  <c r="BY33" i="3"/>
  <c r="BX33" i="3"/>
  <c r="BW33" i="3"/>
  <c r="BV33" i="3"/>
  <c r="BU33" i="3"/>
  <c r="BT33" i="3"/>
  <c r="BS33" i="3"/>
  <c r="BR33" i="3"/>
  <c r="BQ33" i="3"/>
  <c r="BP33" i="3"/>
  <c r="BO33" i="3"/>
  <c r="BN33" i="3"/>
  <c r="BM33" i="3"/>
  <c r="BL33" i="3"/>
  <c r="BK33" i="3"/>
  <c r="BJ33" i="3"/>
  <c r="BI33" i="3"/>
  <c r="BH33" i="3"/>
  <c r="BG33" i="3"/>
  <c r="BF33" i="3"/>
  <c r="BE33" i="3"/>
  <c r="BD33" i="3"/>
  <c r="BC33" i="3"/>
  <c r="BB33" i="3"/>
  <c r="BA33" i="3"/>
  <c r="AZ33" i="3"/>
  <c r="AY33" i="3"/>
  <c r="AX33" i="3"/>
  <c r="AW33" i="3"/>
  <c r="AV33" i="3"/>
  <c r="AU33" i="3"/>
  <c r="AT33" i="3"/>
  <c r="AS33" i="3"/>
  <c r="AR33" i="3"/>
  <c r="AQ33" i="3"/>
  <c r="AP33" i="3"/>
  <c r="AO33" i="3"/>
  <c r="AN33" i="3"/>
  <c r="AM33" i="3"/>
  <c r="AL33" i="3"/>
  <c r="AK33" i="3"/>
  <c r="AJ33" i="3"/>
  <c r="AI33" i="3"/>
  <c r="AH33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B33" i="3"/>
  <c r="EC32" i="3"/>
  <c r="EB32" i="3"/>
  <c r="EA32" i="3"/>
  <c r="DZ32" i="3"/>
  <c r="DY32" i="3"/>
  <c r="DX32" i="3"/>
  <c r="DW32" i="3"/>
  <c r="DV32" i="3"/>
  <c r="DU32" i="3"/>
  <c r="DT32" i="3"/>
  <c r="DS32" i="3"/>
  <c r="DR32" i="3"/>
  <c r="DQ32" i="3"/>
  <c r="DP32" i="3"/>
  <c r="DO32" i="3"/>
  <c r="DN32" i="3"/>
  <c r="DM32" i="3"/>
  <c r="DL32" i="3"/>
  <c r="DK32" i="3"/>
  <c r="DJ32" i="3"/>
  <c r="DI32" i="3"/>
  <c r="DH32" i="3"/>
  <c r="DG32" i="3"/>
  <c r="DF32" i="3"/>
  <c r="DE32" i="3"/>
  <c r="DD32" i="3"/>
  <c r="DC32" i="3"/>
  <c r="DB32" i="3"/>
  <c r="DA32" i="3"/>
  <c r="CZ32" i="3"/>
  <c r="CY32" i="3"/>
  <c r="CX32" i="3"/>
  <c r="CW32" i="3"/>
  <c r="CV32" i="3"/>
  <c r="CU32" i="3"/>
  <c r="CT32" i="3"/>
  <c r="CS32" i="3"/>
  <c r="CR32" i="3"/>
  <c r="CQ32" i="3"/>
  <c r="CP32" i="3"/>
  <c r="CO32" i="3"/>
  <c r="CN32" i="3"/>
  <c r="CM32" i="3"/>
  <c r="CL32" i="3"/>
  <c r="CK32" i="3"/>
  <c r="CJ32" i="3"/>
  <c r="CI32" i="3"/>
  <c r="CH32" i="3"/>
  <c r="CG32" i="3"/>
  <c r="CF32" i="3"/>
  <c r="CE32" i="3"/>
  <c r="CD32" i="3"/>
  <c r="CC32" i="3"/>
  <c r="CB32" i="3"/>
  <c r="CA32" i="3"/>
  <c r="BZ32" i="3"/>
  <c r="BY32" i="3"/>
  <c r="BX32" i="3"/>
  <c r="BW32" i="3"/>
  <c r="BV32" i="3"/>
  <c r="BU32" i="3"/>
  <c r="BT32" i="3"/>
  <c r="BS32" i="3"/>
  <c r="BR32" i="3"/>
  <c r="BQ32" i="3"/>
  <c r="BP32" i="3"/>
  <c r="BO32" i="3"/>
  <c r="BN32" i="3"/>
  <c r="BM32" i="3"/>
  <c r="BL32" i="3"/>
  <c r="BK32" i="3"/>
  <c r="BJ32" i="3"/>
  <c r="BI32" i="3"/>
  <c r="BH32" i="3"/>
  <c r="BG32" i="3"/>
  <c r="BF32" i="3"/>
  <c r="BE32" i="3"/>
  <c r="BD32" i="3"/>
  <c r="BC32" i="3"/>
  <c r="BB32" i="3"/>
  <c r="BA32" i="3"/>
  <c r="AZ32" i="3"/>
  <c r="AY32" i="3"/>
  <c r="AX32" i="3"/>
  <c r="AW32" i="3"/>
  <c r="AV32" i="3"/>
  <c r="AU32" i="3"/>
  <c r="AT32" i="3"/>
  <c r="AS32" i="3"/>
  <c r="AR32" i="3"/>
  <c r="AQ32" i="3"/>
  <c r="AP32" i="3"/>
  <c r="AO32" i="3"/>
  <c r="AN32" i="3"/>
  <c r="AM32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EC31" i="3"/>
  <c r="EB31" i="3"/>
  <c r="EA31" i="3"/>
  <c r="DZ31" i="3"/>
  <c r="DY31" i="3"/>
  <c r="DX31" i="3"/>
  <c r="DW31" i="3"/>
  <c r="DV31" i="3"/>
  <c r="DU31" i="3"/>
  <c r="DT31" i="3"/>
  <c r="DS31" i="3"/>
  <c r="DR31" i="3"/>
  <c r="DQ31" i="3"/>
  <c r="DP31" i="3"/>
  <c r="DO31" i="3"/>
  <c r="DN31" i="3"/>
  <c r="DM31" i="3"/>
  <c r="DL31" i="3"/>
  <c r="DK31" i="3"/>
  <c r="DJ31" i="3"/>
  <c r="DI31" i="3"/>
  <c r="DH31" i="3"/>
  <c r="DG31" i="3"/>
  <c r="DF31" i="3"/>
  <c r="DE31" i="3"/>
  <c r="DD31" i="3"/>
  <c r="DC31" i="3"/>
  <c r="DB31" i="3"/>
  <c r="DA31" i="3"/>
  <c r="CZ31" i="3"/>
  <c r="CY31" i="3"/>
  <c r="CX31" i="3"/>
  <c r="CW31" i="3"/>
  <c r="CV31" i="3"/>
  <c r="CU31" i="3"/>
  <c r="CT31" i="3"/>
  <c r="CS31" i="3"/>
  <c r="CR31" i="3"/>
  <c r="CQ31" i="3"/>
  <c r="CP31" i="3"/>
  <c r="CO31" i="3"/>
  <c r="CN31" i="3"/>
  <c r="CM31" i="3"/>
  <c r="CL31" i="3"/>
  <c r="CK31" i="3"/>
  <c r="CJ31" i="3"/>
  <c r="CI31" i="3"/>
  <c r="CH31" i="3"/>
  <c r="CG31" i="3"/>
  <c r="CF31" i="3"/>
  <c r="CE31" i="3"/>
  <c r="CD31" i="3"/>
  <c r="CC31" i="3"/>
  <c r="CB31" i="3"/>
  <c r="CA31" i="3"/>
  <c r="BZ31" i="3"/>
  <c r="BY31" i="3"/>
  <c r="BX31" i="3"/>
  <c r="BW31" i="3"/>
  <c r="BV31" i="3"/>
  <c r="BU31" i="3"/>
  <c r="BT31" i="3"/>
  <c r="BS31" i="3"/>
  <c r="BR31" i="3"/>
  <c r="BQ31" i="3"/>
  <c r="BP31" i="3"/>
  <c r="BO31" i="3"/>
  <c r="BN31" i="3"/>
  <c r="BM31" i="3"/>
  <c r="BL31" i="3"/>
  <c r="BK31" i="3"/>
  <c r="BJ31" i="3"/>
  <c r="BI31" i="3"/>
  <c r="BH31" i="3"/>
  <c r="BG31" i="3"/>
  <c r="BF31" i="3"/>
  <c r="BE31" i="3"/>
  <c r="BD31" i="3"/>
  <c r="BC31" i="3"/>
  <c r="BB31" i="3"/>
  <c r="BA31" i="3"/>
  <c r="AZ31" i="3"/>
  <c r="AY31" i="3"/>
  <c r="AX31" i="3"/>
  <c r="AW31" i="3"/>
  <c r="AV31" i="3"/>
  <c r="AU31" i="3"/>
  <c r="AT31" i="3"/>
  <c r="AS31" i="3"/>
  <c r="AR31" i="3"/>
  <c r="AQ31" i="3"/>
  <c r="AP31" i="3"/>
  <c r="AO31" i="3"/>
  <c r="AN31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B31" i="3"/>
  <c r="EC30" i="3"/>
  <c r="EB30" i="3"/>
  <c r="EA30" i="3"/>
  <c r="DZ30" i="3"/>
  <c r="DY30" i="3"/>
  <c r="DX30" i="3"/>
  <c r="DW30" i="3"/>
  <c r="DV30" i="3"/>
  <c r="DU30" i="3"/>
  <c r="DT30" i="3"/>
  <c r="DS30" i="3"/>
  <c r="DR30" i="3"/>
  <c r="DQ30" i="3"/>
  <c r="DP30" i="3"/>
  <c r="DO30" i="3"/>
  <c r="DN30" i="3"/>
  <c r="DM30" i="3"/>
  <c r="DL30" i="3"/>
  <c r="DK30" i="3"/>
  <c r="DJ30" i="3"/>
  <c r="DI30" i="3"/>
  <c r="DH30" i="3"/>
  <c r="DG30" i="3"/>
  <c r="DF30" i="3"/>
  <c r="DE30" i="3"/>
  <c r="DD30" i="3"/>
  <c r="DC30" i="3"/>
  <c r="DB30" i="3"/>
  <c r="DA30" i="3"/>
  <c r="CZ30" i="3"/>
  <c r="CY30" i="3"/>
  <c r="CX30" i="3"/>
  <c r="CW30" i="3"/>
  <c r="CV30" i="3"/>
  <c r="CU30" i="3"/>
  <c r="CT30" i="3"/>
  <c r="CS30" i="3"/>
  <c r="CR30" i="3"/>
  <c r="CQ30" i="3"/>
  <c r="CP30" i="3"/>
  <c r="CO30" i="3"/>
  <c r="CN30" i="3"/>
  <c r="CM30" i="3"/>
  <c r="CL30" i="3"/>
  <c r="CK30" i="3"/>
  <c r="CJ30" i="3"/>
  <c r="CI30" i="3"/>
  <c r="CH30" i="3"/>
  <c r="CG30" i="3"/>
  <c r="CF30" i="3"/>
  <c r="CE30" i="3"/>
  <c r="CD30" i="3"/>
  <c r="CC30" i="3"/>
  <c r="CB30" i="3"/>
  <c r="CA30" i="3"/>
  <c r="BZ30" i="3"/>
  <c r="BY30" i="3"/>
  <c r="BX30" i="3"/>
  <c r="BW30" i="3"/>
  <c r="BV30" i="3"/>
  <c r="BU30" i="3"/>
  <c r="BT30" i="3"/>
  <c r="BS30" i="3"/>
  <c r="BR30" i="3"/>
  <c r="BQ30" i="3"/>
  <c r="BP30" i="3"/>
  <c r="BO30" i="3"/>
  <c r="BN30" i="3"/>
  <c r="BM30" i="3"/>
  <c r="BL30" i="3"/>
  <c r="BK30" i="3"/>
  <c r="BJ30" i="3"/>
  <c r="BI30" i="3"/>
  <c r="BH30" i="3"/>
  <c r="BG30" i="3"/>
  <c r="BF30" i="3"/>
  <c r="BE30" i="3"/>
  <c r="BD30" i="3"/>
  <c r="BC30" i="3"/>
  <c r="BB30" i="3"/>
  <c r="BA30" i="3"/>
  <c r="AZ30" i="3"/>
  <c r="AY30" i="3"/>
  <c r="AX30" i="3"/>
  <c r="AW30" i="3"/>
  <c r="AV30" i="3"/>
  <c r="AU30" i="3"/>
  <c r="AT30" i="3"/>
  <c r="AS30" i="3"/>
  <c r="AR30" i="3"/>
  <c r="AQ30" i="3"/>
  <c r="AP30" i="3"/>
  <c r="AO30" i="3"/>
  <c r="AN30" i="3"/>
  <c r="AM30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B30" i="3"/>
  <c r="EC29" i="3"/>
  <c r="EB29" i="3"/>
  <c r="EA29" i="3"/>
  <c r="DZ29" i="3"/>
  <c r="DY29" i="3"/>
  <c r="DX29" i="3"/>
  <c r="DW29" i="3"/>
  <c r="DV29" i="3"/>
  <c r="DU29" i="3"/>
  <c r="DT29" i="3"/>
  <c r="DS29" i="3"/>
  <c r="DR29" i="3"/>
  <c r="DQ29" i="3"/>
  <c r="DP29" i="3"/>
  <c r="DO29" i="3"/>
  <c r="DN29" i="3"/>
  <c r="DM29" i="3"/>
  <c r="DL29" i="3"/>
  <c r="DK29" i="3"/>
  <c r="DJ29" i="3"/>
  <c r="DI29" i="3"/>
  <c r="DH29" i="3"/>
  <c r="DG29" i="3"/>
  <c r="DF29" i="3"/>
  <c r="DE29" i="3"/>
  <c r="DD29" i="3"/>
  <c r="DC29" i="3"/>
  <c r="DB29" i="3"/>
  <c r="DA29" i="3"/>
  <c r="CZ29" i="3"/>
  <c r="CY29" i="3"/>
  <c r="CX29" i="3"/>
  <c r="CW29" i="3"/>
  <c r="CV29" i="3"/>
  <c r="CU29" i="3"/>
  <c r="CT29" i="3"/>
  <c r="CS29" i="3"/>
  <c r="CR29" i="3"/>
  <c r="CQ29" i="3"/>
  <c r="CP29" i="3"/>
  <c r="CO29" i="3"/>
  <c r="CN29" i="3"/>
  <c r="CM29" i="3"/>
  <c r="CL29" i="3"/>
  <c r="CK29" i="3"/>
  <c r="CJ29" i="3"/>
  <c r="CI29" i="3"/>
  <c r="CH29" i="3"/>
  <c r="CG29" i="3"/>
  <c r="CF29" i="3"/>
  <c r="CE29" i="3"/>
  <c r="CD29" i="3"/>
  <c r="CC29" i="3"/>
  <c r="CB29" i="3"/>
  <c r="CA29" i="3"/>
  <c r="BZ29" i="3"/>
  <c r="BY29" i="3"/>
  <c r="BX29" i="3"/>
  <c r="BW29" i="3"/>
  <c r="BV29" i="3"/>
  <c r="BU29" i="3"/>
  <c r="BT29" i="3"/>
  <c r="BS29" i="3"/>
  <c r="BR29" i="3"/>
  <c r="BQ29" i="3"/>
  <c r="BP29" i="3"/>
  <c r="BO29" i="3"/>
  <c r="BN29" i="3"/>
  <c r="BM29" i="3"/>
  <c r="BL29" i="3"/>
  <c r="BK29" i="3"/>
  <c r="BJ29" i="3"/>
  <c r="BI29" i="3"/>
  <c r="BH29" i="3"/>
  <c r="BG29" i="3"/>
  <c r="BF29" i="3"/>
  <c r="BE29" i="3"/>
  <c r="BD29" i="3"/>
  <c r="BC29" i="3"/>
  <c r="BB29" i="3"/>
  <c r="BA29" i="3"/>
  <c r="AZ29" i="3"/>
  <c r="AY29" i="3"/>
  <c r="AX29" i="3"/>
  <c r="AW29" i="3"/>
  <c r="AV29" i="3"/>
  <c r="AU29" i="3"/>
  <c r="AT29" i="3"/>
  <c r="AS29" i="3"/>
  <c r="AR29" i="3"/>
  <c r="AQ29" i="3"/>
  <c r="AP29" i="3"/>
  <c r="AO29" i="3"/>
  <c r="AN29" i="3"/>
  <c r="AM29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EC28" i="3"/>
  <c r="EB28" i="3"/>
  <c r="EA28" i="3"/>
  <c r="DZ28" i="3"/>
  <c r="DY28" i="3"/>
  <c r="DX28" i="3"/>
  <c r="DW28" i="3"/>
  <c r="DV28" i="3"/>
  <c r="DU28" i="3"/>
  <c r="DT28" i="3"/>
  <c r="DS28" i="3"/>
  <c r="DR28" i="3"/>
  <c r="DQ28" i="3"/>
  <c r="DP28" i="3"/>
  <c r="DO28" i="3"/>
  <c r="DN28" i="3"/>
  <c r="DM28" i="3"/>
  <c r="DL28" i="3"/>
  <c r="DK28" i="3"/>
  <c r="DJ28" i="3"/>
  <c r="DI28" i="3"/>
  <c r="DH28" i="3"/>
  <c r="DG28" i="3"/>
  <c r="DF28" i="3"/>
  <c r="DE28" i="3"/>
  <c r="DD28" i="3"/>
  <c r="DC28" i="3"/>
  <c r="DB28" i="3"/>
  <c r="DA28" i="3"/>
  <c r="CZ28" i="3"/>
  <c r="CY28" i="3"/>
  <c r="CX28" i="3"/>
  <c r="CW28" i="3"/>
  <c r="CV28" i="3"/>
  <c r="CU28" i="3"/>
  <c r="CT28" i="3"/>
  <c r="CS28" i="3"/>
  <c r="CR28" i="3"/>
  <c r="CQ28" i="3"/>
  <c r="CP28" i="3"/>
  <c r="CO28" i="3"/>
  <c r="CN28" i="3"/>
  <c r="CM28" i="3"/>
  <c r="CL28" i="3"/>
  <c r="CK28" i="3"/>
  <c r="CJ28" i="3"/>
  <c r="CI28" i="3"/>
  <c r="CH28" i="3"/>
  <c r="CG28" i="3"/>
  <c r="CF28" i="3"/>
  <c r="CE28" i="3"/>
  <c r="CD28" i="3"/>
  <c r="CC28" i="3"/>
  <c r="CB28" i="3"/>
  <c r="CA28" i="3"/>
  <c r="BZ28" i="3"/>
  <c r="BY28" i="3"/>
  <c r="BX28" i="3"/>
  <c r="BW28" i="3"/>
  <c r="BV28" i="3"/>
  <c r="BU28" i="3"/>
  <c r="BT28" i="3"/>
  <c r="BS28" i="3"/>
  <c r="BR28" i="3"/>
  <c r="BQ28" i="3"/>
  <c r="BP28" i="3"/>
  <c r="BO28" i="3"/>
  <c r="BN28" i="3"/>
  <c r="BM28" i="3"/>
  <c r="BL28" i="3"/>
  <c r="BK28" i="3"/>
  <c r="BJ28" i="3"/>
  <c r="BI28" i="3"/>
  <c r="BH28" i="3"/>
  <c r="BG28" i="3"/>
  <c r="BF28" i="3"/>
  <c r="BE28" i="3"/>
  <c r="BD28" i="3"/>
  <c r="BC28" i="3"/>
  <c r="BB28" i="3"/>
  <c r="BA28" i="3"/>
  <c r="AZ28" i="3"/>
  <c r="AY28" i="3"/>
  <c r="AX28" i="3"/>
  <c r="AW28" i="3"/>
  <c r="AV28" i="3"/>
  <c r="AU28" i="3"/>
  <c r="AT28" i="3"/>
  <c r="AS28" i="3"/>
  <c r="AR28" i="3"/>
  <c r="AQ28" i="3"/>
  <c r="AP28" i="3"/>
  <c r="AO28" i="3"/>
  <c r="AN28" i="3"/>
  <c r="AM28" i="3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B28" i="3"/>
  <c r="EC27" i="3"/>
  <c r="EB27" i="3"/>
  <c r="EA27" i="3"/>
  <c r="DZ27" i="3"/>
  <c r="DY27" i="3"/>
  <c r="DX27" i="3"/>
  <c r="DW27" i="3"/>
  <c r="DV27" i="3"/>
  <c r="DU27" i="3"/>
  <c r="DT27" i="3"/>
  <c r="DS27" i="3"/>
  <c r="DR27" i="3"/>
  <c r="DQ27" i="3"/>
  <c r="DP27" i="3"/>
  <c r="DO27" i="3"/>
  <c r="DN27" i="3"/>
  <c r="DM27" i="3"/>
  <c r="DL27" i="3"/>
  <c r="DK27" i="3"/>
  <c r="DJ27" i="3"/>
  <c r="DI27" i="3"/>
  <c r="DH27" i="3"/>
  <c r="DG27" i="3"/>
  <c r="DF27" i="3"/>
  <c r="DE27" i="3"/>
  <c r="DD27" i="3"/>
  <c r="DC27" i="3"/>
  <c r="DB27" i="3"/>
  <c r="DA27" i="3"/>
  <c r="CZ27" i="3"/>
  <c r="CY27" i="3"/>
  <c r="CX27" i="3"/>
  <c r="CW27" i="3"/>
  <c r="CV27" i="3"/>
  <c r="CU27" i="3"/>
  <c r="CT27" i="3"/>
  <c r="CS27" i="3"/>
  <c r="CR27" i="3"/>
  <c r="CQ27" i="3"/>
  <c r="CP27" i="3"/>
  <c r="CO27" i="3"/>
  <c r="CN27" i="3"/>
  <c r="CM27" i="3"/>
  <c r="CL27" i="3"/>
  <c r="CK27" i="3"/>
  <c r="CJ27" i="3"/>
  <c r="CI27" i="3"/>
  <c r="CH27" i="3"/>
  <c r="CG27" i="3"/>
  <c r="CF27" i="3"/>
  <c r="CE27" i="3"/>
  <c r="CD27" i="3"/>
  <c r="CC27" i="3"/>
  <c r="CB27" i="3"/>
  <c r="CA27" i="3"/>
  <c r="BZ27" i="3"/>
  <c r="BY27" i="3"/>
  <c r="BX27" i="3"/>
  <c r="BW27" i="3"/>
  <c r="BV27" i="3"/>
  <c r="BU27" i="3"/>
  <c r="BT27" i="3"/>
  <c r="BS27" i="3"/>
  <c r="BR27" i="3"/>
  <c r="BQ27" i="3"/>
  <c r="BP27" i="3"/>
  <c r="BO27" i="3"/>
  <c r="BN27" i="3"/>
  <c r="BM27" i="3"/>
  <c r="BL27" i="3"/>
  <c r="BK27" i="3"/>
  <c r="BJ27" i="3"/>
  <c r="BI27" i="3"/>
  <c r="BH27" i="3"/>
  <c r="BG27" i="3"/>
  <c r="BF27" i="3"/>
  <c r="BE27" i="3"/>
  <c r="BD27" i="3"/>
  <c r="BC27" i="3"/>
  <c r="BB27" i="3"/>
  <c r="BA27" i="3"/>
  <c r="AZ27" i="3"/>
  <c r="AY27" i="3"/>
  <c r="AX27" i="3"/>
  <c r="AW27" i="3"/>
  <c r="AV27" i="3"/>
  <c r="AU27" i="3"/>
  <c r="AT27" i="3"/>
  <c r="AS27" i="3"/>
  <c r="AR27" i="3"/>
  <c r="AQ27" i="3"/>
  <c r="AP27" i="3"/>
  <c r="AO27" i="3"/>
  <c r="AN27" i="3"/>
  <c r="AM27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B27" i="3"/>
  <c r="EC26" i="3"/>
  <c r="EB26" i="3"/>
  <c r="EA26" i="3"/>
  <c r="DZ26" i="3"/>
  <c r="DY26" i="3"/>
  <c r="DX26" i="3"/>
  <c r="DW26" i="3"/>
  <c r="DV26" i="3"/>
  <c r="DU26" i="3"/>
  <c r="DT26" i="3"/>
  <c r="DS26" i="3"/>
  <c r="DR26" i="3"/>
  <c r="DQ26" i="3"/>
  <c r="DP26" i="3"/>
  <c r="DO26" i="3"/>
  <c r="DN26" i="3"/>
  <c r="DM26" i="3"/>
  <c r="DL26" i="3"/>
  <c r="DK26" i="3"/>
  <c r="DJ26" i="3"/>
  <c r="DI26" i="3"/>
  <c r="DH26" i="3"/>
  <c r="DG26" i="3"/>
  <c r="DF26" i="3"/>
  <c r="DE26" i="3"/>
  <c r="DD26" i="3"/>
  <c r="DC26" i="3"/>
  <c r="DB26" i="3"/>
  <c r="DA26" i="3"/>
  <c r="CZ26" i="3"/>
  <c r="CY26" i="3"/>
  <c r="CX26" i="3"/>
  <c r="CW26" i="3"/>
  <c r="CV26" i="3"/>
  <c r="CU26" i="3"/>
  <c r="CT26" i="3"/>
  <c r="CS26" i="3"/>
  <c r="CR26" i="3"/>
  <c r="CQ26" i="3"/>
  <c r="CP26" i="3"/>
  <c r="CO26" i="3"/>
  <c r="CN26" i="3"/>
  <c r="CM26" i="3"/>
  <c r="CL26" i="3"/>
  <c r="CK26" i="3"/>
  <c r="CJ26" i="3"/>
  <c r="CI26" i="3"/>
  <c r="CH26" i="3"/>
  <c r="CG26" i="3"/>
  <c r="CF26" i="3"/>
  <c r="CE26" i="3"/>
  <c r="CD26" i="3"/>
  <c r="CC26" i="3"/>
  <c r="CB26" i="3"/>
  <c r="CA26" i="3"/>
  <c r="BZ26" i="3"/>
  <c r="BY26" i="3"/>
  <c r="BX26" i="3"/>
  <c r="BW26" i="3"/>
  <c r="BV26" i="3"/>
  <c r="BU26" i="3"/>
  <c r="BT26" i="3"/>
  <c r="BS26" i="3"/>
  <c r="BR26" i="3"/>
  <c r="BQ26" i="3"/>
  <c r="BP26" i="3"/>
  <c r="BO26" i="3"/>
  <c r="BN26" i="3"/>
  <c r="BM26" i="3"/>
  <c r="BL26" i="3"/>
  <c r="BK26" i="3"/>
  <c r="BJ26" i="3"/>
  <c r="BI26" i="3"/>
  <c r="BH26" i="3"/>
  <c r="BG26" i="3"/>
  <c r="BF26" i="3"/>
  <c r="BE26" i="3"/>
  <c r="BD26" i="3"/>
  <c r="BC26" i="3"/>
  <c r="BB26" i="3"/>
  <c r="BA26" i="3"/>
  <c r="AZ26" i="3"/>
  <c r="AY26" i="3"/>
  <c r="AX26" i="3"/>
  <c r="AW26" i="3"/>
  <c r="AV26" i="3"/>
  <c r="AU26" i="3"/>
  <c r="AT26" i="3"/>
  <c r="AS26" i="3"/>
  <c r="AR26" i="3"/>
  <c r="AQ26" i="3"/>
  <c r="AP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B26" i="3"/>
  <c r="EC25" i="3"/>
  <c r="EB25" i="3"/>
  <c r="EA25" i="3"/>
  <c r="DZ25" i="3"/>
  <c r="DY25" i="3"/>
  <c r="DX25" i="3"/>
  <c r="DW25" i="3"/>
  <c r="DV25" i="3"/>
  <c r="DU25" i="3"/>
  <c r="DT25" i="3"/>
  <c r="DS25" i="3"/>
  <c r="DR25" i="3"/>
  <c r="DQ25" i="3"/>
  <c r="DP25" i="3"/>
  <c r="DO25" i="3"/>
  <c r="DN25" i="3"/>
  <c r="DM25" i="3"/>
  <c r="DL25" i="3"/>
  <c r="DK25" i="3"/>
  <c r="DJ25" i="3"/>
  <c r="DI25" i="3"/>
  <c r="DH25" i="3"/>
  <c r="DG25" i="3"/>
  <c r="DF25" i="3"/>
  <c r="DE25" i="3"/>
  <c r="DD25" i="3"/>
  <c r="DC25" i="3"/>
  <c r="DB25" i="3"/>
  <c r="DA25" i="3"/>
  <c r="CZ25" i="3"/>
  <c r="CY25" i="3"/>
  <c r="CX25" i="3"/>
  <c r="CW25" i="3"/>
  <c r="CV25" i="3"/>
  <c r="CU25" i="3"/>
  <c r="CT25" i="3"/>
  <c r="CS25" i="3"/>
  <c r="CR25" i="3"/>
  <c r="CQ25" i="3"/>
  <c r="CP25" i="3"/>
  <c r="CO25" i="3"/>
  <c r="CN25" i="3"/>
  <c r="CM25" i="3"/>
  <c r="CL25" i="3"/>
  <c r="CK25" i="3"/>
  <c r="CJ25" i="3"/>
  <c r="CI25" i="3"/>
  <c r="CH25" i="3"/>
  <c r="CG25" i="3"/>
  <c r="CF25" i="3"/>
  <c r="CE25" i="3"/>
  <c r="CD25" i="3"/>
  <c r="CC25" i="3"/>
  <c r="CB25" i="3"/>
  <c r="CA25" i="3"/>
  <c r="BZ25" i="3"/>
  <c r="BY25" i="3"/>
  <c r="BX25" i="3"/>
  <c r="BW25" i="3"/>
  <c r="BV25" i="3"/>
  <c r="BU25" i="3"/>
  <c r="BT25" i="3"/>
  <c r="BS25" i="3"/>
  <c r="BR25" i="3"/>
  <c r="BQ25" i="3"/>
  <c r="BP25" i="3"/>
  <c r="BO25" i="3"/>
  <c r="BN25" i="3"/>
  <c r="BM25" i="3"/>
  <c r="BL25" i="3"/>
  <c r="BK25" i="3"/>
  <c r="BJ25" i="3"/>
  <c r="BI25" i="3"/>
  <c r="BH25" i="3"/>
  <c r="BG25" i="3"/>
  <c r="BF25" i="3"/>
  <c r="BE25" i="3"/>
  <c r="BD25" i="3"/>
  <c r="BC25" i="3"/>
  <c r="BB25" i="3"/>
  <c r="BA25" i="3"/>
  <c r="AZ25" i="3"/>
  <c r="AY25" i="3"/>
  <c r="AX25" i="3"/>
  <c r="AW25" i="3"/>
  <c r="AV25" i="3"/>
  <c r="AU25" i="3"/>
  <c r="AT25" i="3"/>
  <c r="AS25" i="3"/>
  <c r="AR25" i="3"/>
  <c r="AQ25" i="3"/>
  <c r="AP25" i="3"/>
  <c r="AO25" i="3"/>
  <c r="AN25" i="3"/>
  <c r="AM25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B25" i="3"/>
  <c r="EC78" i="3"/>
  <c r="EB78" i="3"/>
  <c r="EA78" i="3"/>
  <c r="DZ78" i="3"/>
  <c r="DY78" i="3"/>
  <c r="DX78" i="3"/>
  <c r="DW78" i="3"/>
  <c r="DV78" i="3"/>
  <c r="DU78" i="3"/>
  <c r="DT78" i="3"/>
  <c r="DS78" i="3"/>
  <c r="DR78" i="3"/>
  <c r="DQ78" i="3"/>
  <c r="DP78" i="3"/>
  <c r="DO78" i="3"/>
  <c r="DN78" i="3"/>
  <c r="DM78" i="3"/>
  <c r="DL78" i="3"/>
  <c r="DK78" i="3"/>
  <c r="DJ78" i="3"/>
  <c r="DI78" i="3"/>
  <c r="DH78" i="3"/>
  <c r="DG78" i="3"/>
  <c r="DF78" i="3"/>
  <c r="DE78" i="3"/>
  <c r="DD78" i="3"/>
  <c r="DC78" i="3"/>
  <c r="DB78" i="3"/>
  <c r="DA78" i="3"/>
  <c r="CZ78" i="3"/>
  <c r="CY78" i="3"/>
  <c r="CX78" i="3"/>
  <c r="CW78" i="3"/>
  <c r="CV78" i="3"/>
  <c r="CU78" i="3"/>
  <c r="CT78" i="3"/>
  <c r="CS78" i="3"/>
  <c r="CR78" i="3"/>
  <c r="CQ78" i="3"/>
  <c r="CP78" i="3"/>
  <c r="CO78" i="3"/>
  <c r="CN78" i="3"/>
  <c r="CM78" i="3"/>
  <c r="CL78" i="3"/>
  <c r="CK78" i="3"/>
  <c r="CJ78" i="3"/>
  <c r="CI78" i="3"/>
  <c r="CH78" i="3"/>
  <c r="CG78" i="3"/>
  <c r="CF78" i="3"/>
  <c r="CE78" i="3"/>
  <c r="CD78" i="3"/>
  <c r="CC78" i="3"/>
  <c r="CB78" i="3"/>
  <c r="CA78" i="3"/>
  <c r="BZ78" i="3"/>
  <c r="BY78" i="3"/>
  <c r="BX78" i="3"/>
  <c r="BW78" i="3"/>
  <c r="BV78" i="3"/>
  <c r="BU78" i="3"/>
  <c r="BT78" i="3"/>
  <c r="BS78" i="3"/>
  <c r="BR78" i="3"/>
  <c r="BQ78" i="3"/>
  <c r="BP78" i="3"/>
  <c r="BO78" i="3"/>
  <c r="BN78" i="3"/>
  <c r="BM78" i="3"/>
  <c r="BL78" i="3"/>
  <c r="BK78" i="3"/>
  <c r="BJ78" i="3"/>
  <c r="BI78" i="3"/>
  <c r="BH78" i="3"/>
  <c r="BG78" i="3"/>
  <c r="BF78" i="3"/>
  <c r="BE78" i="3"/>
  <c r="BD78" i="3"/>
  <c r="BC78" i="3"/>
  <c r="BB78" i="3"/>
  <c r="BA78" i="3"/>
  <c r="AZ78" i="3"/>
  <c r="AY78" i="3"/>
  <c r="AX78" i="3"/>
  <c r="AW78" i="3"/>
  <c r="AV78" i="3"/>
  <c r="AU78" i="3"/>
  <c r="AT78" i="3"/>
  <c r="AS78" i="3"/>
  <c r="AR78" i="3"/>
  <c r="AQ78" i="3"/>
  <c r="AP78" i="3"/>
  <c r="AO78" i="3"/>
  <c r="AN78" i="3"/>
  <c r="AM78" i="3"/>
  <c r="AL78" i="3"/>
  <c r="AK78" i="3"/>
  <c r="AJ78" i="3"/>
  <c r="AI78" i="3"/>
  <c r="AH78" i="3"/>
  <c r="AG78" i="3"/>
  <c r="AF78" i="3"/>
  <c r="AE78" i="3"/>
  <c r="AD78" i="3"/>
  <c r="AC78" i="3"/>
  <c r="AB78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B78" i="3"/>
  <c r="EC74" i="3"/>
  <c r="EB74" i="3"/>
  <c r="EA74" i="3"/>
  <c r="DZ74" i="3"/>
  <c r="DY74" i="3"/>
  <c r="DX74" i="3"/>
  <c r="DW74" i="3"/>
  <c r="DV74" i="3"/>
  <c r="DU74" i="3"/>
  <c r="DT74" i="3"/>
  <c r="DS74" i="3"/>
  <c r="DR74" i="3"/>
  <c r="DQ74" i="3"/>
  <c r="DP74" i="3"/>
  <c r="DO74" i="3"/>
  <c r="DN74" i="3"/>
  <c r="DM74" i="3"/>
  <c r="DL74" i="3"/>
  <c r="DK74" i="3"/>
  <c r="DJ74" i="3"/>
  <c r="DI74" i="3"/>
  <c r="DH74" i="3"/>
  <c r="DG74" i="3"/>
  <c r="DF74" i="3"/>
  <c r="DE74" i="3"/>
  <c r="DD74" i="3"/>
  <c r="DC74" i="3"/>
  <c r="DB74" i="3"/>
  <c r="DA74" i="3"/>
  <c r="CZ74" i="3"/>
  <c r="CY74" i="3"/>
  <c r="CX74" i="3"/>
  <c r="CW74" i="3"/>
  <c r="CV74" i="3"/>
  <c r="CU74" i="3"/>
  <c r="CT74" i="3"/>
  <c r="CS74" i="3"/>
  <c r="CR74" i="3"/>
  <c r="CQ74" i="3"/>
  <c r="CP74" i="3"/>
  <c r="CO74" i="3"/>
  <c r="CN74" i="3"/>
  <c r="CM74" i="3"/>
  <c r="CL74" i="3"/>
  <c r="CK74" i="3"/>
  <c r="CJ74" i="3"/>
  <c r="CI74" i="3"/>
  <c r="CH74" i="3"/>
  <c r="CG74" i="3"/>
  <c r="CF74" i="3"/>
  <c r="CE74" i="3"/>
  <c r="CD74" i="3"/>
  <c r="CC74" i="3"/>
  <c r="CB74" i="3"/>
  <c r="CA74" i="3"/>
  <c r="BZ74" i="3"/>
  <c r="BY74" i="3"/>
  <c r="BX74" i="3"/>
  <c r="BW74" i="3"/>
  <c r="BV74" i="3"/>
  <c r="BU74" i="3"/>
  <c r="BT74" i="3"/>
  <c r="BS74" i="3"/>
  <c r="BR74" i="3"/>
  <c r="BQ74" i="3"/>
  <c r="BP74" i="3"/>
  <c r="BO74" i="3"/>
  <c r="BN74" i="3"/>
  <c r="BM74" i="3"/>
  <c r="BL74" i="3"/>
  <c r="BK74" i="3"/>
  <c r="BJ74" i="3"/>
  <c r="BI74" i="3"/>
  <c r="BH74" i="3"/>
  <c r="BG74" i="3"/>
  <c r="BF74" i="3"/>
  <c r="BE74" i="3"/>
  <c r="BD74" i="3"/>
  <c r="BC74" i="3"/>
  <c r="BB74" i="3"/>
  <c r="BA74" i="3"/>
  <c r="AZ74" i="3"/>
  <c r="AY74" i="3"/>
  <c r="AX74" i="3"/>
  <c r="AW74" i="3"/>
  <c r="AV74" i="3"/>
  <c r="AU74" i="3"/>
  <c r="AT74" i="3"/>
  <c r="AS74" i="3"/>
  <c r="AR74" i="3"/>
  <c r="AQ74" i="3"/>
  <c r="AP74" i="3"/>
  <c r="AO74" i="3"/>
  <c r="AN74" i="3"/>
  <c r="AM74" i="3"/>
  <c r="AL74" i="3"/>
  <c r="AK74" i="3"/>
  <c r="AJ74" i="3"/>
  <c r="AI74" i="3"/>
  <c r="AH74" i="3"/>
  <c r="AG74" i="3"/>
  <c r="AF74" i="3"/>
  <c r="AE74" i="3"/>
  <c r="AD74" i="3"/>
  <c r="AC74" i="3"/>
  <c r="AB74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B74" i="3"/>
  <c r="EC67" i="3"/>
  <c r="EB67" i="3"/>
  <c r="EA67" i="3"/>
  <c r="DZ67" i="3"/>
  <c r="DY67" i="3"/>
  <c r="DX67" i="3"/>
  <c r="DW67" i="3"/>
  <c r="DV67" i="3"/>
  <c r="DU67" i="3"/>
  <c r="DT67" i="3"/>
  <c r="DS67" i="3"/>
  <c r="DR67" i="3"/>
  <c r="DQ67" i="3"/>
  <c r="DP67" i="3"/>
  <c r="DO67" i="3"/>
  <c r="DN67" i="3"/>
  <c r="DM67" i="3"/>
  <c r="DL67" i="3"/>
  <c r="DK67" i="3"/>
  <c r="DJ67" i="3"/>
  <c r="DI67" i="3"/>
  <c r="DH67" i="3"/>
  <c r="DG67" i="3"/>
  <c r="DF67" i="3"/>
  <c r="DE67" i="3"/>
  <c r="DD67" i="3"/>
  <c r="DC67" i="3"/>
  <c r="DB67" i="3"/>
  <c r="DA67" i="3"/>
  <c r="CZ67" i="3"/>
  <c r="CY67" i="3"/>
  <c r="CX67" i="3"/>
  <c r="CW67" i="3"/>
  <c r="CV67" i="3"/>
  <c r="CU67" i="3"/>
  <c r="CT67" i="3"/>
  <c r="CS67" i="3"/>
  <c r="CR67" i="3"/>
  <c r="CQ67" i="3"/>
  <c r="CP67" i="3"/>
  <c r="CO67" i="3"/>
  <c r="CN67" i="3"/>
  <c r="CM67" i="3"/>
  <c r="CL67" i="3"/>
  <c r="CK67" i="3"/>
  <c r="CJ67" i="3"/>
  <c r="CI67" i="3"/>
  <c r="CH67" i="3"/>
  <c r="CG67" i="3"/>
  <c r="CF67" i="3"/>
  <c r="CE67" i="3"/>
  <c r="CD67" i="3"/>
  <c r="CC67" i="3"/>
  <c r="CB67" i="3"/>
  <c r="CA67" i="3"/>
  <c r="BZ67" i="3"/>
  <c r="BY67" i="3"/>
  <c r="BX67" i="3"/>
  <c r="BW67" i="3"/>
  <c r="BV67" i="3"/>
  <c r="BU67" i="3"/>
  <c r="BT67" i="3"/>
  <c r="BS67" i="3"/>
  <c r="BR67" i="3"/>
  <c r="BQ67" i="3"/>
  <c r="BP67" i="3"/>
  <c r="BO67" i="3"/>
  <c r="BN67" i="3"/>
  <c r="BM67" i="3"/>
  <c r="BL67" i="3"/>
  <c r="BK67" i="3"/>
  <c r="BJ67" i="3"/>
  <c r="BI67" i="3"/>
  <c r="BH67" i="3"/>
  <c r="BG67" i="3"/>
  <c r="BF67" i="3"/>
  <c r="BE67" i="3"/>
  <c r="BD67" i="3"/>
  <c r="BC67" i="3"/>
  <c r="BB67" i="3"/>
  <c r="BA67" i="3"/>
  <c r="AZ67" i="3"/>
  <c r="AY67" i="3"/>
  <c r="AX67" i="3"/>
  <c r="AW67" i="3"/>
  <c r="AV67" i="3"/>
  <c r="AU67" i="3"/>
  <c r="AT67" i="3"/>
  <c r="AS67" i="3"/>
  <c r="AR67" i="3"/>
  <c r="AQ67" i="3"/>
  <c r="AP67" i="3"/>
  <c r="AO67" i="3"/>
  <c r="AN67" i="3"/>
  <c r="AM67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B67" i="3"/>
  <c r="EC60" i="3"/>
  <c r="EC58" i="3" s="1"/>
  <c r="EB60" i="3"/>
  <c r="EA60" i="3"/>
  <c r="DZ60" i="3"/>
  <c r="DY60" i="3"/>
  <c r="DX60" i="3"/>
  <c r="DW60" i="3"/>
  <c r="DV60" i="3"/>
  <c r="DU60" i="3"/>
  <c r="DU58" i="3" s="1"/>
  <c r="DT60" i="3"/>
  <c r="DS60" i="3"/>
  <c r="DR60" i="3"/>
  <c r="DQ60" i="3"/>
  <c r="DP60" i="3"/>
  <c r="DO60" i="3"/>
  <c r="DN60" i="3"/>
  <c r="DM60" i="3"/>
  <c r="DL60" i="3"/>
  <c r="DK60" i="3"/>
  <c r="DJ60" i="3"/>
  <c r="DI60" i="3"/>
  <c r="DH60" i="3"/>
  <c r="DG60" i="3"/>
  <c r="DF60" i="3"/>
  <c r="DE60" i="3"/>
  <c r="DD60" i="3"/>
  <c r="DD58" i="3" s="1"/>
  <c r="DC60" i="3"/>
  <c r="DB60" i="3"/>
  <c r="DA60" i="3"/>
  <c r="CZ60" i="3"/>
  <c r="CY60" i="3"/>
  <c r="CX60" i="3"/>
  <c r="CW60" i="3"/>
  <c r="CW58" i="3" s="1"/>
  <c r="CV60" i="3"/>
  <c r="CU60" i="3"/>
  <c r="CT60" i="3"/>
  <c r="CS60" i="3"/>
  <c r="CR60" i="3"/>
  <c r="CQ60" i="3"/>
  <c r="CP60" i="3"/>
  <c r="CO60" i="3"/>
  <c r="CN60" i="3"/>
  <c r="CM60" i="3"/>
  <c r="CL60" i="3"/>
  <c r="CK60" i="3"/>
  <c r="CJ60" i="3"/>
  <c r="CI60" i="3"/>
  <c r="CH60" i="3"/>
  <c r="CG60" i="3"/>
  <c r="CF60" i="3"/>
  <c r="CE60" i="3"/>
  <c r="CD60" i="3"/>
  <c r="CC60" i="3"/>
  <c r="CB60" i="3"/>
  <c r="CA60" i="3"/>
  <c r="BZ60" i="3"/>
  <c r="BY60" i="3"/>
  <c r="BY58" i="3" s="1"/>
  <c r="BX60" i="3"/>
  <c r="BW60" i="3"/>
  <c r="BV60" i="3"/>
  <c r="BU60" i="3"/>
  <c r="BT60" i="3"/>
  <c r="BS60" i="3"/>
  <c r="BR60" i="3"/>
  <c r="BQ60" i="3"/>
  <c r="BP60" i="3"/>
  <c r="BO60" i="3"/>
  <c r="BN60" i="3"/>
  <c r="BM60" i="3"/>
  <c r="BL60" i="3"/>
  <c r="BK60" i="3"/>
  <c r="BJ60" i="3"/>
  <c r="BI60" i="3"/>
  <c r="BH60" i="3"/>
  <c r="BG60" i="3"/>
  <c r="BF60" i="3"/>
  <c r="BE60" i="3"/>
  <c r="BD60" i="3"/>
  <c r="BC60" i="3"/>
  <c r="BB60" i="3"/>
  <c r="BA60" i="3"/>
  <c r="AZ60" i="3"/>
  <c r="AY60" i="3"/>
  <c r="AX60" i="3"/>
  <c r="AW60" i="3"/>
  <c r="AV60" i="3"/>
  <c r="AU60" i="3"/>
  <c r="AT60" i="3"/>
  <c r="AS60" i="3"/>
  <c r="AR60" i="3"/>
  <c r="AQ60" i="3"/>
  <c r="AP60" i="3"/>
  <c r="AO60" i="3"/>
  <c r="AN60" i="3"/>
  <c r="AM60" i="3"/>
  <c r="AL60" i="3"/>
  <c r="AK60" i="3"/>
  <c r="AK58" i="3" s="1"/>
  <c r="AJ60" i="3"/>
  <c r="AI60" i="3"/>
  <c r="AH60" i="3"/>
  <c r="AG60" i="3"/>
  <c r="AF60" i="3"/>
  <c r="AE60" i="3"/>
  <c r="AD60" i="3"/>
  <c r="AC60" i="3"/>
  <c r="AB60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C60" i="3"/>
  <c r="B60" i="3"/>
  <c r="AK56" i="3" l="1"/>
  <c r="AK54" i="3" s="1"/>
  <c r="CW56" i="3"/>
  <c r="CW54" i="3" s="1"/>
  <c r="EC56" i="3"/>
  <c r="DD56" i="3"/>
  <c r="DD54" i="3" s="1"/>
  <c r="BY56" i="3"/>
  <c r="BY54" i="3" s="1"/>
  <c r="DU56" i="3"/>
  <c r="DU54" i="3" s="1"/>
  <c r="F46" i="3"/>
  <c r="N46" i="3"/>
  <c r="V46" i="3"/>
  <c r="AD46" i="3"/>
  <c r="AL46" i="3"/>
  <c r="AT46" i="3"/>
  <c r="BB46" i="3"/>
  <c r="BJ46" i="3"/>
  <c r="BR46" i="3"/>
  <c r="BZ46" i="3"/>
  <c r="CP46" i="3"/>
  <c r="CX46" i="3"/>
  <c r="DF46" i="3"/>
  <c r="DN46" i="3"/>
  <c r="DV46" i="3"/>
  <c r="CH46" i="3"/>
  <c r="H46" i="3"/>
  <c r="P46" i="3"/>
  <c r="X46" i="3"/>
  <c r="AF46" i="3"/>
  <c r="AN46" i="3"/>
  <c r="AV46" i="3"/>
  <c r="BD46" i="3"/>
  <c r="BL46" i="3"/>
  <c r="BT46" i="3"/>
  <c r="CB46" i="3"/>
  <c r="CJ46" i="3"/>
  <c r="CR46" i="3"/>
  <c r="CZ46" i="3"/>
  <c r="DH46" i="3"/>
  <c r="DP46" i="3"/>
  <c r="DX46" i="3"/>
  <c r="DK58" i="3"/>
  <c r="DT58" i="3"/>
  <c r="AB58" i="3"/>
  <c r="EA58" i="3"/>
  <c r="AY58" i="3"/>
  <c r="J58" i="3"/>
  <c r="AH58" i="3"/>
  <c r="BF58" i="3"/>
  <c r="CD58" i="3"/>
  <c r="CT58" i="3"/>
  <c r="DJ58" i="3"/>
  <c r="AJ58" i="3"/>
  <c r="B58" i="3"/>
  <c r="AP58" i="3"/>
  <c r="CL58" i="3"/>
  <c r="E58" i="3"/>
  <c r="AS58" i="3"/>
  <c r="BA58" i="3"/>
  <c r="CG58" i="3"/>
  <c r="CO58" i="3"/>
  <c r="AX58" i="3"/>
  <c r="DB58" i="3"/>
  <c r="AC58" i="3"/>
  <c r="BP58" i="3"/>
  <c r="DZ58" i="3"/>
  <c r="F58" i="3"/>
  <c r="N58" i="3"/>
  <c r="V58" i="3"/>
  <c r="AD58" i="3"/>
  <c r="AL58" i="3"/>
  <c r="AT58" i="3"/>
  <c r="BB58" i="3"/>
  <c r="BJ58" i="3"/>
  <c r="BR58" i="3"/>
  <c r="BZ58" i="3"/>
  <c r="CH58" i="3"/>
  <c r="CP58" i="3"/>
  <c r="CX58" i="3"/>
  <c r="DF58" i="3"/>
  <c r="DN58" i="3"/>
  <c r="DV58" i="3"/>
  <c r="BN58" i="3"/>
  <c r="DR58" i="3"/>
  <c r="BX58" i="3"/>
  <c r="R58" i="3"/>
  <c r="BV58" i="3"/>
  <c r="L58" i="3"/>
  <c r="EB58" i="3"/>
  <c r="Z58" i="3"/>
  <c r="AP24" i="3"/>
  <c r="BN24" i="3"/>
  <c r="CD24" i="3"/>
  <c r="CT24" i="3"/>
  <c r="F34" i="3"/>
  <c r="N34" i="3"/>
  <c r="V34" i="3"/>
  <c r="AD34" i="3"/>
  <c r="AL34" i="3"/>
  <c r="AT34" i="3"/>
  <c r="BB34" i="3"/>
  <c r="BJ34" i="3"/>
  <c r="BR34" i="3"/>
  <c r="BZ34" i="3"/>
  <c r="CH34" i="3"/>
  <c r="CP34" i="3"/>
  <c r="CX34" i="3"/>
  <c r="DF34" i="3"/>
  <c r="DN34" i="3"/>
  <c r="DV34" i="3"/>
  <c r="E46" i="3"/>
  <c r="M46" i="3"/>
  <c r="U46" i="3"/>
  <c r="AC46" i="3"/>
  <c r="AK46" i="3"/>
  <c r="AS46" i="3"/>
  <c r="BA46" i="3"/>
  <c r="BI46" i="3"/>
  <c r="BQ46" i="3"/>
  <c r="D46" i="3"/>
  <c r="L46" i="3"/>
  <c r="T46" i="3"/>
  <c r="AB46" i="3"/>
  <c r="AJ46" i="3"/>
  <c r="AR46" i="3"/>
  <c r="AZ46" i="3"/>
  <c r="BH46" i="3"/>
  <c r="BP46" i="3"/>
  <c r="BX46" i="3"/>
  <c r="CF46" i="3"/>
  <c r="CN46" i="3"/>
  <c r="CV46" i="3"/>
  <c r="DD46" i="3"/>
  <c r="DL46" i="3"/>
  <c r="DT46" i="3"/>
  <c r="CE24" i="3"/>
  <c r="EA24" i="3"/>
  <c r="G46" i="3"/>
  <c r="O46" i="3"/>
  <c r="W46" i="3"/>
  <c r="AE46" i="3"/>
  <c r="AM46" i="3"/>
  <c r="AU46" i="3"/>
  <c r="BC46" i="3"/>
  <c r="BK46" i="3"/>
  <c r="BS46" i="3"/>
  <c r="CA46" i="3"/>
  <c r="CI46" i="3"/>
  <c r="CQ46" i="3"/>
  <c r="CY46" i="3"/>
  <c r="DG46" i="3"/>
  <c r="DO46" i="3"/>
  <c r="DW46" i="3"/>
  <c r="EC24" i="3"/>
  <c r="I46" i="3"/>
  <c r="Q46" i="3"/>
  <c r="Y46" i="3"/>
  <c r="AG46" i="3"/>
  <c r="AO46" i="3"/>
  <c r="AW46" i="3"/>
  <c r="BE46" i="3"/>
  <c r="BM46" i="3"/>
  <c r="BU46" i="3"/>
  <c r="CC46" i="3"/>
  <c r="CK46" i="3"/>
  <c r="CS46" i="3"/>
  <c r="DA46" i="3"/>
  <c r="DI46" i="3"/>
  <c r="DQ46" i="3"/>
  <c r="DY46" i="3"/>
  <c r="C58" i="3"/>
  <c r="D58" i="3"/>
  <c r="K58" i="3"/>
  <c r="S58" i="3"/>
  <c r="T58" i="3"/>
  <c r="AA58" i="3"/>
  <c r="AI58" i="3"/>
  <c r="AQ58" i="3"/>
  <c r="AR58" i="3"/>
  <c r="AZ58" i="3"/>
  <c r="BG58" i="3"/>
  <c r="BH58" i="3"/>
  <c r="BO58" i="3"/>
  <c r="BW58" i="3"/>
  <c r="CE58" i="3"/>
  <c r="CF58" i="3"/>
  <c r="CM58" i="3"/>
  <c r="CN58" i="3"/>
  <c r="CU58" i="3"/>
  <c r="CV58" i="3"/>
  <c r="DC58" i="3"/>
  <c r="DL58" i="3"/>
  <c r="DS58" i="3"/>
  <c r="J34" i="3"/>
  <c r="R34" i="3"/>
  <c r="Z34" i="3"/>
  <c r="AH34" i="3"/>
  <c r="AP34" i="3"/>
  <c r="AX34" i="3"/>
  <c r="BF34" i="3"/>
  <c r="BN34" i="3"/>
  <c r="BV34" i="3"/>
  <c r="CD34" i="3"/>
  <c r="CL34" i="3"/>
  <c r="CT34" i="3"/>
  <c r="DB34" i="3"/>
  <c r="DJ34" i="3"/>
  <c r="DR34" i="3"/>
  <c r="I24" i="3"/>
  <c r="Q24" i="3"/>
  <c r="Y24" i="3"/>
  <c r="AG24" i="3"/>
  <c r="AO24" i="3"/>
  <c r="AW24" i="3"/>
  <c r="BE24" i="3"/>
  <c r="BM24" i="3"/>
  <c r="E34" i="3"/>
  <c r="M34" i="3"/>
  <c r="U34" i="3"/>
  <c r="AC34" i="3"/>
  <c r="AK34" i="3"/>
  <c r="AS34" i="3"/>
  <c r="BA34" i="3"/>
  <c r="BI34" i="3"/>
  <c r="BQ34" i="3"/>
  <c r="BY34" i="3"/>
  <c r="CG34" i="3"/>
  <c r="CO34" i="3"/>
  <c r="CW34" i="3"/>
  <c r="DE34" i="3"/>
  <c r="DM34" i="3"/>
  <c r="DU34" i="3"/>
  <c r="EC34" i="3"/>
  <c r="D34" i="3"/>
  <c r="L34" i="3"/>
  <c r="T34" i="3"/>
  <c r="AB34" i="3"/>
  <c r="AJ34" i="3"/>
  <c r="AR34" i="3"/>
  <c r="AZ34" i="3"/>
  <c r="BH34" i="3"/>
  <c r="BP34" i="3"/>
  <c r="BX34" i="3"/>
  <c r="CF34" i="3"/>
  <c r="CN34" i="3"/>
  <c r="CV34" i="3"/>
  <c r="DD34" i="3"/>
  <c r="DL34" i="3"/>
  <c r="DT34" i="3"/>
  <c r="EB34" i="3"/>
  <c r="C46" i="3"/>
  <c r="K46" i="3"/>
  <c r="S46" i="3"/>
  <c r="AA46" i="3"/>
  <c r="AI46" i="3"/>
  <c r="AQ46" i="3"/>
  <c r="AC24" i="3"/>
  <c r="M58" i="3"/>
  <c r="U58" i="3"/>
  <c r="BI58" i="3"/>
  <c r="BQ58" i="3"/>
  <c r="DE58" i="3"/>
  <c r="DM58" i="3"/>
  <c r="EC54" i="3"/>
  <c r="G58" i="3"/>
  <c r="AU58" i="3"/>
  <c r="CA58" i="3"/>
  <c r="DG58" i="3"/>
  <c r="W58" i="3"/>
  <c r="BC58" i="3"/>
  <c r="BS58" i="3"/>
  <c r="CQ58" i="3"/>
  <c r="DO58" i="3"/>
  <c r="AN58" i="3"/>
  <c r="CB58" i="3"/>
  <c r="DP58" i="3"/>
  <c r="AE58" i="3"/>
  <c r="DW58" i="3"/>
  <c r="O58" i="3"/>
  <c r="AM58" i="3"/>
  <c r="BK58" i="3"/>
  <c r="CI58" i="3"/>
  <c r="CY58" i="3"/>
  <c r="H58" i="3"/>
  <c r="P58" i="3"/>
  <c r="X58" i="3"/>
  <c r="AF58" i="3"/>
  <c r="AV58" i="3"/>
  <c r="BD58" i="3"/>
  <c r="BL58" i="3"/>
  <c r="BT58" i="3"/>
  <c r="CJ58" i="3"/>
  <c r="CR58" i="3"/>
  <c r="CZ58" i="3"/>
  <c r="DH58" i="3"/>
  <c r="DX58" i="3"/>
  <c r="I58" i="3"/>
  <c r="Q58" i="3"/>
  <c r="Y58" i="3"/>
  <c r="AG58" i="3"/>
  <c r="AO58" i="3"/>
  <c r="AW58" i="3"/>
  <c r="BE58" i="3"/>
  <c r="BM58" i="3"/>
  <c r="BU58" i="3"/>
  <c r="CC58" i="3"/>
  <c r="CK58" i="3"/>
  <c r="CS58" i="3"/>
  <c r="DA58" i="3"/>
  <c r="DI58" i="3"/>
  <c r="DQ58" i="3"/>
  <c r="DY58" i="3"/>
  <c r="EB46" i="3"/>
  <c r="B46" i="3"/>
  <c r="J46" i="3"/>
  <c r="R46" i="3"/>
  <c r="Z46" i="3"/>
  <c r="AH46" i="3"/>
  <c r="AP46" i="3"/>
  <c r="AX46" i="3"/>
  <c r="BF46" i="3"/>
  <c r="BN46" i="3"/>
  <c r="BV46" i="3"/>
  <c r="CD46" i="3"/>
  <c r="CL46" i="3"/>
  <c r="CT46" i="3"/>
  <c r="DB46" i="3"/>
  <c r="DJ46" i="3"/>
  <c r="DR46" i="3"/>
  <c r="DZ46" i="3"/>
  <c r="AY46" i="3"/>
  <c r="BG46" i="3"/>
  <c r="BO46" i="3"/>
  <c r="BW46" i="3"/>
  <c r="CE46" i="3"/>
  <c r="CM46" i="3"/>
  <c r="CU46" i="3"/>
  <c r="DC46" i="3"/>
  <c r="DK46" i="3"/>
  <c r="DS46" i="3"/>
  <c r="EA46" i="3"/>
  <c r="BY46" i="3"/>
  <c r="CG46" i="3"/>
  <c r="CO46" i="3"/>
  <c r="CW46" i="3"/>
  <c r="DE46" i="3"/>
  <c r="DM46" i="3"/>
  <c r="DU46" i="3"/>
  <c r="EC46" i="3"/>
  <c r="AR24" i="3"/>
  <c r="G24" i="3"/>
  <c r="O24" i="3"/>
  <c r="W24" i="3"/>
  <c r="AE24" i="3"/>
  <c r="AM24" i="3"/>
  <c r="AU24" i="3"/>
  <c r="BC24" i="3"/>
  <c r="BK24" i="3"/>
  <c r="BS24" i="3"/>
  <c r="CA24" i="3"/>
  <c r="CI24" i="3"/>
  <c r="CQ24" i="3"/>
  <c r="CY24" i="3"/>
  <c r="DG24" i="3"/>
  <c r="DO24" i="3"/>
  <c r="DW24" i="3"/>
  <c r="K24" i="3"/>
  <c r="AY24" i="3"/>
  <c r="BO24" i="3"/>
  <c r="CU24" i="3"/>
  <c r="DK24" i="3"/>
  <c r="C34" i="3"/>
  <c r="K34" i="3"/>
  <c r="S34" i="3"/>
  <c r="AA34" i="3"/>
  <c r="AI34" i="3"/>
  <c r="AQ34" i="3"/>
  <c r="AY34" i="3"/>
  <c r="BG34" i="3"/>
  <c r="BO34" i="3"/>
  <c r="BW34" i="3"/>
  <c r="CE34" i="3"/>
  <c r="CM34" i="3"/>
  <c r="CU34" i="3"/>
  <c r="DC34" i="3"/>
  <c r="DK34" i="3"/>
  <c r="DS34" i="3"/>
  <c r="EA34" i="3"/>
  <c r="D24" i="3"/>
  <c r="DL24" i="3"/>
  <c r="H34" i="3"/>
  <c r="P34" i="3"/>
  <c r="X34" i="3"/>
  <c r="AF34" i="3"/>
  <c r="AN34" i="3"/>
  <c r="AV34" i="3"/>
  <c r="BD34" i="3"/>
  <c r="BL34" i="3"/>
  <c r="BT34" i="3"/>
  <c r="CB34" i="3"/>
  <c r="CJ34" i="3"/>
  <c r="CR34" i="3"/>
  <c r="CZ34" i="3"/>
  <c r="DH34" i="3"/>
  <c r="DP34" i="3"/>
  <c r="DX34" i="3"/>
  <c r="T24" i="3"/>
  <c r="EB24" i="3"/>
  <c r="I34" i="3"/>
  <c r="Q34" i="3"/>
  <c r="Y34" i="3"/>
  <c r="AG34" i="3"/>
  <c r="AO34" i="3"/>
  <c r="AW34" i="3"/>
  <c r="BE34" i="3"/>
  <c r="BM34" i="3"/>
  <c r="L24" i="3"/>
  <c r="CV24" i="3"/>
  <c r="DD24" i="3"/>
  <c r="B34" i="3"/>
  <c r="G34" i="3"/>
  <c r="O34" i="3"/>
  <c r="W34" i="3"/>
  <c r="AE34" i="3"/>
  <c r="AM34" i="3"/>
  <c r="AU34" i="3"/>
  <c r="BC34" i="3"/>
  <c r="BK34" i="3"/>
  <c r="BS34" i="3"/>
  <c r="CA34" i="3"/>
  <c r="CI34" i="3"/>
  <c r="CQ34" i="3"/>
  <c r="CY34" i="3"/>
  <c r="DG34" i="3"/>
  <c r="DO34" i="3"/>
  <c r="DW34" i="3"/>
  <c r="BU34" i="3"/>
  <c r="CC34" i="3"/>
  <c r="CK34" i="3"/>
  <c r="CS34" i="3"/>
  <c r="DA34" i="3"/>
  <c r="DI34" i="3"/>
  <c r="DQ34" i="3"/>
  <c r="DY34" i="3"/>
  <c r="DZ34" i="3"/>
  <c r="AI24" i="3"/>
  <c r="BI24" i="3"/>
  <c r="DM24" i="3"/>
  <c r="BQ24" i="3"/>
  <c r="H24" i="3"/>
  <c r="P24" i="3"/>
  <c r="X24" i="3"/>
  <c r="AF24" i="3"/>
  <c r="AN24" i="3"/>
  <c r="AV24" i="3"/>
  <c r="BD24" i="3"/>
  <c r="BL24" i="3"/>
  <c r="BT24" i="3"/>
  <c r="CB24" i="3"/>
  <c r="CJ24" i="3"/>
  <c r="CR24" i="3"/>
  <c r="CZ24" i="3"/>
  <c r="DH24" i="3"/>
  <c r="DP24" i="3"/>
  <c r="DX24" i="3"/>
  <c r="AB24" i="3"/>
  <c r="AZ24" i="3"/>
  <c r="BH24" i="3"/>
  <c r="BP24" i="3"/>
  <c r="DT24" i="3"/>
  <c r="B24" i="3"/>
  <c r="J24" i="3"/>
  <c r="R24" i="3"/>
  <c r="Z24" i="3"/>
  <c r="AH24" i="3"/>
  <c r="AX24" i="3"/>
  <c r="BF24" i="3"/>
  <c r="BV24" i="3"/>
  <c r="CL24" i="3"/>
  <c r="DB24" i="3"/>
  <c r="DJ24" i="3"/>
  <c r="DR24" i="3"/>
  <c r="DZ24" i="3"/>
  <c r="BX24" i="3"/>
  <c r="AJ24" i="3"/>
  <c r="CF24" i="3"/>
  <c r="CN24" i="3"/>
  <c r="M24" i="3"/>
  <c r="U24" i="3"/>
  <c r="AK24" i="3"/>
  <c r="AS24" i="3"/>
  <c r="BA24" i="3"/>
  <c r="BY24" i="3"/>
  <c r="CG24" i="3"/>
  <c r="CO24" i="3"/>
  <c r="CW24" i="3"/>
  <c r="DE24" i="3"/>
  <c r="DU24" i="3"/>
  <c r="BU24" i="3"/>
  <c r="CC24" i="3"/>
  <c r="CK24" i="3"/>
  <c r="CS24" i="3"/>
  <c r="DA24" i="3"/>
  <c r="DI24" i="3"/>
  <c r="DQ24" i="3"/>
  <c r="DY24" i="3"/>
  <c r="E24" i="3"/>
  <c r="F24" i="3"/>
  <c r="N24" i="3"/>
  <c r="V24" i="3"/>
  <c r="AD24" i="3"/>
  <c r="AL24" i="3"/>
  <c r="AT24" i="3"/>
  <c r="BB24" i="3"/>
  <c r="BJ24" i="3"/>
  <c r="BR24" i="3"/>
  <c r="BZ24" i="3"/>
  <c r="CH24" i="3"/>
  <c r="CP24" i="3"/>
  <c r="CX24" i="3"/>
  <c r="DF24" i="3"/>
  <c r="DN24" i="3"/>
  <c r="DV24" i="3"/>
  <c r="C24" i="3"/>
  <c r="C23" i="3" s="1"/>
  <c r="S24" i="3"/>
  <c r="AA24" i="3"/>
  <c r="AQ24" i="3"/>
  <c r="BG24" i="3"/>
  <c r="BW24" i="3"/>
  <c r="CM24" i="3"/>
  <c r="DC24" i="3"/>
  <c r="DS24" i="3"/>
  <c r="DA56" i="3" l="1"/>
  <c r="DA54" i="3" s="1"/>
  <c r="AO56" i="3"/>
  <c r="AO54" i="3" s="1"/>
  <c r="CR56" i="3"/>
  <c r="CR54" i="3" s="1"/>
  <c r="P56" i="3"/>
  <c r="P54" i="3" s="1"/>
  <c r="AE56" i="3"/>
  <c r="AE54" i="3" s="1"/>
  <c r="W56" i="3"/>
  <c r="W54" i="3" s="1"/>
  <c r="DM56" i="3"/>
  <c r="DM54" i="3" s="1"/>
  <c r="DC56" i="3"/>
  <c r="DC54" i="3" s="1"/>
  <c r="BO56" i="3"/>
  <c r="BO54" i="3" s="1"/>
  <c r="T56" i="3"/>
  <c r="T54" i="3" s="1"/>
  <c r="BV56" i="3"/>
  <c r="BV54" i="3" s="1"/>
  <c r="CX56" i="3"/>
  <c r="CX54" i="3" s="1"/>
  <c r="AL56" i="3"/>
  <c r="AL54" i="3" s="1"/>
  <c r="DB56" i="3"/>
  <c r="DB54" i="3" s="1"/>
  <c r="AP56" i="3"/>
  <c r="AP54" i="3" s="1"/>
  <c r="J56" i="3"/>
  <c r="J54" i="3" s="1"/>
  <c r="CS56" i="3"/>
  <c r="CS54" i="3" s="1"/>
  <c r="AG56" i="3"/>
  <c r="AG54" i="3" s="1"/>
  <c r="CJ56" i="3"/>
  <c r="CJ54" i="3" s="1"/>
  <c r="H56" i="3"/>
  <c r="H54" i="3" s="1"/>
  <c r="DP56" i="3"/>
  <c r="DP54" i="3" s="1"/>
  <c r="DG56" i="3"/>
  <c r="DG54" i="3" s="1"/>
  <c r="DE56" i="3"/>
  <c r="DE54" i="3" s="1"/>
  <c r="CV56" i="3"/>
  <c r="CV54" i="3" s="1"/>
  <c r="BH56" i="3"/>
  <c r="BH54" i="3" s="1"/>
  <c r="S56" i="3"/>
  <c r="S54" i="3" s="1"/>
  <c r="R56" i="3"/>
  <c r="R54" i="3" s="1"/>
  <c r="CP56" i="3"/>
  <c r="CP54" i="3" s="1"/>
  <c r="AD56" i="3"/>
  <c r="AD54" i="3" s="1"/>
  <c r="AX56" i="3"/>
  <c r="AX54" i="3" s="1"/>
  <c r="B56" i="3"/>
  <c r="B54" i="3" s="1"/>
  <c r="AY56" i="3"/>
  <c r="AY54" i="3" s="1"/>
  <c r="CK56" i="3"/>
  <c r="CK54" i="3" s="1"/>
  <c r="Y56" i="3"/>
  <c r="Y54" i="3" s="1"/>
  <c r="BT56" i="3"/>
  <c r="BT54" i="3" s="1"/>
  <c r="CY56" i="3"/>
  <c r="CY54" i="3" s="1"/>
  <c r="CB56" i="3"/>
  <c r="CB54" i="3" s="1"/>
  <c r="CA56" i="3"/>
  <c r="CA54" i="3" s="1"/>
  <c r="BQ56" i="3"/>
  <c r="BQ54" i="3" s="1"/>
  <c r="CU56" i="3"/>
  <c r="CU54" i="3" s="1"/>
  <c r="BG56" i="3"/>
  <c r="BG54" i="3" s="1"/>
  <c r="K56" i="3"/>
  <c r="K54" i="3" s="1"/>
  <c r="BX56" i="3"/>
  <c r="BX54" i="3" s="1"/>
  <c r="CH56" i="3"/>
  <c r="CH54" i="3" s="1"/>
  <c r="V56" i="3"/>
  <c r="V54" i="3" s="1"/>
  <c r="CO56" i="3"/>
  <c r="CO54" i="3" s="1"/>
  <c r="AJ56" i="3"/>
  <c r="AJ54" i="3" s="1"/>
  <c r="EA56" i="3"/>
  <c r="EA54" i="3" s="1"/>
  <c r="CC56" i="3"/>
  <c r="CC54" i="3" s="1"/>
  <c r="Q56" i="3"/>
  <c r="Q54" i="3" s="1"/>
  <c r="BL56" i="3"/>
  <c r="BL54" i="3" s="1"/>
  <c r="CI56" i="3"/>
  <c r="CI54" i="3" s="1"/>
  <c r="AN56" i="3"/>
  <c r="AN54" i="3" s="1"/>
  <c r="AU56" i="3"/>
  <c r="AU54" i="3" s="1"/>
  <c r="BI56" i="3"/>
  <c r="BI54" i="3" s="1"/>
  <c r="CN56" i="3"/>
  <c r="CN54" i="3" s="1"/>
  <c r="AZ56" i="3"/>
  <c r="AZ54" i="3" s="1"/>
  <c r="D56" i="3"/>
  <c r="D54" i="3" s="1"/>
  <c r="DR56" i="3"/>
  <c r="DR54" i="3" s="1"/>
  <c r="BZ56" i="3"/>
  <c r="BZ54" i="3" s="1"/>
  <c r="N56" i="3"/>
  <c r="N54" i="3" s="1"/>
  <c r="CG56" i="3"/>
  <c r="CG54" i="3" s="1"/>
  <c r="DJ56" i="3"/>
  <c r="DJ54" i="3" s="1"/>
  <c r="AB56" i="3"/>
  <c r="AB54" i="3" s="1"/>
  <c r="BU56" i="3"/>
  <c r="BU54" i="3" s="1"/>
  <c r="I56" i="3"/>
  <c r="I54" i="3" s="1"/>
  <c r="BD56" i="3"/>
  <c r="BD54" i="3" s="1"/>
  <c r="BK56" i="3"/>
  <c r="BK54" i="3" s="1"/>
  <c r="DO56" i="3"/>
  <c r="DO54" i="3" s="1"/>
  <c r="G56" i="3"/>
  <c r="G54" i="3" s="1"/>
  <c r="U56" i="3"/>
  <c r="U54" i="3" s="1"/>
  <c r="CM56" i="3"/>
  <c r="CM54" i="3" s="1"/>
  <c r="AR56" i="3"/>
  <c r="AR54" i="3" s="1"/>
  <c r="C56" i="3"/>
  <c r="C54" i="3" s="1"/>
  <c r="BN56" i="3"/>
  <c r="BN54" i="3" s="1"/>
  <c r="BR56" i="3"/>
  <c r="BR54" i="3" s="1"/>
  <c r="F56" i="3"/>
  <c r="F54" i="3" s="1"/>
  <c r="BA56" i="3"/>
  <c r="BA54" i="3" s="1"/>
  <c r="CT56" i="3"/>
  <c r="CT54" i="3" s="1"/>
  <c r="DT56" i="3"/>
  <c r="DT54" i="3" s="1"/>
  <c r="DY56" i="3"/>
  <c r="DY54" i="3" s="1"/>
  <c r="BM56" i="3"/>
  <c r="BM54" i="3" s="1"/>
  <c r="DX56" i="3"/>
  <c r="DX54" i="3" s="1"/>
  <c r="AV56" i="3"/>
  <c r="AV54" i="3" s="1"/>
  <c r="AM56" i="3"/>
  <c r="AM54" i="3" s="1"/>
  <c r="CQ56" i="3"/>
  <c r="CQ54" i="3" s="1"/>
  <c r="M56" i="3"/>
  <c r="M54" i="3" s="1"/>
  <c r="CF56" i="3"/>
  <c r="CF54" i="3" s="1"/>
  <c r="AQ56" i="3"/>
  <c r="AQ54" i="3" s="1"/>
  <c r="Z56" i="3"/>
  <c r="Z54" i="3" s="1"/>
  <c r="DV56" i="3"/>
  <c r="DV54" i="3" s="1"/>
  <c r="BJ56" i="3"/>
  <c r="BJ54" i="3" s="1"/>
  <c r="DZ56" i="3"/>
  <c r="DZ54" i="3" s="1"/>
  <c r="AS56" i="3"/>
  <c r="AS54" i="3" s="1"/>
  <c r="CD56" i="3"/>
  <c r="CD54" i="3" s="1"/>
  <c r="DK56" i="3"/>
  <c r="DK54" i="3" s="1"/>
  <c r="DQ56" i="3"/>
  <c r="DQ54" i="3" s="1"/>
  <c r="BE56" i="3"/>
  <c r="BE54" i="3" s="1"/>
  <c r="DH56" i="3"/>
  <c r="DH54" i="3" s="1"/>
  <c r="AF56" i="3"/>
  <c r="AF54" i="3" s="1"/>
  <c r="O56" i="3"/>
  <c r="O54" i="3" s="1"/>
  <c r="BS56" i="3"/>
  <c r="BS54" i="3" s="1"/>
  <c r="DS56" i="3"/>
  <c r="DS54" i="3" s="1"/>
  <c r="CE56" i="3"/>
  <c r="CE54" i="3" s="1"/>
  <c r="AI56" i="3"/>
  <c r="AI54" i="3" s="1"/>
  <c r="EB56" i="3"/>
  <c r="EB54" i="3" s="1"/>
  <c r="DN56" i="3"/>
  <c r="DN54" i="3" s="1"/>
  <c r="BB56" i="3"/>
  <c r="BB54" i="3" s="1"/>
  <c r="BP56" i="3"/>
  <c r="BP54" i="3" s="1"/>
  <c r="E56" i="3"/>
  <c r="E54" i="3" s="1"/>
  <c r="BF56" i="3"/>
  <c r="BF54" i="3" s="1"/>
  <c r="DI56" i="3"/>
  <c r="DI54" i="3" s="1"/>
  <c r="AW56" i="3"/>
  <c r="AW54" i="3" s="1"/>
  <c r="CZ56" i="3"/>
  <c r="CZ54" i="3" s="1"/>
  <c r="X56" i="3"/>
  <c r="X54" i="3" s="1"/>
  <c r="DW56" i="3"/>
  <c r="DW54" i="3" s="1"/>
  <c r="BC56" i="3"/>
  <c r="BC54" i="3" s="1"/>
  <c r="DL56" i="3"/>
  <c r="DL54" i="3" s="1"/>
  <c r="BW56" i="3"/>
  <c r="BW54" i="3" s="1"/>
  <c r="AA56" i="3"/>
  <c r="AA54" i="3" s="1"/>
  <c r="L56" i="3"/>
  <c r="L54" i="3" s="1"/>
  <c r="DF56" i="3"/>
  <c r="DF54" i="3" s="1"/>
  <c r="AT56" i="3"/>
  <c r="AT54" i="3" s="1"/>
  <c r="AC56" i="3"/>
  <c r="AC54" i="3" s="1"/>
  <c r="CL56" i="3"/>
  <c r="CL54" i="3" s="1"/>
  <c r="AH56" i="3"/>
  <c r="AH54" i="3" s="1"/>
  <c r="CX23" i="3"/>
  <c r="CX21" i="3" s="1"/>
  <c r="CX19" i="3" s="1"/>
  <c r="CX17" i="3" s="1"/>
  <c r="AL23" i="3"/>
  <c r="AL21" i="3" s="1"/>
  <c r="AL19" i="3" s="1"/>
  <c r="AL17" i="3" s="1"/>
  <c r="DF23" i="3"/>
  <c r="DF21" i="3" s="1"/>
  <c r="DF19" i="3" s="1"/>
  <c r="DF17" i="3" s="1"/>
  <c r="AT23" i="3"/>
  <c r="AT21" i="3" s="1"/>
  <c r="AT19" i="3" s="1"/>
  <c r="AT17" i="3" s="1"/>
  <c r="DV23" i="3"/>
  <c r="DV21" i="3" s="1"/>
  <c r="DV19" i="3" s="1"/>
  <c r="DV17" i="3" s="1"/>
  <c r="CT23" i="3"/>
  <c r="CT21" i="3" s="1"/>
  <c r="CT19" i="3" s="1"/>
  <c r="CT17" i="3" s="1"/>
  <c r="BJ23" i="3"/>
  <c r="BJ21" i="3" s="1"/>
  <c r="BJ19" i="3" s="1"/>
  <c r="BJ17" i="3" s="1"/>
  <c r="F23" i="3"/>
  <c r="F21" i="3" s="1"/>
  <c r="F19" i="3" s="1"/>
  <c r="F17" i="3" s="1"/>
  <c r="BR23" i="3"/>
  <c r="BR21" i="3" s="1"/>
  <c r="BR19" i="3" s="1"/>
  <c r="BR17" i="3" s="1"/>
  <c r="EA23" i="3"/>
  <c r="EA21" i="3" s="1"/>
  <c r="EA19" i="3" s="1"/>
  <c r="EA17" i="3" s="1"/>
  <c r="AP23" i="3"/>
  <c r="AP21" i="3" s="1"/>
  <c r="AP19" i="3" s="1"/>
  <c r="AP17" i="3" s="1"/>
  <c r="CD23" i="3"/>
  <c r="BN23" i="3"/>
  <c r="C21" i="3"/>
  <c r="C19" i="3" s="1"/>
  <c r="C17" i="3" s="1"/>
  <c r="DN23" i="3"/>
  <c r="BB23" i="3"/>
  <c r="CH23" i="3"/>
  <c r="V23" i="3"/>
  <c r="CP23" i="3"/>
  <c r="AD23" i="3"/>
  <c r="BV23" i="3"/>
  <c r="BZ23" i="3"/>
  <c r="N23" i="3"/>
  <c r="S23" i="3"/>
  <c r="AA23" i="3"/>
  <c r="EC23" i="3"/>
  <c r="Q23" i="3"/>
  <c r="M23" i="3"/>
  <c r="J23" i="3"/>
  <c r="L23" i="3"/>
  <c r="CF23" i="3"/>
  <c r="DT23" i="3"/>
  <c r="T23" i="3"/>
  <c r="BH23" i="3"/>
  <c r="BQ23" i="3"/>
  <c r="I23" i="3"/>
  <c r="Z23" i="3"/>
  <c r="AC23" i="3"/>
  <c r="CW23" i="3"/>
  <c r="DB23" i="3"/>
  <c r="CO23" i="3"/>
  <c r="CN23" i="3"/>
  <c r="CL23" i="3"/>
  <c r="CC23" i="3"/>
  <c r="BS23" i="3"/>
  <c r="AO23" i="3"/>
  <c r="CK23" i="3"/>
  <c r="G23" i="3"/>
  <c r="E23" i="3"/>
  <c r="AH23" i="3"/>
  <c r="AG23" i="3"/>
  <c r="CM23" i="3"/>
  <c r="AK23" i="3"/>
  <c r="AB23" i="3"/>
  <c r="CA23" i="3"/>
  <c r="O23" i="3"/>
  <c r="CB23" i="3"/>
  <c r="P23" i="3"/>
  <c r="AY23" i="3"/>
  <c r="K23" i="3"/>
  <c r="CE23" i="3"/>
  <c r="CG23" i="3"/>
  <c r="BU23" i="3"/>
  <c r="BI23" i="3"/>
  <c r="BX23" i="3"/>
  <c r="AX23" i="3"/>
  <c r="U23" i="3"/>
  <c r="DJ23" i="3"/>
  <c r="R23" i="3"/>
  <c r="Y23" i="3"/>
  <c r="AS23" i="3"/>
  <c r="DZ23" i="3"/>
  <c r="DR23" i="3"/>
  <c r="CI23" i="3"/>
  <c r="W23" i="3"/>
  <c r="DE23" i="3"/>
  <c r="AW23" i="3"/>
  <c r="D23" i="3"/>
  <c r="AQ23" i="3"/>
  <c r="DC23" i="3"/>
  <c r="AJ23" i="3"/>
  <c r="BF23" i="3"/>
  <c r="CV23" i="3"/>
  <c r="CU23" i="3"/>
  <c r="B23" i="3"/>
  <c r="CQ23" i="3"/>
  <c r="AE23" i="3"/>
  <c r="BM23" i="3"/>
  <c r="EB23" i="3"/>
  <c r="BE23" i="3"/>
  <c r="CY23" i="3"/>
  <c r="BY23" i="3"/>
  <c r="DL23" i="3"/>
  <c r="AZ23" i="3"/>
  <c r="AM23" i="3"/>
  <c r="DY23" i="3"/>
  <c r="BA23" i="3"/>
  <c r="AR23" i="3"/>
  <c r="DU23" i="3"/>
  <c r="BP23" i="3"/>
  <c r="DM23" i="3"/>
  <c r="DD23" i="3"/>
  <c r="BO23" i="3"/>
  <c r="DH23" i="3"/>
  <c r="DK23" i="3"/>
  <c r="AV23" i="3"/>
  <c r="BK23" i="3"/>
  <c r="DW23" i="3"/>
  <c r="BG23" i="3"/>
  <c r="DG23" i="3"/>
  <c r="AU23" i="3"/>
  <c r="AF23" i="3"/>
  <c r="DS23" i="3"/>
  <c r="BW23" i="3"/>
  <c r="BD23" i="3"/>
  <c r="DA23" i="3"/>
  <c r="DO23" i="3"/>
  <c r="BC23" i="3"/>
  <c r="CZ23" i="3"/>
  <c r="AN23" i="3"/>
  <c r="BT23" i="3"/>
  <c r="H23" i="3"/>
  <c r="DQ23" i="3"/>
  <c r="DX23" i="3"/>
  <c r="BL23" i="3"/>
  <c r="DP23" i="3"/>
  <c r="DI23" i="3"/>
  <c r="CS23" i="3"/>
  <c r="AI23" i="3"/>
  <c r="CR23" i="3"/>
  <c r="CJ23" i="3"/>
  <c r="X23" i="3"/>
  <c r="BM78" i="1"/>
  <c r="EC69" i="1"/>
  <c r="EB69" i="1"/>
  <c r="EA69" i="1"/>
  <c r="DZ69" i="1"/>
  <c r="DY69" i="1"/>
  <c r="DX69" i="1"/>
  <c r="DW69" i="1"/>
  <c r="DV69" i="1"/>
  <c r="DU69" i="1"/>
  <c r="DT69" i="1"/>
  <c r="DS69" i="1"/>
  <c r="DR69" i="1"/>
  <c r="DQ69" i="1"/>
  <c r="DP69" i="1"/>
  <c r="DO69" i="1"/>
  <c r="DN69" i="1"/>
  <c r="DM69" i="1"/>
  <c r="DL69" i="1"/>
  <c r="DK69" i="1"/>
  <c r="DJ69" i="1"/>
  <c r="DI69" i="1"/>
  <c r="DH69" i="1"/>
  <c r="DG69" i="1"/>
  <c r="DF69" i="1"/>
  <c r="DE69" i="1"/>
  <c r="DD69" i="1"/>
  <c r="DC69" i="1"/>
  <c r="DB69" i="1"/>
  <c r="DA69" i="1"/>
  <c r="CZ69" i="1"/>
  <c r="CY69" i="1"/>
  <c r="CX69" i="1"/>
  <c r="CW69" i="1"/>
  <c r="CV69" i="1"/>
  <c r="CU69" i="1"/>
  <c r="CT69" i="1"/>
  <c r="CS69" i="1"/>
  <c r="CR69" i="1"/>
  <c r="CQ69" i="1"/>
  <c r="CP69" i="1"/>
  <c r="CO69" i="1"/>
  <c r="CN69" i="1"/>
  <c r="CM69" i="1"/>
  <c r="CL69" i="1"/>
  <c r="CK69" i="1"/>
  <c r="CJ69" i="1"/>
  <c r="CI69" i="1"/>
  <c r="CH69" i="1"/>
  <c r="CG69" i="1"/>
  <c r="CF69" i="1"/>
  <c r="CE69" i="1"/>
  <c r="CD69" i="1"/>
  <c r="CC69" i="1"/>
  <c r="CB69" i="1"/>
  <c r="CA69" i="1"/>
  <c r="BZ69" i="1"/>
  <c r="BY69" i="1"/>
  <c r="BX69" i="1"/>
  <c r="BW69" i="1"/>
  <c r="BV69" i="1"/>
  <c r="BU69" i="1"/>
  <c r="BT69" i="1"/>
  <c r="BS69" i="1"/>
  <c r="BR69" i="1"/>
  <c r="BQ69" i="1"/>
  <c r="BP69" i="1"/>
  <c r="BO69" i="1"/>
  <c r="BN69" i="1"/>
  <c r="BM69" i="1"/>
  <c r="BL69" i="1"/>
  <c r="BK69" i="1"/>
  <c r="BJ69" i="1"/>
  <c r="BI69" i="1"/>
  <c r="BH69" i="1"/>
  <c r="BG69" i="1"/>
  <c r="BF69" i="1"/>
  <c r="BE69" i="1"/>
  <c r="BD69" i="1"/>
  <c r="BC69" i="1"/>
  <c r="BB69" i="1"/>
  <c r="BA69" i="1"/>
  <c r="AZ69" i="1"/>
  <c r="AY69" i="1"/>
  <c r="AX69" i="1"/>
  <c r="AW69" i="1"/>
  <c r="AV69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EC68" i="1"/>
  <c r="EB68" i="1"/>
  <c r="EA68" i="1"/>
  <c r="DZ68" i="1"/>
  <c r="DY68" i="1"/>
  <c r="DX68" i="1"/>
  <c r="DW68" i="1"/>
  <c r="DV68" i="1"/>
  <c r="DU68" i="1"/>
  <c r="DT68" i="1"/>
  <c r="DS68" i="1"/>
  <c r="DR68" i="1"/>
  <c r="DQ68" i="1"/>
  <c r="DP68" i="1"/>
  <c r="DO68" i="1"/>
  <c r="DN68" i="1"/>
  <c r="DM68" i="1"/>
  <c r="DL68" i="1"/>
  <c r="DK68" i="1"/>
  <c r="DJ68" i="1"/>
  <c r="DI68" i="1"/>
  <c r="DH68" i="1"/>
  <c r="DG68" i="1"/>
  <c r="DF68" i="1"/>
  <c r="DE68" i="1"/>
  <c r="DD68" i="1"/>
  <c r="DC68" i="1"/>
  <c r="DB68" i="1"/>
  <c r="DA68" i="1"/>
  <c r="CZ68" i="1"/>
  <c r="CY68" i="1"/>
  <c r="CX68" i="1"/>
  <c r="CW68" i="1"/>
  <c r="CV68" i="1"/>
  <c r="CU68" i="1"/>
  <c r="CT68" i="1"/>
  <c r="CS68" i="1"/>
  <c r="CR68" i="1"/>
  <c r="CQ68" i="1"/>
  <c r="CP68" i="1"/>
  <c r="CO68" i="1"/>
  <c r="CN68" i="1"/>
  <c r="CM68" i="1"/>
  <c r="CL68" i="1"/>
  <c r="CK68" i="1"/>
  <c r="CJ68" i="1"/>
  <c r="CI68" i="1"/>
  <c r="CH68" i="1"/>
  <c r="CG68" i="1"/>
  <c r="CF68" i="1"/>
  <c r="CE68" i="1"/>
  <c r="CD68" i="1"/>
  <c r="CC68" i="1"/>
  <c r="CB68" i="1"/>
  <c r="CA68" i="1"/>
  <c r="BZ68" i="1"/>
  <c r="BY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EC63" i="1"/>
  <c r="EB63" i="1"/>
  <c r="EA63" i="1"/>
  <c r="DZ63" i="1"/>
  <c r="DY63" i="1"/>
  <c r="DX63" i="1"/>
  <c r="DW63" i="1"/>
  <c r="DV63" i="1"/>
  <c r="DU63" i="1"/>
  <c r="DT63" i="1"/>
  <c r="DS63" i="1"/>
  <c r="DR63" i="1"/>
  <c r="DQ63" i="1"/>
  <c r="DP63" i="1"/>
  <c r="DO63" i="1"/>
  <c r="DN63" i="1"/>
  <c r="DM63" i="1"/>
  <c r="DL63" i="1"/>
  <c r="DK63" i="1"/>
  <c r="DJ63" i="1"/>
  <c r="DI63" i="1"/>
  <c r="DH63" i="1"/>
  <c r="DG63" i="1"/>
  <c r="DF63" i="1"/>
  <c r="DE63" i="1"/>
  <c r="DD63" i="1"/>
  <c r="DC63" i="1"/>
  <c r="DB63" i="1"/>
  <c r="DA63" i="1"/>
  <c r="CZ63" i="1"/>
  <c r="CY63" i="1"/>
  <c r="CX63" i="1"/>
  <c r="CW63" i="1"/>
  <c r="CV63" i="1"/>
  <c r="CU63" i="1"/>
  <c r="CT63" i="1"/>
  <c r="CS63" i="1"/>
  <c r="CR63" i="1"/>
  <c r="CQ63" i="1"/>
  <c r="CP63" i="1"/>
  <c r="CO63" i="1"/>
  <c r="CN63" i="1"/>
  <c r="CM63" i="1"/>
  <c r="CL63" i="1"/>
  <c r="CK63" i="1"/>
  <c r="CJ63" i="1"/>
  <c r="CI63" i="1"/>
  <c r="CH63" i="1"/>
  <c r="CG63" i="1"/>
  <c r="CF63" i="1"/>
  <c r="CE63" i="1"/>
  <c r="CD63" i="1"/>
  <c r="CC63" i="1"/>
  <c r="CB63" i="1"/>
  <c r="CA63" i="1"/>
  <c r="BZ63" i="1"/>
  <c r="BY63" i="1"/>
  <c r="BX63" i="1"/>
  <c r="BW63" i="1"/>
  <c r="BV63" i="1"/>
  <c r="BU63" i="1"/>
  <c r="BT63" i="1"/>
  <c r="BS63" i="1"/>
  <c r="BR63" i="1"/>
  <c r="BQ63" i="1"/>
  <c r="BP63" i="1"/>
  <c r="BO63" i="1"/>
  <c r="BN63" i="1"/>
  <c r="BM63" i="1"/>
  <c r="BL63" i="1"/>
  <c r="BK63" i="1"/>
  <c r="BJ63" i="1"/>
  <c r="BI63" i="1"/>
  <c r="BH63" i="1"/>
  <c r="BG63" i="1"/>
  <c r="BF63" i="1"/>
  <c r="BE63" i="1"/>
  <c r="BD63" i="1"/>
  <c r="BC63" i="1"/>
  <c r="BB63" i="1"/>
  <c r="BA63" i="1"/>
  <c r="AZ63" i="1"/>
  <c r="AY63" i="1"/>
  <c r="AX63" i="1"/>
  <c r="AW63" i="1"/>
  <c r="AV63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EC62" i="1"/>
  <c r="EB62" i="1"/>
  <c r="EA62" i="1"/>
  <c r="DZ62" i="1"/>
  <c r="DY62" i="1"/>
  <c r="DX62" i="1"/>
  <c r="DW62" i="1"/>
  <c r="DV62" i="1"/>
  <c r="DU62" i="1"/>
  <c r="DT62" i="1"/>
  <c r="DS62" i="1"/>
  <c r="DR62" i="1"/>
  <c r="DQ62" i="1"/>
  <c r="DP62" i="1"/>
  <c r="DO62" i="1"/>
  <c r="DN62" i="1"/>
  <c r="DM62" i="1"/>
  <c r="DL62" i="1"/>
  <c r="DK62" i="1"/>
  <c r="DJ62" i="1"/>
  <c r="DI62" i="1"/>
  <c r="DH62" i="1"/>
  <c r="DG62" i="1"/>
  <c r="DF62" i="1"/>
  <c r="DE62" i="1"/>
  <c r="DD62" i="1"/>
  <c r="DC62" i="1"/>
  <c r="DB62" i="1"/>
  <c r="DA62" i="1"/>
  <c r="CZ62" i="1"/>
  <c r="CY62" i="1"/>
  <c r="CX62" i="1"/>
  <c r="CW62" i="1"/>
  <c r="CV62" i="1"/>
  <c r="CU62" i="1"/>
  <c r="CT62" i="1"/>
  <c r="CS62" i="1"/>
  <c r="CR62" i="1"/>
  <c r="CQ62" i="1"/>
  <c r="CP62" i="1"/>
  <c r="CO62" i="1"/>
  <c r="CN62" i="1"/>
  <c r="CM62" i="1"/>
  <c r="CL62" i="1"/>
  <c r="CK62" i="1"/>
  <c r="CJ62" i="1"/>
  <c r="CI62" i="1"/>
  <c r="CH62" i="1"/>
  <c r="CG62" i="1"/>
  <c r="CF62" i="1"/>
  <c r="CE62" i="1"/>
  <c r="CD62" i="1"/>
  <c r="CC62" i="1"/>
  <c r="CB62" i="1"/>
  <c r="CA62" i="1"/>
  <c r="BZ62" i="1"/>
  <c r="BY62" i="1"/>
  <c r="BX62" i="1"/>
  <c r="BW62" i="1"/>
  <c r="BV62" i="1"/>
  <c r="BU62" i="1"/>
  <c r="BT62" i="1"/>
  <c r="BS62" i="1"/>
  <c r="BR62" i="1"/>
  <c r="BQ62" i="1"/>
  <c r="BP62" i="1"/>
  <c r="BO62" i="1"/>
  <c r="BN62" i="1"/>
  <c r="BM62" i="1"/>
  <c r="BL62" i="1"/>
  <c r="BK62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EC61" i="1"/>
  <c r="EB61" i="1"/>
  <c r="EA61" i="1"/>
  <c r="DZ61" i="1"/>
  <c r="DY61" i="1"/>
  <c r="DX61" i="1"/>
  <c r="DW61" i="1"/>
  <c r="DV61" i="1"/>
  <c r="DU61" i="1"/>
  <c r="DT61" i="1"/>
  <c r="DS61" i="1"/>
  <c r="DR61" i="1"/>
  <c r="DQ61" i="1"/>
  <c r="DP61" i="1"/>
  <c r="DO61" i="1"/>
  <c r="DN61" i="1"/>
  <c r="DM61" i="1"/>
  <c r="DL61" i="1"/>
  <c r="DK61" i="1"/>
  <c r="DJ61" i="1"/>
  <c r="DI61" i="1"/>
  <c r="DH61" i="1"/>
  <c r="DG61" i="1"/>
  <c r="DF61" i="1"/>
  <c r="DE61" i="1"/>
  <c r="DD61" i="1"/>
  <c r="DC61" i="1"/>
  <c r="DB61" i="1"/>
  <c r="DA61" i="1"/>
  <c r="CZ61" i="1"/>
  <c r="CY61" i="1"/>
  <c r="CX61" i="1"/>
  <c r="CW61" i="1"/>
  <c r="CV61" i="1"/>
  <c r="CU61" i="1"/>
  <c r="CT61" i="1"/>
  <c r="CS61" i="1"/>
  <c r="CR61" i="1"/>
  <c r="CQ61" i="1"/>
  <c r="CP61" i="1"/>
  <c r="CO61" i="1"/>
  <c r="CN61" i="1"/>
  <c r="CM61" i="1"/>
  <c r="CL61" i="1"/>
  <c r="CK61" i="1"/>
  <c r="CJ61" i="1"/>
  <c r="CI61" i="1"/>
  <c r="CH61" i="1"/>
  <c r="CG61" i="1"/>
  <c r="CF61" i="1"/>
  <c r="CE61" i="1"/>
  <c r="CD61" i="1"/>
  <c r="CC61" i="1"/>
  <c r="CB61" i="1"/>
  <c r="CA61" i="1"/>
  <c r="BZ61" i="1"/>
  <c r="BY61" i="1"/>
  <c r="BX61" i="1"/>
  <c r="BW61" i="1"/>
  <c r="BV61" i="1"/>
  <c r="BU61" i="1"/>
  <c r="BT61" i="1"/>
  <c r="BS61" i="1"/>
  <c r="BR61" i="1"/>
  <c r="BQ61" i="1"/>
  <c r="BP61" i="1"/>
  <c r="BO61" i="1"/>
  <c r="BN61" i="1"/>
  <c r="BM61" i="1"/>
  <c r="BL61" i="1"/>
  <c r="BK61" i="1"/>
  <c r="BJ61" i="1"/>
  <c r="BI61" i="1"/>
  <c r="BH61" i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EC42" i="1"/>
  <c r="EB42" i="1"/>
  <c r="EA42" i="1"/>
  <c r="DZ42" i="1"/>
  <c r="DY42" i="1"/>
  <c r="DX42" i="1"/>
  <c r="DW42" i="1"/>
  <c r="DV42" i="1"/>
  <c r="DU42" i="1"/>
  <c r="DT42" i="1"/>
  <c r="DS42" i="1"/>
  <c r="DR42" i="1"/>
  <c r="DQ42" i="1"/>
  <c r="DP42" i="1"/>
  <c r="DO42" i="1"/>
  <c r="DN42" i="1"/>
  <c r="DM42" i="1"/>
  <c r="DL42" i="1"/>
  <c r="DK42" i="1"/>
  <c r="DJ42" i="1"/>
  <c r="DI42" i="1"/>
  <c r="DH42" i="1"/>
  <c r="DG42" i="1"/>
  <c r="DF42" i="1"/>
  <c r="DE42" i="1"/>
  <c r="DD42" i="1"/>
  <c r="DC42" i="1"/>
  <c r="DB42" i="1"/>
  <c r="DA42" i="1"/>
  <c r="CZ42" i="1"/>
  <c r="CY42" i="1"/>
  <c r="CX42" i="1"/>
  <c r="CW42" i="1"/>
  <c r="CV42" i="1"/>
  <c r="CU42" i="1"/>
  <c r="CT42" i="1"/>
  <c r="CS42" i="1"/>
  <c r="CR42" i="1"/>
  <c r="CQ42" i="1"/>
  <c r="CP42" i="1"/>
  <c r="CO42" i="1"/>
  <c r="CN42" i="1"/>
  <c r="CM42" i="1"/>
  <c r="CL42" i="1"/>
  <c r="CK42" i="1"/>
  <c r="CJ42" i="1"/>
  <c r="CI42" i="1"/>
  <c r="CH42" i="1"/>
  <c r="CG42" i="1"/>
  <c r="CF42" i="1"/>
  <c r="CE42" i="1"/>
  <c r="CD42" i="1"/>
  <c r="CC42" i="1"/>
  <c r="CB42" i="1"/>
  <c r="CA42" i="1"/>
  <c r="BZ42" i="1"/>
  <c r="BY42" i="1"/>
  <c r="BX42" i="1"/>
  <c r="BW42" i="1"/>
  <c r="BV42" i="1"/>
  <c r="BU42" i="1"/>
  <c r="BT42" i="1"/>
  <c r="BS42" i="1"/>
  <c r="BR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EC24" i="1"/>
  <c r="EC23" i="1" s="1"/>
  <c r="EB24" i="1"/>
  <c r="EA24" i="1"/>
  <c r="DZ24" i="1"/>
  <c r="DZ23" i="1" s="1"/>
  <c r="DZ21" i="1" s="1"/>
  <c r="DY24" i="1"/>
  <c r="DX24" i="1"/>
  <c r="DX23" i="1" s="1"/>
  <c r="DW24" i="1"/>
  <c r="DV24" i="1"/>
  <c r="DV23" i="1" s="1"/>
  <c r="DU24" i="1"/>
  <c r="DT24" i="1"/>
  <c r="DS24" i="1"/>
  <c r="DR24" i="1"/>
  <c r="DR23" i="1" s="1"/>
  <c r="DQ24" i="1"/>
  <c r="DP24" i="1"/>
  <c r="DP23" i="1" s="1"/>
  <c r="DO24" i="1"/>
  <c r="DN24" i="1"/>
  <c r="DN23" i="1" s="1"/>
  <c r="DM24" i="1"/>
  <c r="DL24" i="1"/>
  <c r="DK24" i="1"/>
  <c r="DJ24" i="1"/>
  <c r="DJ23" i="1" s="1"/>
  <c r="DI24" i="1"/>
  <c r="DH24" i="1"/>
  <c r="DH23" i="1" s="1"/>
  <c r="DG24" i="1"/>
  <c r="DF24" i="1"/>
  <c r="DF23" i="1" s="1"/>
  <c r="DE24" i="1"/>
  <c r="DD24" i="1"/>
  <c r="DC24" i="1"/>
  <c r="DB24" i="1"/>
  <c r="DB23" i="1" s="1"/>
  <c r="DA24" i="1"/>
  <c r="CZ24" i="1"/>
  <c r="CZ23" i="1" s="1"/>
  <c r="CY24" i="1"/>
  <c r="CX24" i="1"/>
  <c r="CX23" i="1" s="1"/>
  <c r="CW24" i="1"/>
  <c r="CV24" i="1"/>
  <c r="CU24" i="1"/>
  <c r="CT24" i="1"/>
  <c r="CT23" i="1" s="1"/>
  <c r="CS24" i="1"/>
  <c r="CR24" i="1"/>
  <c r="CR23" i="1" s="1"/>
  <c r="CQ24" i="1"/>
  <c r="CP24" i="1"/>
  <c r="CP23" i="1" s="1"/>
  <c r="CO24" i="1"/>
  <c r="CN24" i="1"/>
  <c r="CM24" i="1"/>
  <c r="CL24" i="1"/>
  <c r="CL23" i="1" s="1"/>
  <c r="CK24" i="1"/>
  <c r="CJ24" i="1"/>
  <c r="CJ23" i="1" s="1"/>
  <c r="CI24" i="1"/>
  <c r="CH24" i="1"/>
  <c r="CH23" i="1" s="1"/>
  <c r="CG24" i="1"/>
  <c r="CF24" i="1"/>
  <c r="CE24" i="1"/>
  <c r="CD24" i="1"/>
  <c r="CD23" i="1" s="1"/>
  <c r="CC24" i="1"/>
  <c r="CB24" i="1"/>
  <c r="CB23" i="1" s="1"/>
  <c r="CA24" i="1"/>
  <c r="BZ24" i="1"/>
  <c r="BZ23" i="1" s="1"/>
  <c r="BY24" i="1"/>
  <c r="BX24" i="1"/>
  <c r="BW24" i="1"/>
  <c r="BV24" i="1"/>
  <c r="BV23" i="1" s="1"/>
  <c r="BU24" i="1"/>
  <c r="BU23" i="1" s="1"/>
  <c r="BT24" i="1"/>
  <c r="BT23" i="1" s="1"/>
  <c r="BS24" i="1"/>
  <c r="BR24" i="1"/>
  <c r="BR23" i="1" s="1"/>
  <c r="BQ24" i="1"/>
  <c r="BP24" i="1"/>
  <c r="BO24" i="1"/>
  <c r="BN24" i="1"/>
  <c r="BN23" i="1" s="1"/>
  <c r="BM24" i="1"/>
  <c r="BL24" i="1"/>
  <c r="BL23" i="1" s="1"/>
  <c r="BK24" i="1"/>
  <c r="BJ24" i="1"/>
  <c r="BJ23" i="1" s="1"/>
  <c r="BI24" i="1"/>
  <c r="BH24" i="1"/>
  <c r="BG24" i="1"/>
  <c r="BF24" i="1"/>
  <c r="BF23" i="1" s="1"/>
  <c r="BE24" i="1"/>
  <c r="BD24" i="1"/>
  <c r="BD23" i="1" s="1"/>
  <c r="BC24" i="1"/>
  <c r="BB24" i="1"/>
  <c r="BB23" i="1" s="1"/>
  <c r="BA24" i="1"/>
  <c r="AZ24" i="1"/>
  <c r="AY24" i="1"/>
  <c r="AX24" i="1"/>
  <c r="AX23" i="1" s="1"/>
  <c r="AW24" i="1"/>
  <c r="AV24" i="1"/>
  <c r="AV23" i="1" s="1"/>
  <c r="AU24" i="1"/>
  <c r="AT24" i="1"/>
  <c r="AT23" i="1" s="1"/>
  <c r="AS24" i="1"/>
  <c r="AR24" i="1"/>
  <c r="AQ24" i="1"/>
  <c r="AP24" i="1"/>
  <c r="AP23" i="1" s="1"/>
  <c r="AO24" i="1"/>
  <c r="AN24" i="1"/>
  <c r="AN23" i="1" s="1"/>
  <c r="AM24" i="1"/>
  <c r="AL24" i="1"/>
  <c r="AL23" i="1" s="1"/>
  <c r="AK24" i="1"/>
  <c r="AJ24" i="1"/>
  <c r="AI24" i="1"/>
  <c r="AH24" i="1"/>
  <c r="AH23" i="1" s="1"/>
  <c r="AG24" i="1"/>
  <c r="AF24" i="1"/>
  <c r="AF23" i="1" s="1"/>
  <c r="AE24" i="1"/>
  <c r="AD24" i="1"/>
  <c r="AD23" i="1" s="1"/>
  <c r="AC24" i="1"/>
  <c r="AB24" i="1"/>
  <c r="AA24" i="1"/>
  <c r="Z24" i="1"/>
  <c r="Z23" i="1" s="1"/>
  <c r="Y24" i="1"/>
  <c r="X24" i="1"/>
  <c r="X23" i="1" s="1"/>
  <c r="W24" i="1"/>
  <c r="V24" i="1"/>
  <c r="V23" i="1" s="1"/>
  <c r="U24" i="1"/>
  <c r="T24" i="1"/>
  <c r="S24" i="1"/>
  <c r="R24" i="1"/>
  <c r="Q24" i="1"/>
  <c r="P24" i="1"/>
  <c r="P23" i="1" s="1"/>
  <c r="O24" i="1"/>
  <c r="N24" i="1"/>
  <c r="N23" i="1" s="1"/>
  <c r="M24" i="1"/>
  <c r="L24" i="1"/>
  <c r="K24" i="1"/>
  <c r="J24" i="1"/>
  <c r="J23" i="1" s="1"/>
  <c r="I24" i="1"/>
  <c r="H24" i="1"/>
  <c r="H23" i="1" s="1"/>
  <c r="G24" i="1"/>
  <c r="F24" i="1"/>
  <c r="F23" i="1" s="1"/>
  <c r="E24" i="1"/>
  <c r="D24" i="1"/>
  <c r="C24" i="1"/>
  <c r="B24" i="1"/>
  <c r="B23" i="1" s="1"/>
  <c r="AT15" i="3" l="1"/>
  <c r="AP15" i="3"/>
  <c r="DF15" i="3"/>
  <c r="EA15" i="3"/>
  <c r="AL15" i="3"/>
  <c r="BR15" i="3"/>
  <c r="CX15" i="3"/>
  <c r="F15" i="3"/>
  <c r="BJ15" i="3"/>
  <c r="C15" i="3"/>
  <c r="CT15" i="3"/>
  <c r="DV15" i="3"/>
  <c r="BJ21" i="1"/>
  <c r="BJ19" i="1" s="1"/>
  <c r="BJ17" i="1" s="1"/>
  <c r="AV21" i="1"/>
  <c r="AV19" i="1" s="1"/>
  <c r="AV17" i="1" s="1"/>
  <c r="CZ21" i="1"/>
  <c r="CZ19" i="1" s="1"/>
  <c r="CZ17" i="1" s="1"/>
  <c r="BW21" i="3"/>
  <c r="BW19" i="3" s="1"/>
  <c r="BW17" i="3" s="1"/>
  <c r="BW15" i="3" s="1"/>
  <c r="BG21" i="3"/>
  <c r="BG19" i="3" s="1"/>
  <c r="BG17" i="3" s="1"/>
  <c r="BG15" i="3" s="1"/>
  <c r="EB21" i="3"/>
  <c r="EB19" i="3" s="1"/>
  <c r="EB17" i="3" s="1"/>
  <c r="EB15" i="3" s="1"/>
  <c r="CI21" i="3"/>
  <c r="CI19" i="3" s="1"/>
  <c r="CI17" i="3" s="1"/>
  <c r="CI15" i="3" s="1"/>
  <c r="U21" i="3"/>
  <c r="U19" i="3" s="1"/>
  <c r="U17" i="3" s="1"/>
  <c r="U15" i="3" s="1"/>
  <c r="AK21" i="3"/>
  <c r="AK19" i="3" s="1"/>
  <c r="AK17" i="3" s="1"/>
  <c r="AK15" i="3" s="1"/>
  <c r="BV21" i="1"/>
  <c r="BV19" i="1" s="1"/>
  <c r="BV17" i="1" s="1"/>
  <c r="CS21" i="3"/>
  <c r="CS19" i="3" s="1"/>
  <c r="CS17" i="3" s="1"/>
  <c r="CS15" i="3" s="1"/>
  <c r="BT21" i="3"/>
  <c r="BT19" i="3" s="1"/>
  <c r="BT17" i="3" s="1"/>
  <c r="BT15" i="3" s="1"/>
  <c r="DS21" i="3"/>
  <c r="DS19" i="3" s="1"/>
  <c r="DS17" i="3" s="1"/>
  <c r="DS15" i="3" s="1"/>
  <c r="DW21" i="3"/>
  <c r="DW19" i="3" s="1"/>
  <c r="DW17" i="3" s="1"/>
  <c r="DW15" i="3" s="1"/>
  <c r="DM21" i="3"/>
  <c r="DM19" i="3" s="1"/>
  <c r="DM17" i="3" s="1"/>
  <c r="DM15" i="3" s="1"/>
  <c r="AZ21" i="3"/>
  <c r="AZ19" i="3" s="1"/>
  <c r="AZ17" i="3" s="1"/>
  <c r="AZ15" i="3" s="1"/>
  <c r="BM21" i="3"/>
  <c r="BM19" i="3" s="1"/>
  <c r="BM17" i="3" s="1"/>
  <c r="BM15" i="3" s="1"/>
  <c r="AJ21" i="3"/>
  <c r="AJ19" i="3" s="1"/>
  <c r="AJ17" i="3" s="1"/>
  <c r="AJ15" i="3" s="1"/>
  <c r="DR21" i="3"/>
  <c r="DR19" i="3" s="1"/>
  <c r="DR17" i="3" s="1"/>
  <c r="DR15" i="3" s="1"/>
  <c r="AX21" i="3"/>
  <c r="AX19" i="3" s="1"/>
  <c r="AX17" i="3" s="1"/>
  <c r="AX15" i="3" s="1"/>
  <c r="AY21" i="3"/>
  <c r="AY19" i="3" s="1"/>
  <c r="AY17" i="3" s="1"/>
  <c r="AY15" i="3" s="1"/>
  <c r="CM21" i="3"/>
  <c r="CM19" i="3" s="1"/>
  <c r="CM17" i="3" s="1"/>
  <c r="CM15" i="3" s="1"/>
  <c r="CC21" i="3"/>
  <c r="CC19" i="3" s="1"/>
  <c r="CC17" i="3" s="1"/>
  <c r="CC15" i="3" s="1"/>
  <c r="I21" i="3"/>
  <c r="I19" i="3" s="1"/>
  <c r="I17" i="3" s="1"/>
  <c r="I15" i="3" s="1"/>
  <c r="J21" i="3"/>
  <c r="J19" i="3" s="1"/>
  <c r="J17" i="3" s="1"/>
  <c r="J15" i="3" s="1"/>
  <c r="BV21" i="3"/>
  <c r="BV19" i="3" s="1"/>
  <c r="BV17" i="3" s="1"/>
  <c r="BV15" i="3" s="1"/>
  <c r="DJ21" i="1"/>
  <c r="DJ19" i="1" s="1"/>
  <c r="DJ17" i="1" s="1"/>
  <c r="BD21" i="1"/>
  <c r="BD19" i="1" s="1"/>
  <c r="BD17" i="1" s="1"/>
  <c r="CB21" i="1"/>
  <c r="CB19" i="1" s="1"/>
  <c r="CB17" i="1" s="1"/>
  <c r="BZ21" i="1"/>
  <c r="BZ19" i="1" s="1"/>
  <c r="BZ17" i="1" s="1"/>
  <c r="B21" i="1"/>
  <c r="B19" i="1" s="1"/>
  <c r="B17" i="1" s="1"/>
  <c r="J21" i="1"/>
  <c r="Z21" i="1"/>
  <c r="Z19" i="1" s="1"/>
  <c r="Z17" i="1" s="1"/>
  <c r="AH21" i="1"/>
  <c r="AH19" i="1" s="1"/>
  <c r="AH17" i="1" s="1"/>
  <c r="AP21" i="1"/>
  <c r="AP19" i="1" s="1"/>
  <c r="AP17" i="1" s="1"/>
  <c r="AX21" i="1"/>
  <c r="AX19" i="1" s="1"/>
  <c r="AX17" i="1" s="1"/>
  <c r="BF21" i="1"/>
  <c r="BF19" i="1" s="1"/>
  <c r="BF17" i="1" s="1"/>
  <c r="BN21" i="1"/>
  <c r="BN19" i="1" s="1"/>
  <c r="BN17" i="1" s="1"/>
  <c r="CD21" i="1"/>
  <c r="CD19" i="1" s="1"/>
  <c r="CD17" i="1" s="1"/>
  <c r="CL21" i="1"/>
  <c r="CL19" i="1" s="1"/>
  <c r="CL17" i="1" s="1"/>
  <c r="DI21" i="3"/>
  <c r="DI19" i="3" s="1"/>
  <c r="DI17" i="3" s="1"/>
  <c r="DI15" i="3" s="1"/>
  <c r="AN21" i="3"/>
  <c r="AN19" i="3" s="1"/>
  <c r="AN17" i="3" s="1"/>
  <c r="AN15" i="3" s="1"/>
  <c r="BP21" i="3"/>
  <c r="BP19" i="3" s="1"/>
  <c r="BP17" i="3" s="1"/>
  <c r="BP15" i="3" s="1"/>
  <c r="DL21" i="3"/>
  <c r="DL19" i="3" s="1"/>
  <c r="DL17" i="3" s="1"/>
  <c r="DL15" i="3" s="1"/>
  <c r="AE21" i="3"/>
  <c r="AE19" i="3" s="1"/>
  <c r="AE17" i="3" s="1"/>
  <c r="AE15" i="3" s="1"/>
  <c r="DC21" i="3"/>
  <c r="DC19" i="3" s="1"/>
  <c r="DC17" i="3" s="1"/>
  <c r="DC15" i="3" s="1"/>
  <c r="DZ21" i="3"/>
  <c r="DZ19" i="3" s="1"/>
  <c r="DZ17" i="3" s="1"/>
  <c r="DZ15" i="3" s="1"/>
  <c r="BX21" i="3"/>
  <c r="BX19" i="3" s="1"/>
  <c r="BX17" i="3" s="1"/>
  <c r="BX15" i="3" s="1"/>
  <c r="AG21" i="3"/>
  <c r="AG19" i="3" s="1"/>
  <c r="AG17" i="3" s="1"/>
  <c r="AG15" i="3" s="1"/>
  <c r="CL21" i="3"/>
  <c r="CL19" i="3" s="1"/>
  <c r="CL17" i="3" s="1"/>
  <c r="CL15" i="3" s="1"/>
  <c r="BQ21" i="3"/>
  <c r="BQ19" i="3" s="1"/>
  <c r="BQ17" i="3" s="1"/>
  <c r="BQ15" i="3" s="1"/>
  <c r="M21" i="3"/>
  <c r="M19" i="3" s="1"/>
  <c r="M17" i="3" s="1"/>
  <c r="M15" i="3" s="1"/>
  <c r="AD21" i="3"/>
  <c r="AD19" i="3" s="1"/>
  <c r="AD17" i="3" s="1"/>
  <c r="AD15" i="3" s="1"/>
  <c r="BB21" i="3"/>
  <c r="BB19" i="3" s="1"/>
  <c r="BB17" i="3" s="1"/>
  <c r="BB15" i="3" s="1"/>
  <c r="P21" i="1"/>
  <c r="P19" i="1" s="1"/>
  <c r="P17" i="1" s="1"/>
  <c r="BL21" i="1"/>
  <c r="BL19" i="1" s="1"/>
  <c r="BL17" i="1" s="1"/>
  <c r="DH21" i="1"/>
  <c r="DH19" i="1" s="1"/>
  <c r="DH17" i="1" s="1"/>
  <c r="DP21" i="3"/>
  <c r="DP19" i="3" s="1"/>
  <c r="DP17" i="3" s="1"/>
  <c r="DP15" i="3" s="1"/>
  <c r="CZ21" i="3"/>
  <c r="CZ19" i="3" s="1"/>
  <c r="CZ17" i="3" s="1"/>
  <c r="CZ15" i="3" s="1"/>
  <c r="BK21" i="3"/>
  <c r="BK19" i="3" s="1"/>
  <c r="BK17" i="3" s="1"/>
  <c r="BK15" i="3" s="1"/>
  <c r="DU21" i="3"/>
  <c r="DU19" i="3" s="1"/>
  <c r="DU17" i="3" s="1"/>
  <c r="DU15" i="3" s="1"/>
  <c r="BY21" i="3"/>
  <c r="BY19" i="3" s="1"/>
  <c r="BY17" i="3" s="1"/>
  <c r="BY15" i="3" s="1"/>
  <c r="CQ21" i="3"/>
  <c r="CQ19" i="3" s="1"/>
  <c r="CQ17" i="3" s="1"/>
  <c r="CQ15" i="3" s="1"/>
  <c r="AQ21" i="3"/>
  <c r="AQ19" i="3" s="1"/>
  <c r="AQ17" i="3" s="1"/>
  <c r="AQ15" i="3" s="1"/>
  <c r="AS21" i="3"/>
  <c r="AS19" i="3" s="1"/>
  <c r="AS17" i="3" s="1"/>
  <c r="AS15" i="3" s="1"/>
  <c r="BI21" i="3"/>
  <c r="BI19" i="3" s="1"/>
  <c r="BI17" i="3" s="1"/>
  <c r="BI15" i="3" s="1"/>
  <c r="P21" i="3"/>
  <c r="P19" i="3" s="1"/>
  <c r="P17" i="3" s="1"/>
  <c r="P15" i="3" s="1"/>
  <c r="AH21" i="3"/>
  <c r="AH19" i="3" s="1"/>
  <c r="AH17" i="3" s="1"/>
  <c r="AH15" i="3" s="1"/>
  <c r="CN21" i="3"/>
  <c r="CN19" i="3" s="1"/>
  <c r="CN17" i="3" s="1"/>
  <c r="CN15" i="3" s="1"/>
  <c r="BH21" i="3"/>
  <c r="BH19" i="3" s="1"/>
  <c r="BH17" i="3" s="1"/>
  <c r="BH15" i="3" s="1"/>
  <c r="Q21" i="3"/>
  <c r="Q19" i="3" s="1"/>
  <c r="Q17" i="3" s="1"/>
  <c r="Q15" i="3" s="1"/>
  <c r="CP21" i="3"/>
  <c r="CP19" i="3" s="1"/>
  <c r="CP17" i="3" s="1"/>
  <c r="CP15" i="3" s="1"/>
  <c r="DN21" i="3"/>
  <c r="DN19" i="3" s="1"/>
  <c r="DN17" i="3" s="1"/>
  <c r="DN15" i="3" s="1"/>
  <c r="X21" i="1"/>
  <c r="X19" i="1" s="1"/>
  <c r="X17" i="1" s="1"/>
  <c r="DP21" i="1"/>
  <c r="DP19" i="1" s="1"/>
  <c r="DP17" i="1" s="1"/>
  <c r="BZ21" i="3"/>
  <c r="BZ19" i="3" s="1"/>
  <c r="BZ17" i="3" s="1"/>
  <c r="BZ15" i="3" s="1"/>
  <c r="BU21" i="1"/>
  <c r="BU19" i="1" s="1"/>
  <c r="BU17" i="1" s="1"/>
  <c r="CP21" i="1"/>
  <c r="CP19" i="1" s="1"/>
  <c r="CP17" i="1" s="1"/>
  <c r="CT21" i="1"/>
  <c r="CT19" i="1" s="1"/>
  <c r="CT17" i="1" s="1"/>
  <c r="BL21" i="3"/>
  <c r="BL19" i="3" s="1"/>
  <c r="BL17" i="3" s="1"/>
  <c r="BL15" i="3" s="1"/>
  <c r="BC21" i="3"/>
  <c r="BC19" i="3" s="1"/>
  <c r="BC17" i="3" s="1"/>
  <c r="BC15" i="3" s="1"/>
  <c r="AF21" i="3"/>
  <c r="AF19" i="3" s="1"/>
  <c r="AF17" i="3" s="1"/>
  <c r="AF15" i="3" s="1"/>
  <c r="AV21" i="3"/>
  <c r="AV19" i="3" s="1"/>
  <c r="AV17" i="3" s="1"/>
  <c r="AV15" i="3" s="1"/>
  <c r="CY21" i="3"/>
  <c r="CY19" i="3" s="1"/>
  <c r="CY17" i="3" s="1"/>
  <c r="CY15" i="3" s="1"/>
  <c r="B21" i="3"/>
  <c r="B19" i="3" s="1"/>
  <c r="B17" i="3" s="1"/>
  <c r="B15" i="3" s="1"/>
  <c r="D21" i="3"/>
  <c r="D19" i="3" s="1"/>
  <c r="D17" i="3" s="1"/>
  <c r="D15" i="3" s="1"/>
  <c r="BU21" i="3"/>
  <c r="BU19" i="3" s="1"/>
  <c r="BU17" i="3" s="1"/>
  <c r="BU15" i="3" s="1"/>
  <c r="CB21" i="3"/>
  <c r="CB19" i="3" s="1"/>
  <c r="CB17" i="3" s="1"/>
  <c r="CB15" i="3" s="1"/>
  <c r="E21" i="3"/>
  <c r="E19" i="3" s="1"/>
  <c r="E17" i="3" s="1"/>
  <c r="E15" i="3" s="1"/>
  <c r="CO21" i="3"/>
  <c r="CO19" i="3" s="1"/>
  <c r="CO17" i="3" s="1"/>
  <c r="CO15" i="3" s="1"/>
  <c r="T21" i="3"/>
  <c r="T19" i="3" s="1"/>
  <c r="T17" i="3" s="1"/>
  <c r="T15" i="3" s="1"/>
  <c r="EC21" i="3"/>
  <c r="EC19" i="3" s="1"/>
  <c r="EC17" i="3" s="1"/>
  <c r="EC15" i="3" s="1"/>
  <c r="V21" i="3"/>
  <c r="V19" i="3" s="1"/>
  <c r="V17" i="3" s="1"/>
  <c r="V15" i="3" s="1"/>
  <c r="BN21" i="3"/>
  <c r="BN19" i="3" s="1"/>
  <c r="BN17" i="3" s="1"/>
  <c r="BN15" i="3" s="1"/>
  <c r="AN21" i="1"/>
  <c r="AN19" i="1" s="1"/>
  <c r="AN17" i="1" s="1"/>
  <c r="CR21" i="1"/>
  <c r="CR19" i="1" s="1"/>
  <c r="CR17" i="1" s="1"/>
  <c r="H21" i="3"/>
  <c r="H19" i="3" s="1"/>
  <c r="H17" i="3" s="1"/>
  <c r="H15" i="3" s="1"/>
  <c r="DD21" i="3"/>
  <c r="DD19" i="3" s="1"/>
  <c r="DD17" i="3" s="1"/>
  <c r="DD15" i="3" s="1"/>
  <c r="AM21" i="3"/>
  <c r="AM19" i="3" s="1"/>
  <c r="AM17" i="3" s="1"/>
  <c r="AM15" i="3" s="1"/>
  <c r="BF21" i="3"/>
  <c r="BF19" i="3" s="1"/>
  <c r="BF17" i="3" s="1"/>
  <c r="BF15" i="3" s="1"/>
  <c r="K21" i="3"/>
  <c r="K19" i="3" s="1"/>
  <c r="K17" i="3" s="1"/>
  <c r="K15" i="3" s="1"/>
  <c r="BS21" i="3"/>
  <c r="BS19" i="3" s="1"/>
  <c r="BS17" i="3" s="1"/>
  <c r="BS15" i="3" s="1"/>
  <c r="CX21" i="1"/>
  <c r="CX19" i="1" s="1"/>
  <c r="CX17" i="1" s="1"/>
  <c r="X21" i="3"/>
  <c r="X19" i="3" s="1"/>
  <c r="X17" i="3" s="1"/>
  <c r="X15" i="3" s="1"/>
  <c r="DX21" i="3"/>
  <c r="DX19" i="3" s="1"/>
  <c r="DX17" i="3" s="1"/>
  <c r="DX15" i="3" s="1"/>
  <c r="DO21" i="3"/>
  <c r="DO19" i="3" s="1"/>
  <c r="DO17" i="3" s="1"/>
  <c r="DO15" i="3" s="1"/>
  <c r="DK21" i="3"/>
  <c r="DK19" i="3" s="1"/>
  <c r="DK17" i="3" s="1"/>
  <c r="DK15" i="3" s="1"/>
  <c r="AR21" i="3"/>
  <c r="AR19" i="3" s="1"/>
  <c r="AR17" i="3" s="1"/>
  <c r="AR15" i="3" s="1"/>
  <c r="BE21" i="3"/>
  <c r="BE19" i="3" s="1"/>
  <c r="BE17" i="3" s="1"/>
  <c r="BE15" i="3" s="1"/>
  <c r="AW21" i="3"/>
  <c r="AW19" i="3" s="1"/>
  <c r="AW17" i="3" s="1"/>
  <c r="AW15" i="3" s="1"/>
  <c r="Y21" i="3"/>
  <c r="Y19" i="3" s="1"/>
  <c r="Y17" i="3" s="1"/>
  <c r="Y15" i="3" s="1"/>
  <c r="CG21" i="3"/>
  <c r="CG19" i="3" s="1"/>
  <c r="CG17" i="3" s="1"/>
  <c r="CG15" i="3" s="1"/>
  <c r="O21" i="3"/>
  <c r="O19" i="3" s="1"/>
  <c r="O17" i="3" s="1"/>
  <c r="O15" i="3" s="1"/>
  <c r="G21" i="3"/>
  <c r="G19" i="3" s="1"/>
  <c r="G17" i="3" s="1"/>
  <c r="G15" i="3" s="1"/>
  <c r="DB21" i="3"/>
  <c r="DB19" i="3" s="1"/>
  <c r="DB17" i="3" s="1"/>
  <c r="DB15" i="3" s="1"/>
  <c r="DT21" i="3"/>
  <c r="DT19" i="3" s="1"/>
  <c r="DT17" i="3" s="1"/>
  <c r="DT15" i="3" s="1"/>
  <c r="AA21" i="3"/>
  <c r="AA19" i="3" s="1"/>
  <c r="AA17" i="3" s="1"/>
  <c r="AA15" i="3" s="1"/>
  <c r="CH21" i="3"/>
  <c r="CH19" i="3" s="1"/>
  <c r="CH17" i="3" s="1"/>
  <c r="CH15" i="3" s="1"/>
  <c r="AF21" i="1"/>
  <c r="AF19" i="1" s="1"/>
  <c r="AF17" i="1" s="1"/>
  <c r="CJ21" i="1"/>
  <c r="CJ19" i="1" s="1"/>
  <c r="CJ17" i="1" s="1"/>
  <c r="L21" i="3"/>
  <c r="L19" i="3" s="1"/>
  <c r="L17" i="3" s="1"/>
  <c r="L15" i="3" s="1"/>
  <c r="DR21" i="1"/>
  <c r="DR19" i="1" s="1"/>
  <c r="DR17" i="1" s="1"/>
  <c r="DB21" i="1"/>
  <c r="DB19" i="1" s="1"/>
  <c r="DB17" i="1" s="1"/>
  <c r="F21" i="1"/>
  <c r="F19" i="1" s="1"/>
  <c r="F17" i="1" s="1"/>
  <c r="N21" i="1"/>
  <c r="N19" i="1" s="1"/>
  <c r="N17" i="1" s="1"/>
  <c r="V21" i="1"/>
  <c r="V19" i="1" s="1"/>
  <c r="V17" i="1" s="1"/>
  <c r="AD21" i="1"/>
  <c r="AD19" i="1" s="1"/>
  <c r="AD17" i="1" s="1"/>
  <c r="AT21" i="1"/>
  <c r="AT19" i="1" s="1"/>
  <c r="AT17" i="1" s="1"/>
  <c r="BB21" i="1"/>
  <c r="BB19" i="1" s="1"/>
  <c r="BB17" i="1" s="1"/>
  <c r="BR21" i="1"/>
  <c r="BR19" i="1" s="1"/>
  <c r="BR17" i="1" s="1"/>
  <c r="CH21" i="1"/>
  <c r="CH19" i="1" s="1"/>
  <c r="CH17" i="1" s="1"/>
  <c r="DN21" i="1"/>
  <c r="DN19" i="1" s="1"/>
  <c r="DN17" i="1" s="1"/>
  <c r="DV21" i="1"/>
  <c r="DV19" i="1" s="1"/>
  <c r="DV17" i="1" s="1"/>
  <c r="CJ21" i="3"/>
  <c r="CJ19" i="3" s="1"/>
  <c r="CJ17" i="3" s="1"/>
  <c r="CJ15" i="3" s="1"/>
  <c r="DA21" i="3"/>
  <c r="DA19" i="3" s="1"/>
  <c r="DA17" i="3" s="1"/>
  <c r="DA15" i="3" s="1"/>
  <c r="AU21" i="3"/>
  <c r="AU19" i="3" s="1"/>
  <c r="AU17" i="3" s="1"/>
  <c r="AU15" i="3" s="1"/>
  <c r="DH21" i="3"/>
  <c r="DH19" i="3" s="1"/>
  <c r="DH17" i="3" s="1"/>
  <c r="DH15" i="3" s="1"/>
  <c r="BA21" i="3"/>
  <c r="BA19" i="3" s="1"/>
  <c r="BA17" i="3" s="1"/>
  <c r="BA15" i="3" s="1"/>
  <c r="CU21" i="3"/>
  <c r="CU19" i="3" s="1"/>
  <c r="CU17" i="3" s="1"/>
  <c r="CU15" i="3" s="1"/>
  <c r="DE21" i="3"/>
  <c r="DE19" i="3" s="1"/>
  <c r="DE17" i="3" s="1"/>
  <c r="DE15" i="3" s="1"/>
  <c r="R21" i="3"/>
  <c r="R19" i="3" s="1"/>
  <c r="R17" i="3" s="1"/>
  <c r="R15" i="3" s="1"/>
  <c r="CA21" i="3"/>
  <c r="CA19" i="3" s="1"/>
  <c r="CA17" i="3" s="1"/>
  <c r="CA15" i="3" s="1"/>
  <c r="CK21" i="3"/>
  <c r="CK19" i="3" s="1"/>
  <c r="CK17" i="3" s="1"/>
  <c r="CK15" i="3" s="1"/>
  <c r="CW21" i="3"/>
  <c r="CW19" i="3" s="1"/>
  <c r="CW17" i="3" s="1"/>
  <c r="CW15" i="3" s="1"/>
  <c r="CF21" i="3"/>
  <c r="CF19" i="3" s="1"/>
  <c r="CF17" i="3" s="1"/>
  <c r="CF15" i="3" s="1"/>
  <c r="S21" i="3"/>
  <c r="S19" i="3" s="1"/>
  <c r="S17" i="3" s="1"/>
  <c r="S15" i="3" s="1"/>
  <c r="H21" i="1"/>
  <c r="H19" i="1" s="1"/>
  <c r="H17" i="1" s="1"/>
  <c r="BT21" i="1"/>
  <c r="BT19" i="1" s="1"/>
  <c r="BT17" i="1" s="1"/>
  <c r="DX21" i="1"/>
  <c r="DX19" i="1" s="1"/>
  <c r="DX17" i="1" s="1"/>
  <c r="AI21" i="3"/>
  <c r="AI19" i="3" s="1"/>
  <c r="AI17" i="3" s="1"/>
  <c r="AI15" i="3" s="1"/>
  <c r="Z21" i="3"/>
  <c r="Z19" i="3" s="1"/>
  <c r="Z17" i="3" s="1"/>
  <c r="Z15" i="3" s="1"/>
  <c r="AL21" i="1"/>
  <c r="AL19" i="1" s="1"/>
  <c r="AL17" i="1" s="1"/>
  <c r="DF21" i="1"/>
  <c r="DF19" i="1" s="1"/>
  <c r="DF17" i="1" s="1"/>
  <c r="CR21" i="3"/>
  <c r="CR19" i="3" s="1"/>
  <c r="CR17" i="3" s="1"/>
  <c r="CR15" i="3" s="1"/>
  <c r="DQ21" i="3"/>
  <c r="DQ19" i="3" s="1"/>
  <c r="DQ17" i="3" s="1"/>
  <c r="DQ15" i="3" s="1"/>
  <c r="BD21" i="3"/>
  <c r="BD19" i="3" s="1"/>
  <c r="BD17" i="3" s="1"/>
  <c r="BD15" i="3" s="1"/>
  <c r="DG21" i="3"/>
  <c r="DG19" i="3" s="1"/>
  <c r="DG17" i="3" s="1"/>
  <c r="DG15" i="3" s="1"/>
  <c r="BO21" i="3"/>
  <c r="BO19" i="3" s="1"/>
  <c r="BO17" i="3" s="1"/>
  <c r="BO15" i="3" s="1"/>
  <c r="DY21" i="3"/>
  <c r="DY19" i="3" s="1"/>
  <c r="DY17" i="3" s="1"/>
  <c r="DY15" i="3" s="1"/>
  <c r="CV21" i="3"/>
  <c r="CV19" i="3" s="1"/>
  <c r="CV17" i="3" s="1"/>
  <c r="CV15" i="3" s="1"/>
  <c r="W21" i="3"/>
  <c r="W19" i="3" s="1"/>
  <c r="W17" i="3" s="1"/>
  <c r="W15" i="3" s="1"/>
  <c r="DJ21" i="3"/>
  <c r="DJ19" i="3" s="1"/>
  <c r="DJ17" i="3" s="1"/>
  <c r="DJ15" i="3" s="1"/>
  <c r="CE21" i="3"/>
  <c r="CE19" i="3" s="1"/>
  <c r="CE17" i="3" s="1"/>
  <c r="CE15" i="3" s="1"/>
  <c r="AB21" i="3"/>
  <c r="AB19" i="3" s="1"/>
  <c r="AB17" i="3" s="1"/>
  <c r="AB15" i="3" s="1"/>
  <c r="AO21" i="3"/>
  <c r="AO19" i="3" s="1"/>
  <c r="AO17" i="3" s="1"/>
  <c r="AO15" i="3" s="1"/>
  <c r="AC21" i="3"/>
  <c r="AC19" i="3" s="1"/>
  <c r="AC17" i="3" s="1"/>
  <c r="AC15" i="3" s="1"/>
  <c r="N21" i="3"/>
  <c r="N19" i="3" s="1"/>
  <c r="N17" i="3" s="1"/>
  <c r="N15" i="3" s="1"/>
  <c r="CD21" i="3"/>
  <c r="CD19" i="3" s="1"/>
  <c r="CD17" i="3" s="1"/>
  <c r="CD15" i="3" s="1"/>
  <c r="B74" i="1"/>
  <c r="J74" i="1"/>
  <c r="R74" i="1"/>
  <c r="Z74" i="1"/>
  <c r="AH74" i="1"/>
  <c r="AP74" i="1"/>
  <c r="AX74" i="1"/>
  <c r="BF74" i="1"/>
  <c r="BN74" i="1"/>
  <c r="BV74" i="1"/>
  <c r="CD74" i="1"/>
  <c r="CL74" i="1"/>
  <c r="CT74" i="1"/>
  <c r="DB74" i="1"/>
  <c r="DJ74" i="1"/>
  <c r="DR74" i="1"/>
  <c r="DZ74" i="1"/>
  <c r="I78" i="1"/>
  <c r="Y78" i="1"/>
  <c r="AO78" i="1"/>
  <c r="AW78" i="1"/>
  <c r="BE78" i="1"/>
  <c r="BU78" i="1"/>
  <c r="CK78" i="1"/>
  <c r="DA78" i="1"/>
  <c r="DI78" i="1"/>
  <c r="DQ78" i="1"/>
  <c r="DY78" i="1"/>
  <c r="C67" i="1"/>
  <c r="K67" i="1"/>
  <c r="S67" i="1"/>
  <c r="AA67" i="1"/>
  <c r="AI67" i="1"/>
  <c r="AQ67" i="1"/>
  <c r="AY67" i="1"/>
  <c r="BG67" i="1"/>
  <c r="BO67" i="1"/>
  <c r="BW67" i="1"/>
  <c r="CE67" i="1"/>
  <c r="CM67" i="1"/>
  <c r="CU67" i="1"/>
  <c r="DC67" i="1"/>
  <c r="DK67" i="1"/>
  <c r="DS67" i="1"/>
  <c r="EA67" i="1"/>
  <c r="AM67" i="1"/>
  <c r="BS67" i="1"/>
  <c r="CY67" i="1"/>
  <c r="AY74" i="1"/>
  <c r="C78" i="1"/>
  <c r="G67" i="1"/>
  <c r="AE78" i="1"/>
  <c r="AU78" i="1"/>
  <c r="BC78" i="1"/>
  <c r="CA78" i="1"/>
  <c r="DO78" i="1"/>
  <c r="DW78" i="1"/>
  <c r="N74" i="1"/>
  <c r="AL74" i="1"/>
  <c r="AT74" i="1"/>
  <c r="BB74" i="1"/>
  <c r="BJ74" i="1"/>
  <c r="BR74" i="1"/>
  <c r="BZ74" i="1"/>
  <c r="CX74" i="1"/>
  <c r="DF74" i="1"/>
  <c r="DV74" i="1"/>
  <c r="J19" i="1"/>
  <c r="J17" i="1" s="1"/>
  <c r="DZ19" i="1"/>
  <c r="DZ17" i="1" s="1"/>
  <c r="G23" i="1"/>
  <c r="O23" i="1"/>
  <c r="W23" i="1"/>
  <c r="AE23" i="1"/>
  <c r="AM23" i="1"/>
  <c r="AU23" i="1"/>
  <c r="BC23" i="1"/>
  <c r="BK23" i="1"/>
  <c r="BS23" i="1"/>
  <c r="CA23" i="1"/>
  <c r="CI23" i="1"/>
  <c r="CQ23" i="1"/>
  <c r="CY23" i="1"/>
  <c r="DG23" i="1"/>
  <c r="DO23" i="1"/>
  <c r="DW23" i="1"/>
  <c r="F78" i="1"/>
  <c r="N78" i="1"/>
  <c r="V78" i="1"/>
  <c r="AD78" i="1"/>
  <c r="AL78" i="1"/>
  <c r="AT78" i="1"/>
  <c r="BB78" i="1"/>
  <c r="BJ78" i="1"/>
  <c r="BR78" i="1"/>
  <c r="CH78" i="1"/>
  <c r="CP78" i="1"/>
  <c r="CX78" i="1"/>
  <c r="DF78" i="1"/>
  <c r="DN78" i="1"/>
  <c r="B78" i="1"/>
  <c r="J78" i="1"/>
  <c r="R78" i="1"/>
  <c r="Z78" i="1"/>
  <c r="AH78" i="1"/>
  <c r="AP78" i="1"/>
  <c r="AX78" i="1"/>
  <c r="BF78" i="1"/>
  <c r="BN78" i="1"/>
  <c r="BV78" i="1"/>
  <c r="CD78" i="1"/>
  <c r="CL78" i="1"/>
  <c r="CT78" i="1"/>
  <c r="DB78" i="1"/>
  <c r="DJ78" i="1"/>
  <c r="DR78" i="1"/>
  <c r="DZ78" i="1"/>
  <c r="AY78" i="1"/>
  <c r="DC78" i="1"/>
  <c r="DV78" i="1"/>
  <c r="BD60" i="1"/>
  <c r="CQ78" i="1"/>
  <c r="BC60" i="1"/>
  <c r="DO60" i="1"/>
  <c r="C23" i="1"/>
  <c r="AQ23" i="1"/>
  <c r="BW23" i="1"/>
  <c r="K23" i="1"/>
  <c r="BG23" i="1"/>
  <c r="CM23" i="1"/>
  <c r="DS23" i="1"/>
  <c r="AA23" i="1"/>
  <c r="AY23" i="1"/>
  <c r="BO23" i="1"/>
  <c r="DC23" i="1"/>
  <c r="EA23" i="1"/>
  <c r="S23" i="1"/>
  <c r="AI23" i="1"/>
  <c r="CE23" i="1"/>
  <c r="E23" i="1"/>
  <c r="U23" i="1"/>
  <c r="AC23" i="1"/>
  <c r="AK23" i="1"/>
  <c r="AS23" i="1"/>
  <c r="BA23" i="1"/>
  <c r="BI23" i="1"/>
  <c r="BQ23" i="1"/>
  <c r="BY23" i="1"/>
  <c r="CG23" i="1"/>
  <c r="CO23" i="1"/>
  <c r="CW23" i="1"/>
  <c r="DE23" i="1"/>
  <c r="DM23" i="1"/>
  <c r="DU23" i="1"/>
  <c r="EC21" i="1"/>
  <c r="EC19" i="1" s="1"/>
  <c r="EC17" i="1" s="1"/>
  <c r="I23" i="1"/>
  <c r="Q23" i="1"/>
  <c r="Y23" i="1"/>
  <c r="AG23" i="1"/>
  <c r="AO23" i="1"/>
  <c r="AW23" i="1"/>
  <c r="BE23" i="1"/>
  <c r="BM23" i="1"/>
  <c r="CC23" i="1"/>
  <c r="CK23" i="1"/>
  <c r="CS23" i="1"/>
  <c r="DA23" i="1"/>
  <c r="DI23" i="1"/>
  <c r="DQ23" i="1"/>
  <c r="DY23" i="1"/>
  <c r="M23" i="1"/>
  <c r="E74" i="1"/>
  <c r="AN74" i="1"/>
  <c r="BK78" i="1"/>
  <c r="DG78" i="1"/>
  <c r="BZ78" i="1"/>
  <c r="D74" i="1"/>
  <c r="T74" i="1"/>
  <c r="AR74" i="1"/>
  <c r="CN74" i="1"/>
  <c r="EB74" i="1"/>
  <c r="K60" i="1"/>
  <c r="DK60" i="1"/>
  <c r="F74" i="1"/>
  <c r="D60" i="1"/>
  <c r="AB60" i="1"/>
  <c r="AR60" i="1"/>
  <c r="AZ60" i="1"/>
  <c r="BH60" i="1"/>
  <c r="BX60" i="1"/>
  <c r="CF60" i="1"/>
  <c r="CN60" i="1"/>
  <c r="CV60" i="1"/>
  <c r="DD60" i="1"/>
  <c r="DL60" i="1"/>
  <c r="DT60" i="1"/>
  <c r="EB60" i="1"/>
  <c r="BL67" i="1"/>
  <c r="CE78" i="1"/>
  <c r="L60" i="1"/>
  <c r="T60" i="1"/>
  <c r="AJ60" i="1"/>
  <c r="BP60" i="1"/>
  <c r="BZ60" i="1"/>
  <c r="CX60" i="1"/>
  <c r="AP67" i="1"/>
  <c r="DH74" i="1"/>
  <c r="O67" i="1"/>
  <c r="W67" i="1"/>
  <c r="AE67" i="1"/>
  <c r="AU67" i="1"/>
  <c r="BC67" i="1"/>
  <c r="BK67" i="1"/>
  <c r="CA67" i="1"/>
  <c r="CI67" i="1"/>
  <c r="CQ67" i="1"/>
  <c r="DG67" i="1"/>
  <c r="DO67" i="1"/>
  <c r="DW67" i="1"/>
  <c r="G60" i="1"/>
  <c r="O60" i="1"/>
  <c r="W60" i="1"/>
  <c r="AE60" i="1"/>
  <c r="AM60" i="1"/>
  <c r="AU60" i="1"/>
  <c r="BK60" i="1"/>
  <c r="BS60" i="1"/>
  <c r="CA60" i="1"/>
  <c r="CI60" i="1"/>
  <c r="CQ60" i="1"/>
  <c r="CY60" i="1"/>
  <c r="DG60" i="1"/>
  <c r="DW60" i="1"/>
  <c r="BW60" i="1"/>
  <c r="CM60" i="1"/>
  <c r="DC60" i="1"/>
  <c r="DS60" i="1"/>
  <c r="EA60" i="1"/>
  <c r="G74" i="1"/>
  <c r="O74" i="1"/>
  <c r="W74" i="1"/>
  <c r="AE74" i="1"/>
  <c r="AM74" i="1"/>
  <c r="AU74" i="1"/>
  <c r="BC74" i="1"/>
  <c r="BK74" i="1"/>
  <c r="BS74" i="1"/>
  <c r="CA74" i="1"/>
  <c r="CI74" i="1"/>
  <c r="CQ74" i="1"/>
  <c r="CY74" i="1"/>
  <c r="DG74" i="1"/>
  <c r="DO74" i="1"/>
  <c r="DW74" i="1"/>
  <c r="DS74" i="1"/>
  <c r="K78" i="1"/>
  <c r="S78" i="1"/>
  <c r="AA78" i="1"/>
  <c r="AI78" i="1"/>
  <c r="AQ78" i="1"/>
  <c r="BG78" i="1"/>
  <c r="BO78" i="1"/>
  <c r="BW78" i="1"/>
  <c r="CM78" i="1"/>
  <c r="CU78" i="1"/>
  <c r="DK78" i="1"/>
  <c r="DS78" i="1"/>
  <c r="EA78" i="1"/>
  <c r="O78" i="1"/>
  <c r="CY78" i="1"/>
  <c r="CO74" i="1"/>
  <c r="BT74" i="1"/>
  <c r="DX74" i="1"/>
  <c r="G78" i="1"/>
  <c r="BS78" i="1"/>
  <c r="CI78" i="1"/>
  <c r="CC60" i="1"/>
  <c r="DA60" i="1"/>
  <c r="E67" i="1"/>
  <c r="M67" i="1"/>
  <c r="U67" i="1"/>
  <c r="AC67" i="1"/>
  <c r="AK67" i="1"/>
  <c r="AS67" i="1"/>
  <c r="BA67" i="1"/>
  <c r="BI67" i="1"/>
  <c r="BQ67" i="1"/>
  <c r="BY67" i="1"/>
  <c r="CG67" i="1"/>
  <c r="CO67" i="1"/>
  <c r="CW67" i="1"/>
  <c r="DE67" i="1"/>
  <c r="DM67" i="1"/>
  <c r="DU67" i="1"/>
  <c r="EC67" i="1"/>
  <c r="Q67" i="1"/>
  <c r="Y67" i="1"/>
  <c r="AG67" i="1"/>
  <c r="AO67" i="1"/>
  <c r="AW67" i="1"/>
  <c r="BE67" i="1"/>
  <c r="BM67" i="1"/>
  <c r="BU67" i="1"/>
  <c r="CC67" i="1"/>
  <c r="CK67" i="1"/>
  <c r="CS67" i="1"/>
  <c r="DA67" i="1"/>
  <c r="DI67" i="1"/>
  <c r="DQ67" i="1"/>
  <c r="DY67" i="1"/>
  <c r="X74" i="1"/>
  <c r="W78" i="1"/>
  <c r="AM78" i="1"/>
  <c r="AV78" i="1"/>
  <c r="V67" i="1"/>
  <c r="CX67" i="1"/>
  <c r="AX67" i="1"/>
  <c r="M74" i="1"/>
  <c r="BI74" i="1"/>
  <c r="CE60" i="1"/>
  <c r="CU60" i="1"/>
  <c r="V74" i="1"/>
  <c r="AD74" i="1"/>
  <c r="CH74" i="1"/>
  <c r="CP74" i="1"/>
  <c r="DN74" i="1"/>
  <c r="E60" i="1"/>
  <c r="B60" i="1"/>
  <c r="J60" i="1"/>
  <c r="R60" i="1"/>
  <c r="Z60" i="1"/>
  <c r="AH60" i="1"/>
  <c r="AP60" i="1"/>
  <c r="AX60" i="1"/>
  <c r="BF60" i="1"/>
  <c r="BN60" i="1"/>
  <c r="BV60" i="1"/>
  <c r="CD60" i="1"/>
  <c r="CL60" i="1"/>
  <c r="CT60" i="1"/>
  <c r="DB60" i="1"/>
  <c r="DJ60" i="1"/>
  <c r="DR60" i="1"/>
  <c r="DZ60" i="1"/>
  <c r="F60" i="1"/>
  <c r="N60" i="1"/>
  <c r="V60" i="1"/>
  <c r="AD60" i="1"/>
  <c r="AL60" i="1"/>
  <c r="AT60" i="1"/>
  <c r="BB60" i="1"/>
  <c r="BJ60" i="1"/>
  <c r="BR60" i="1"/>
  <c r="CH60" i="1"/>
  <c r="DF60" i="1"/>
  <c r="DN60" i="1"/>
  <c r="DV60" i="1"/>
  <c r="AC74" i="1"/>
  <c r="BQ74" i="1"/>
  <c r="BY74" i="1"/>
  <c r="DM74" i="1"/>
  <c r="DU74" i="1"/>
  <c r="EC74" i="1"/>
  <c r="C60" i="1"/>
  <c r="S60" i="1"/>
  <c r="AA60" i="1"/>
  <c r="AI60" i="1"/>
  <c r="AQ60" i="1"/>
  <c r="AY60" i="1"/>
  <c r="BG60" i="1"/>
  <c r="BO60" i="1"/>
  <c r="B67" i="1"/>
  <c r="J67" i="1"/>
  <c r="R67" i="1"/>
  <c r="Z67" i="1"/>
  <c r="AH67" i="1"/>
  <c r="BF67" i="1"/>
  <c r="BN67" i="1"/>
  <c r="BV67" i="1"/>
  <c r="CD67" i="1"/>
  <c r="CL67" i="1"/>
  <c r="CT67" i="1"/>
  <c r="DB67" i="1"/>
  <c r="DJ67" i="1"/>
  <c r="DR67" i="1"/>
  <c r="DZ67" i="1"/>
  <c r="F67" i="1"/>
  <c r="AL67" i="1"/>
  <c r="BB67" i="1"/>
  <c r="BR67" i="1"/>
  <c r="BZ67" i="1"/>
  <c r="CH67" i="1"/>
  <c r="CP67" i="1"/>
  <c r="DF67" i="1"/>
  <c r="DN67" i="1"/>
  <c r="DV67" i="1"/>
  <c r="H78" i="1"/>
  <c r="P78" i="1"/>
  <c r="X78" i="1"/>
  <c r="AF78" i="1"/>
  <c r="AN78" i="1"/>
  <c r="BD78" i="1"/>
  <c r="BL78" i="1"/>
  <c r="BT78" i="1"/>
  <c r="CB78" i="1"/>
  <c r="CJ78" i="1"/>
  <c r="CR78" i="1"/>
  <c r="CZ78" i="1"/>
  <c r="DH78" i="1"/>
  <c r="DP78" i="1"/>
  <c r="DX78" i="1"/>
  <c r="L78" i="1"/>
  <c r="AB78" i="1"/>
  <c r="AR78" i="1"/>
  <c r="AZ78" i="1"/>
  <c r="BH78" i="1"/>
  <c r="CF78" i="1"/>
  <c r="CV78" i="1"/>
  <c r="DD78" i="1"/>
  <c r="DL78" i="1"/>
  <c r="EB78" i="1"/>
  <c r="H60" i="1"/>
  <c r="AF60" i="1"/>
  <c r="BL60" i="1"/>
  <c r="BT60" i="1"/>
  <c r="DH60" i="1"/>
  <c r="DP60" i="1"/>
  <c r="K74" i="1"/>
  <c r="AQ74" i="1"/>
  <c r="BG74" i="1"/>
  <c r="CE74" i="1"/>
  <c r="CU74" i="1"/>
  <c r="DC74" i="1"/>
  <c r="EA74" i="1"/>
  <c r="M60" i="1"/>
  <c r="U60" i="1"/>
  <c r="AC60" i="1"/>
  <c r="AK60" i="1"/>
  <c r="AS60" i="1"/>
  <c r="BA60" i="1"/>
  <c r="BI60" i="1"/>
  <c r="BQ60" i="1"/>
  <c r="BY60" i="1"/>
  <c r="CG60" i="1"/>
  <c r="CO60" i="1"/>
  <c r="CW60" i="1"/>
  <c r="DE60" i="1"/>
  <c r="DM60" i="1"/>
  <c r="DU60" i="1"/>
  <c r="EC60" i="1"/>
  <c r="I60" i="1"/>
  <c r="Q60" i="1"/>
  <c r="Y60" i="1"/>
  <c r="AG60" i="1"/>
  <c r="AO60" i="1"/>
  <c r="AW60" i="1"/>
  <c r="BE60" i="1"/>
  <c r="BM60" i="1"/>
  <c r="BU60" i="1"/>
  <c r="CK60" i="1"/>
  <c r="CS60" i="1"/>
  <c r="DI60" i="1"/>
  <c r="DQ60" i="1"/>
  <c r="DY60" i="1"/>
  <c r="D67" i="1"/>
  <c r="L67" i="1"/>
  <c r="T67" i="1"/>
  <c r="AB67" i="1"/>
  <c r="AJ67" i="1"/>
  <c r="AR67" i="1"/>
  <c r="AZ67" i="1"/>
  <c r="BH67" i="1"/>
  <c r="BP67" i="1"/>
  <c r="BX67" i="1"/>
  <c r="CF67" i="1"/>
  <c r="CN67" i="1"/>
  <c r="CV67" i="1"/>
  <c r="DD67" i="1"/>
  <c r="DL67" i="1"/>
  <c r="DT67" i="1"/>
  <c r="EB67" i="1"/>
  <c r="H67" i="1"/>
  <c r="AF67" i="1"/>
  <c r="CB67" i="1"/>
  <c r="CJ67" i="1"/>
  <c r="CZ67" i="1"/>
  <c r="DH67" i="1"/>
  <c r="DP67" i="1"/>
  <c r="H74" i="1"/>
  <c r="P74" i="1"/>
  <c r="AF74" i="1"/>
  <c r="AV74" i="1"/>
  <c r="BD74" i="1"/>
  <c r="BL74" i="1"/>
  <c r="CB74" i="1"/>
  <c r="CJ74" i="1"/>
  <c r="CR74" i="1"/>
  <c r="CZ74" i="1"/>
  <c r="DP74" i="1"/>
  <c r="L74" i="1"/>
  <c r="AB74" i="1"/>
  <c r="AJ74" i="1"/>
  <c r="AZ74" i="1"/>
  <c r="BH74" i="1"/>
  <c r="BP74" i="1"/>
  <c r="BX74" i="1"/>
  <c r="CF74" i="1"/>
  <c r="CV74" i="1"/>
  <c r="DD74" i="1"/>
  <c r="DL74" i="1"/>
  <c r="DT74" i="1"/>
  <c r="P60" i="1"/>
  <c r="X60" i="1"/>
  <c r="CJ60" i="1"/>
  <c r="CU23" i="1"/>
  <c r="DK23" i="1"/>
  <c r="R23" i="1"/>
  <c r="AN60" i="1"/>
  <c r="AV60" i="1"/>
  <c r="CB60" i="1"/>
  <c r="CR60" i="1"/>
  <c r="CZ60" i="1"/>
  <c r="DX60" i="1"/>
  <c r="N67" i="1"/>
  <c r="AD67" i="1"/>
  <c r="AT67" i="1"/>
  <c r="BJ67" i="1"/>
  <c r="P67" i="1"/>
  <c r="X67" i="1"/>
  <c r="AN67" i="1"/>
  <c r="AV67" i="1"/>
  <c r="BD67" i="1"/>
  <c r="BT67" i="1"/>
  <c r="CR67" i="1"/>
  <c r="DX67" i="1"/>
  <c r="D78" i="1"/>
  <c r="T78" i="1"/>
  <c r="AJ78" i="1"/>
  <c r="BP78" i="1"/>
  <c r="BX78" i="1"/>
  <c r="CN78" i="1"/>
  <c r="DT78" i="1"/>
  <c r="D23" i="1"/>
  <c r="L23" i="1"/>
  <c r="T23" i="1"/>
  <c r="AB23" i="1"/>
  <c r="AJ23" i="1"/>
  <c r="AR23" i="1"/>
  <c r="AZ23" i="1"/>
  <c r="BH23" i="1"/>
  <c r="BP23" i="1"/>
  <c r="BX23" i="1"/>
  <c r="CF23" i="1"/>
  <c r="CN23" i="1"/>
  <c r="CV23" i="1"/>
  <c r="DD23" i="1"/>
  <c r="DL23" i="1"/>
  <c r="DT23" i="1"/>
  <c r="EB23" i="1"/>
  <c r="CP60" i="1"/>
  <c r="I67" i="1"/>
  <c r="C74" i="1"/>
  <c r="S74" i="1"/>
  <c r="AA74" i="1"/>
  <c r="AI74" i="1"/>
  <c r="BO74" i="1"/>
  <c r="BW74" i="1"/>
  <c r="CM74" i="1"/>
  <c r="DK74" i="1"/>
  <c r="I74" i="1"/>
  <c r="Q74" i="1"/>
  <c r="Y74" i="1"/>
  <c r="AG74" i="1"/>
  <c r="AO74" i="1"/>
  <c r="AW74" i="1"/>
  <c r="BE74" i="1"/>
  <c r="BM74" i="1"/>
  <c r="BU74" i="1"/>
  <c r="CC74" i="1"/>
  <c r="CK74" i="1"/>
  <c r="CS74" i="1"/>
  <c r="DA74" i="1"/>
  <c r="DI74" i="1"/>
  <c r="DQ74" i="1"/>
  <c r="DY74" i="1"/>
  <c r="U74" i="1"/>
  <c r="AK74" i="1"/>
  <c r="AS74" i="1"/>
  <c r="BA74" i="1"/>
  <c r="CG74" i="1"/>
  <c r="CW74" i="1"/>
  <c r="DE74" i="1"/>
  <c r="E78" i="1"/>
  <c r="M78" i="1"/>
  <c r="U78" i="1"/>
  <c r="AC78" i="1"/>
  <c r="AK78" i="1"/>
  <c r="AS78" i="1"/>
  <c r="BA78" i="1"/>
  <c r="BI78" i="1"/>
  <c r="BQ78" i="1"/>
  <c r="BY78" i="1"/>
  <c r="CG78" i="1"/>
  <c r="CO78" i="1"/>
  <c r="CW78" i="1"/>
  <c r="DE78" i="1"/>
  <c r="DM78" i="1"/>
  <c r="DU78" i="1"/>
  <c r="EC78" i="1"/>
  <c r="Q78" i="1"/>
  <c r="AG78" i="1"/>
  <c r="CC78" i="1"/>
  <c r="CS78" i="1"/>
  <c r="EP78" i="3"/>
  <c r="EP74" i="3"/>
  <c r="EP67" i="3"/>
  <c r="EP60" i="3"/>
  <c r="EP52" i="3"/>
  <c r="EP48" i="3"/>
  <c r="EP47" i="3"/>
  <c r="EP43" i="3"/>
  <c r="EP42" i="3" s="1"/>
  <c r="EP36" i="3"/>
  <c r="EP35" i="3"/>
  <c r="EP33" i="3"/>
  <c r="EP32" i="3"/>
  <c r="EP31" i="3"/>
  <c r="EP30" i="3"/>
  <c r="EP29" i="3"/>
  <c r="EP28" i="3"/>
  <c r="EP27" i="3"/>
  <c r="EP26" i="3"/>
  <c r="EP25" i="3"/>
  <c r="EP69" i="1"/>
  <c r="EP68" i="1"/>
  <c r="EP42" i="1"/>
  <c r="EP24" i="1"/>
  <c r="DY21" i="1" l="1"/>
  <c r="DY19" i="1" s="1"/>
  <c r="DY17" i="1" s="1"/>
  <c r="DQ21" i="1"/>
  <c r="DQ19" i="1" s="1"/>
  <c r="DQ17" i="1" s="1"/>
  <c r="BA21" i="1"/>
  <c r="BA19" i="1" s="1"/>
  <c r="BA17" i="1" s="1"/>
  <c r="BX21" i="1"/>
  <c r="BX19" i="1" s="1"/>
  <c r="BX17" i="1" s="1"/>
  <c r="L21" i="1"/>
  <c r="L19" i="1" s="1"/>
  <c r="L17" i="1" s="1"/>
  <c r="DI21" i="1"/>
  <c r="DI19" i="1" s="1"/>
  <c r="DI17" i="1" s="1"/>
  <c r="AO21" i="1"/>
  <c r="AO19" i="1" s="1"/>
  <c r="AO17" i="1" s="1"/>
  <c r="DE21" i="1"/>
  <c r="DE19" i="1" s="1"/>
  <c r="DE17" i="1" s="1"/>
  <c r="AS21" i="1"/>
  <c r="AS19" i="1" s="1"/>
  <c r="AS17" i="1" s="1"/>
  <c r="EA21" i="1"/>
  <c r="EA19" i="1" s="1"/>
  <c r="EA17" i="1" s="1"/>
  <c r="K21" i="1"/>
  <c r="K19" i="1" s="1"/>
  <c r="K17" i="1" s="1"/>
  <c r="CA21" i="1"/>
  <c r="CA19" i="1" s="1"/>
  <c r="CA17" i="1" s="1"/>
  <c r="O21" i="1"/>
  <c r="O19" i="1" s="1"/>
  <c r="O17" i="1" s="1"/>
  <c r="CN21" i="1"/>
  <c r="CN19" i="1" s="1"/>
  <c r="CN17" i="1" s="1"/>
  <c r="BE21" i="1"/>
  <c r="BE19" i="1" s="1"/>
  <c r="BE17" i="1" s="1"/>
  <c r="CM21" i="1"/>
  <c r="CM19" i="1" s="1"/>
  <c r="CM17" i="1" s="1"/>
  <c r="AE21" i="1"/>
  <c r="AE19" i="1" s="1"/>
  <c r="AE17" i="1" s="1"/>
  <c r="CF21" i="1"/>
  <c r="CF19" i="1" s="1"/>
  <c r="CF17" i="1" s="1"/>
  <c r="DM21" i="1"/>
  <c r="DM19" i="1" s="1"/>
  <c r="DM17" i="1" s="1"/>
  <c r="W21" i="1"/>
  <c r="W19" i="1" s="1"/>
  <c r="W17" i="1" s="1"/>
  <c r="BP21" i="1"/>
  <c r="BP19" i="1" s="1"/>
  <c r="BP17" i="1" s="1"/>
  <c r="CW21" i="1"/>
  <c r="CW19" i="1" s="1"/>
  <c r="CW17" i="1" s="1"/>
  <c r="BW21" i="1"/>
  <c r="BW19" i="1" s="1"/>
  <c r="BW17" i="1" s="1"/>
  <c r="BS21" i="1"/>
  <c r="BS19" i="1" s="1"/>
  <c r="BS17" i="1" s="1"/>
  <c r="G21" i="1"/>
  <c r="G19" i="1" s="1"/>
  <c r="G17" i="1" s="1"/>
  <c r="BI21" i="1"/>
  <c r="BI19" i="1" s="1"/>
  <c r="BI17" i="1" s="1"/>
  <c r="T21" i="1"/>
  <c r="T19" i="1" s="1"/>
  <c r="T17" i="1" s="1"/>
  <c r="AW21" i="1"/>
  <c r="AW19" i="1" s="1"/>
  <c r="AW17" i="1" s="1"/>
  <c r="BG21" i="1"/>
  <c r="BG19" i="1" s="1"/>
  <c r="BG17" i="1" s="1"/>
  <c r="EB21" i="1"/>
  <c r="EB19" i="1" s="1"/>
  <c r="EB17" i="1" s="1"/>
  <c r="AG21" i="1"/>
  <c r="AG19" i="1" s="1"/>
  <c r="AG17" i="1" s="1"/>
  <c r="DC21" i="1"/>
  <c r="DC19" i="1" s="1"/>
  <c r="DC17" i="1" s="1"/>
  <c r="BH21" i="1"/>
  <c r="BH19" i="1" s="1"/>
  <c r="BH17" i="1" s="1"/>
  <c r="CS21" i="1"/>
  <c r="CS19" i="1" s="1"/>
  <c r="CS17" i="1" s="1"/>
  <c r="Y21" i="1"/>
  <c r="Y19" i="1" s="1"/>
  <c r="Y17" i="1" s="1"/>
  <c r="CO21" i="1"/>
  <c r="CO19" i="1" s="1"/>
  <c r="CO17" i="1" s="1"/>
  <c r="AC21" i="1"/>
  <c r="AC19" i="1" s="1"/>
  <c r="AC17" i="1" s="1"/>
  <c r="BO21" i="1"/>
  <c r="BO19" i="1" s="1"/>
  <c r="BO17" i="1" s="1"/>
  <c r="AQ21" i="1"/>
  <c r="AQ19" i="1" s="1"/>
  <c r="AQ17" i="1" s="1"/>
  <c r="DW21" i="1"/>
  <c r="DW19" i="1" s="1"/>
  <c r="DW17" i="1" s="1"/>
  <c r="BK21" i="1"/>
  <c r="BK19" i="1" s="1"/>
  <c r="BK17" i="1" s="1"/>
  <c r="CQ21" i="1"/>
  <c r="CQ19" i="1" s="1"/>
  <c r="CQ17" i="1" s="1"/>
  <c r="S21" i="1"/>
  <c r="S19" i="1" s="1"/>
  <c r="S17" i="1" s="1"/>
  <c r="CI21" i="1"/>
  <c r="CI19" i="1" s="1"/>
  <c r="CI17" i="1" s="1"/>
  <c r="D21" i="1"/>
  <c r="D19" i="1" s="1"/>
  <c r="D17" i="1" s="1"/>
  <c r="DA21" i="1"/>
  <c r="DA19" i="1" s="1"/>
  <c r="DA17" i="1" s="1"/>
  <c r="AK21" i="1"/>
  <c r="AK19" i="1" s="1"/>
  <c r="AK17" i="1" s="1"/>
  <c r="DT21" i="1"/>
  <c r="DT19" i="1" s="1"/>
  <c r="DT17" i="1" s="1"/>
  <c r="DL21" i="1"/>
  <c r="DL19" i="1" s="1"/>
  <c r="DL17" i="1" s="1"/>
  <c r="AZ21" i="1"/>
  <c r="AZ19" i="1" s="1"/>
  <c r="AZ17" i="1" s="1"/>
  <c r="R21" i="1"/>
  <c r="R19" i="1" s="1"/>
  <c r="R17" i="1" s="1"/>
  <c r="CK21" i="1"/>
  <c r="CK19" i="1" s="1"/>
  <c r="CK17" i="1" s="1"/>
  <c r="Q21" i="1"/>
  <c r="Q19" i="1" s="1"/>
  <c r="Q17" i="1" s="1"/>
  <c r="CG21" i="1"/>
  <c r="CG19" i="1" s="1"/>
  <c r="CG17" i="1" s="1"/>
  <c r="U21" i="1"/>
  <c r="U19" i="1" s="1"/>
  <c r="U17" i="1" s="1"/>
  <c r="AY21" i="1"/>
  <c r="AY19" i="1" s="1"/>
  <c r="AY17" i="1" s="1"/>
  <c r="C21" i="1"/>
  <c r="C19" i="1" s="1"/>
  <c r="C17" i="1" s="1"/>
  <c r="DO21" i="1"/>
  <c r="DO19" i="1" s="1"/>
  <c r="DO17" i="1" s="1"/>
  <c r="BC21" i="1"/>
  <c r="BC19" i="1" s="1"/>
  <c r="BC17" i="1" s="1"/>
  <c r="DD21" i="1"/>
  <c r="DD19" i="1" s="1"/>
  <c r="DD17" i="1" s="1"/>
  <c r="CC21" i="1"/>
  <c r="CC19" i="1" s="1"/>
  <c r="CC17" i="1" s="1"/>
  <c r="I21" i="1"/>
  <c r="I19" i="1" s="1"/>
  <c r="I17" i="1" s="1"/>
  <c r="BY21" i="1"/>
  <c r="BY19" i="1" s="1"/>
  <c r="BY17" i="1" s="1"/>
  <c r="E21" i="1"/>
  <c r="E19" i="1" s="1"/>
  <c r="E17" i="1" s="1"/>
  <c r="AA21" i="1"/>
  <c r="AA19" i="1" s="1"/>
  <c r="AA17" i="1" s="1"/>
  <c r="DG21" i="1"/>
  <c r="DG19" i="1" s="1"/>
  <c r="DG17" i="1" s="1"/>
  <c r="AR21" i="1"/>
  <c r="AR19" i="1" s="1"/>
  <c r="AR17" i="1" s="1"/>
  <c r="DK21" i="1"/>
  <c r="DK19" i="1" s="1"/>
  <c r="DK17" i="1" s="1"/>
  <c r="AU21" i="1"/>
  <c r="AU19" i="1" s="1"/>
  <c r="AU17" i="1" s="1"/>
  <c r="CV21" i="1"/>
  <c r="CV19" i="1" s="1"/>
  <c r="CV17" i="1" s="1"/>
  <c r="AJ21" i="1"/>
  <c r="AJ19" i="1" s="1"/>
  <c r="AJ17" i="1" s="1"/>
  <c r="CU21" i="1"/>
  <c r="CU19" i="1" s="1"/>
  <c r="CU17" i="1" s="1"/>
  <c r="M21" i="1"/>
  <c r="M19" i="1" s="1"/>
  <c r="M17" i="1" s="1"/>
  <c r="BM21" i="1"/>
  <c r="BM19" i="1" s="1"/>
  <c r="BM17" i="1" s="1"/>
  <c r="BQ21" i="1"/>
  <c r="BQ19" i="1" s="1"/>
  <c r="BQ17" i="1" s="1"/>
  <c r="CE21" i="1"/>
  <c r="CE19" i="1" s="1"/>
  <c r="CE17" i="1" s="1"/>
  <c r="DS21" i="1"/>
  <c r="DS19" i="1" s="1"/>
  <c r="DS17" i="1" s="1"/>
  <c r="CY21" i="1"/>
  <c r="CY19" i="1" s="1"/>
  <c r="CY17" i="1" s="1"/>
  <c r="AM21" i="1"/>
  <c r="AM19" i="1" s="1"/>
  <c r="AM17" i="1" s="1"/>
  <c r="AB21" i="1"/>
  <c r="AB19" i="1" s="1"/>
  <c r="AB17" i="1" s="1"/>
  <c r="DU21" i="1"/>
  <c r="DU19" i="1" s="1"/>
  <c r="DU17" i="1" s="1"/>
  <c r="AI21" i="1"/>
  <c r="AI19" i="1" s="1"/>
  <c r="AI17" i="1" s="1"/>
  <c r="CR58" i="1"/>
  <c r="CR56" i="1" s="1"/>
  <c r="CR54" i="1" s="1"/>
  <c r="CR15" i="1" s="1"/>
  <c r="DU58" i="1"/>
  <c r="DU56" i="1" s="1"/>
  <c r="DU54" i="1" s="1"/>
  <c r="CU58" i="1"/>
  <c r="CU56" i="1" s="1"/>
  <c r="CU54" i="1" s="1"/>
  <c r="DW58" i="1"/>
  <c r="DW56" i="1" s="1"/>
  <c r="DW54" i="1" s="1"/>
  <c r="DM58" i="1"/>
  <c r="DM56" i="1" s="1"/>
  <c r="DM54" i="1" s="1"/>
  <c r="AQ58" i="1"/>
  <c r="AQ56" i="1" s="1"/>
  <c r="AQ54" i="1" s="1"/>
  <c r="BN58" i="1"/>
  <c r="BN56" i="1" s="1"/>
  <c r="BN54" i="1" s="1"/>
  <c r="BN15" i="1" s="1"/>
  <c r="AF58" i="1"/>
  <c r="AF56" i="1" s="1"/>
  <c r="AF54" i="1" s="1"/>
  <c r="AF15" i="1" s="1"/>
  <c r="DR58" i="1"/>
  <c r="DR56" i="1" s="1"/>
  <c r="DR54" i="1" s="1"/>
  <c r="DR15" i="1" s="1"/>
  <c r="CY58" i="1"/>
  <c r="CY56" i="1" s="1"/>
  <c r="CY54" i="1" s="1"/>
  <c r="AE58" i="1"/>
  <c r="AE56" i="1" s="1"/>
  <c r="AE54" i="1" s="1"/>
  <c r="DK58" i="1"/>
  <c r="DK56" i="1" s="1"/>
  <c r="DK54" i="1" s="1"/>
  <c r="AN58" i="1"/>
  <c r="AN56" i="1" s="1"/>
  <c r="AN54" i="1" s="1"/>
  <c r="AN15" i="1" s="1"/>
  <c r="DI58" i="1"/>
  <c r="DI56" i="1" s="1"/>
  <c r="DI54" i="1" s="1"/>
  <c r="AG58" i="1"/>
  <c r="AG56" i="1" s="1"/>
  <c r="AG54" i="1" s="1"/>
  <c r="CW58" i="1"/>
  <c r="CW56" i="1" s="1"/>
  <c r="CW54" i="1" s="1"/>
  <c r="AK58" i="1"/>
  <c r="AK56" i="1" s="1"/>
  <c r="AK54" i="1" s="1"/>
  <c r="H58" i="1"/>
  <c r="H56" i="1" s="1"/>
  <c r="H54" i="1" s="1"/>
  <c r="H15" i="1" s="1"/>
  <c r="AA58" i="1"/>
  <c r="AA56" i="1" s="1"/>
  <c r="AA54" i="1" s="1"/>
  <c r="AT58" i="1"/>
  <c r="AT56" i="1" s="1"/>
  <c r="AT54" i="1" s="1"/>
  <c r="AT15" i="1" s="1"/>
  <c r="DJ58" i="1"/>
  <c r="DJ56" i="1" s="1"/>
  <c r="DJ54" i="1" s="1"/>
  <c r="DJ15" i="1" s="1"/>
  <c r="AX58" i="1"/>
  <c r="AX56" i="1" s="1"/>
  <c r="AX54" i="1" s="1"/>
  <c r="AX15" i="1" s="1"/>
  <c r="DA58" i="1"/>
  <c r="DA56" i="1" s="1"/>
  <c r="DA54" i="1" s="1"/>
  <c r="EA58" i="1"/>
  <c r="EA56" i="1" s="1"/>
  <c r="EA54" i="1" s="1"/>
  <c r="EA15" i="1" s="1"/>
  <c r="CQ58" i="1"/>
  <c r="CQ56" i="1" s="1"/>
  <c r="CQ54" i="1" s="1"/>
  <c r="W58" i="1"/>
  <c r="W56" i="1" s="1"/>
  <c r="W54" i="1" s="1"/>
  <c r="W15" i="1" s="1"/>
  <c r="BX58" i="1"/>
  <c r="BX56" i="1" s="1"/>
  <c r="BX54" i="1" s="1"/>
  <c r="BX15" i="1" s="1"/>
  <c r="K58" i="1"/>
  <c r="K56" i="1" s="1"/>
  <c r="K54" i="1" s="1"/>
  <c r="X58" i="1"/>
  <c r="X56" i="1" s="1"/>
  <c r="X54" i="1" s="1"/>
  <c r="X15" i="1" s="1"/>
  <c r="BI58" i="1"/>
  <c r="BI56" i="1" s="1"/>
  <c r="BI54" i="1" s="1"/>
  <c r="AY58" i="1"/>
  <c r="AY56" i="1" s="1"/>
  <c r="AY54" i="1" s="1"/>
  <c r="F58" i="1"/>
  <c r="F56" i="1" s="1"/>
  <c r="F54" i="1" s="1"/>
  <c r="F15" i="1" s="1"/>
  <c r="AU58" i="1"/>
  <c r="AU56" i="1" s="1"/>
  <c r="AU54" i="1" s="1"/>
  <c r="CV58" i="1"/>
  <c r="CV56" i="1" s="1"/>
  <c r="CV54" i="1" s="1"/>
  <c r="BD58" i="1"/>
  <c r="BD56" i="1" s="1"/>
  <c r="BD54" i="1" s="1"/>
  <c r="BD15" i="1" s="1"/>
  <c r="CP58" i="1"/>
  <c r="CP56" i="1" s="1"/>
  <c r="CP54" i="1" s="1"/>
  <c r="CP15" i="1" s="1"/>
  <c r="P58" i="1"/>
  <c r="P56" i="1" s="1"/>
  <c r="P54" i="1" s="1"/>
  <c r="P15" i="1" s="1"/>
  <c r="AW58" i="1"/>
  <c r="AW56" i="1" s="1"/>
  <c r="AW54" i="1" s="1"/>
  <c r="DZ58" i="1"/>
  <c r="DZ56" i="1" s="1"/>
  <c r="DZ54" i="1" s="1"/>
  <c r="DZ15" i="1" s="1"/>
  <c r="CE58" i="1"/>
  <c r="CE56" i="1" s="1"/>
  <c r="CE54" i="1" s="1"/>
  <c r="AM58" i="1"/>
  <c r="AM56" i="1" s="1"/>
  <c r="AM54" i="1" s="1"/>
  <c r="CN58" i="1"/>
  <c r="CN56" i="1" s="1"/>
  <c r="CN54" i="1" s="1"/>
  <c r="AI58" i="1"/>
  <c r="AI56" i="1" s="1"/>
  <c r="AI54" i="1" s="1"/>
  <c r="BF58" i="1"/>
  <c r="BF56" i="1" s="1"/>
  <c r="BF54" i="1" s="1"/>
  <c r="BF15" i="1" s="1"/>
  <c r="CO58" i="1"/>
  <c r="CO56" i="1" s="1"/>
  <c r="CO54" i="1" s="1"/>
  <c r="DV58" i="1"/>
  <c r="DV56" i="1" s="1"/>
  <c r="DV54" i="1" s="1"/>
  <c r="DV15" i="1" s="1"/>
  <c r="DB58" i="1"/>
  <c r="DB56" i="1" s="1"/>
  <c r="DB54" i="1" s="1"/>
  <c r="DB15" i="1" s="1"/>
  <c r="AP58" i="1"/>
  <c r="AP56" i="1" s="1"/>
  <c r="AP54" i="1" s="1"/>
  <c r="AP15" i="1" s="1"/>
  <c r="CC58" i="1"/>
  <c r="CC56" i="1" s="1"/>
  <c r="CC54" i="1" s="1"/>
  <c r="DS58" i="1"/>
  <c r="DS56" i="1" s="1"/>
  <c r="DS54" i="1" s="1"/>
  <c r="CI58" i="1"/>
  <c r="CI56" i="1" s="1"/>
  <c r="CI54" i="1" s="1"/>
  <c r="O58" i="1"/>
  <c r="O56" i="1" s="1"/>
  <c r="O54" i="1" s="1"/>
  <c r="CX58" i="1"/>
  <c r="CX56" i="1" s="1"/>
  <c r="CX54" i="1" s="1"/>
  <c r="CX15" i="1" s="1"/>
  <c r="EB58" i="1"/>
  <c r="BH58" i="1"/>
  <c r="BH56" i="1" s="1"/>
  <c r="BH54" i="1" s="1"/>
  <c r="BE58" i="1"/>
  <c r="BE56" i="1" s="1"/>
  <c r="BE54" i="1" s="1"/>
  <c r="BT58" i="1"/>
  <c r="BT56" i="1" s="1"/>
  <c r="BT54" i="1" s="1"/>
  <c r="BT15" i="1" s="1"/>
  <c r="BR58" i="1"/>
  <c r="BR56" i="1" s="1"/>
  <c r="BR54" i="1" s="1"/>
  <c r="BR15" i="1" s="1"/>
  <c r="J58" i="1"/>
  <c r="J56" i="1" s="1"/>
  <c r="J54" i="1" s="1"/>
  <c r="J15" i="1" s="1"/>
  <c r="T58" i="1"/>
  <c r="T56" i="1" s="1"/>
  <c r="T54" i="1" s="1"/>
  <c r="D58" i="1"/>
  <c r="D56" i="1" s="1"/>
  <c r="D54" i="1" s="1"/>
  <c r="CB58" i="1"/>
  <c r="CB56" i="1" s="1"/>
  <c r="CB54" i="1" s="1"/>
  <c r="CB15" i="1" s="1"/>
  <c r="DY58" i="1"/>
  <c r="DY56" i="1" s="1"/>
  <c r="DY54" i="1" s="1"/>
  <c r="BL58" i="1"/>
  <c r="BL56" i="1" s="1"/>
  <c r="BL54" i="1" s="1"/>
  <c r="BL15" i="1" s="1"/>
  <c r="BJ58" i="1"/>
  <c r="BJ56" i="1" s="1"/>
  <c r="BJ54" i="1" s="1"/>
  <c r="BJ15" i="1" s="1"/>
  <c r="B58" i="1"/>
  <c r="B56" i="1" s="1"/>
  <c r="B54" i="1" s="1"/>
  <c r="B15" i="1" s="1"/>
  <c r="DG58" i="1"/>
  <c r="DG56" i="1" s="1"/>
  <c r="DG54" i="1" s="1"/>
  <c r="L58" i="1"/>
  <c r="L56" i="1" s="1"/>
  <c r="L54" i="1" s="1"/>
  <c r="AV58" i="1"/>
  <c r="AV56" i="1" s="1"/>
  <c r="AV54" i="1" s="1"/>
  <c r="AV15" i="1" s="1"/>
  <c r="AS58" i="1"/>
  <c r="AS56" i="1" s="1"/>
  <c r="AS54" i="1" s="1"/>
  <c r="BB58" i="1"/>
  <c r="BB56" i="1" s="1"/>
  <c r="BB54" i="1" s="1"/>
  <c r="BB15" i="1" s="1"/>
  <c r="E58" i="1"/>
  <c r="E56" i="1" s="1"/>
  <c r="E54" i="1" s="1"/>
  <c r="AC58" i="1"/>
  <c r="AC56" i="1" s="1"/>
  <c r="AC54" i="1" s="1"/>
  <c r="AL58" i="1"/>
  <c r="AL56" i="1" s="1"/>
  <c r="AL54" i="1" s="1"/>
  <c r="AL15" i="1" s="1"/>
  <c r="CK58" i="1"/>
  <c r="CK56" i="1" s="1"/>
  <c r="CK54" i="1" s="1"/>
  <c r="Q58" i="1"/>
  <c r="Q56" i="1" s="1"/>
  <c r="Q54" i="1" s="1"/>
  <c r="CG58" i="1"/>
  <c r="CG56" i="1" s="1"/>
  <c r="CG54" i="1" s="1"/>
  <c r="U58" i="1"/>
  <c r="U56" i="1" s="1"/>
  <c r="U54" i="1" s="1"/>
  <c r="C58" i="1"/>
  <c r="C56" i="1" s="1"/>
  <c r="C54" i="1" s="1"/>
  <c r="C15" i="1" s="1"/>
  <c r="DN58" i="1"/>
  <c r="DN56" i="1" s="1"/>
  <c r="DN54" i="1" s="1"/>
  <c r="DN15" i="1" s="1"/>
  <c r="AD58" i="1"/>
  <c r="AD56" i="1" s="1"/>
  <c r="AD54" i="1" s="1"/>
  <c r="AD15" i="1" s="1"/>
  <c r="CT58" i="1"/>
  <c r="CT56" i="1" s="1"/>
  <c r="CT54" i="1" s="1"/>
  <c r="CT15" i="1" s="1"/>
  <c r="AH58" i="1"/>
  <c r="AH56" i="1" s="1"/>
  <c r="AH54" i="1" s="1"/>
  <c r="AH15" i="1" s="1"/>
  <c r="DC58" i="1"/>
  <c r="DC56" i="1" s="1"/>
  <c r="DC54" i="1" s="1"/>
  <c r="CA58" i="1"/>
  <c r="CA56" i="1" s="1"/>
  <c r="CA54" i="1" s="1"/>
  <c r="G58" i="1"/>
  <c r="G56" i="1" s="1"/>
  <c r="G54" i="1" s="1"/>
  <c r="BZ58" i="1"/>
  <c r="BZ56" i="1" s="1"/>
  <c r="BZ54" i="1" s="1"/>
  <c r="BZ15" i="1" s="1"/>
  <c r="DT58" i="1"/>
  <c r="DT56" i="1" s="1"/>
  <c r="DT54" i="1" s="1"/>
  <c r="AZ58" i="1"/>
  <c r="AZ56" i="1" s="1"/>
  <c r="AZ54" i="1" s="1"/>
  <c r="DO58" i="1"/>
  <c r="DO56" i="1" s="1"/>
  <c r="DO54" i="1" s="1"/>
  <c r="CS58" i="1"/>
  <c r="CS56" i="1" s="1"/>
  <c r="CS54" i="1" s="1"/>
  <c r="S58" i="1"/>
  <c r="S56" i="1" s="1"/>
  <c r="S54" i="1" s="1"/>
  <c r="DX58" i="1"/>
  <c r="DX56" i="1" s="1"/>
  <c r="DX54" i="1" s="1"/>
  <c r="DX15" i="1" s="1"/>
  <c r="BU58" i="1"/>
  <c r="BU56" i="1" s="1"/>
  <c r="BU54" i="1" s="1"/>
  <c r="BU15" i="1" s="1"/>
  <c r="I58" i="1"/>
  <c r="I56" i="1" s="1"/>
  <c r="I54" i="1" s="1"/>
  <c r="BY58" i="1"/>
  <c r="BY56" i="1" s="1"/>
  <c r="BY54" i="1" s="1"/>
  <c r="M58" i="1"/>
  <c r="M56" i="1" s="1"/>
  <c r="M54" i="1" s="1"/>
  <c r="DP58" i="1"/>
  <c r="DP56" i="1" s="1"/>
  <c r="DP54" i="1" s="1"/>
  <c r="DP15" i="1" s="1"/>
  <c r="BO58" i="1"/>
  <c r="BO56" i="1" s="1"/>
  <c r="BO54" i="1" s="1"/>
  <c r="DF58" i="1"/>
  <c r="DF56" i="1" s="1"/>
  <c r="DF54" i="1" s="1"/>
  <c r="DF15" i="1" s="1"/>
  <c r="V58" i="1"/>
  <c r="V56" i="1" s="1"/>
  <c r="V54" i="1" s="1"/>
  <c r="V15" i="1" s="1"/>
  <c r="CL58" i="1"/>
  <c r="CL56" i="1" s="1"/>
  <c r="CL54" i="1" s="1"/>
  <c r="CL15" i="1" s="1"/>
  <c r="Z58" i="1"/>
  <c r="Z56" i="1" s="1"/>
  <c r="Z54" i="1" s="1"/>
  <c r="Z15" i="1" s="1"/>
  <c r="CM58" i="1"/>
  <c r="CM56" i="1" s="1"/>
  <c r="CM54" i="1" s="1"/>
  <c r="BS58" i="1"/>
  <c r="BS56" i="1" s="1"/>
  <c r="BS54" i="1" s="1"/>
  <c r="BP58" i="1"/>
  <c r="BP56" i="1" s="1"/>
  <c r="BP54" i="1" s="1"/>
  <c r="DL58" i="1"/>
  <c r="DL56" i="1" s="1"/>
  <c r="DL54" i="1" s="1"/>
  <c r="AR58" i="1"/>
  <c r="AR56" i="1" s="1"/>
  <c r="AR54" i="1" s="1"/>
  <c r="BC58" i="1"/>
  <c r="BC56" i="1" s="1"/>
  <c r="BC54" i="1" s="1"/>
  <c r="BV58" i="1"/>
  <c r="BV56" i="1" s="1"/>
  <c r="BV54" i="1" s="1"/>
  <c r="BV15" i="1" s="1"/>
  <c r="BA58" i="1"/>
  <c r="BA56" i="1" s="1"/>
  <c r="BA54" i="1" s="1"/>
  <c r="AO58" i="1"/>
  <c r="AO56" i="1" s="1"/>
  <c r="AO54" i="1" s="1"/>
  <c r="CF58" i="1"/>
  <c r="CF56" i="1" s="1"/>
  <c r="CF54" i="1" s="1"/>
  <c r="Y58" i="1"/>
  <c r="Y56" i="1" s="1"/>
  <c r="Y54" i="1" s="1"/>
  <c r="CZ58" i="1"/>
  <c r="CZ56" i="1" s="1"/>
  <c r="CZ54" i="1" s="1"/>
  <c r="CZ15" i="1" s="1"/>
  <c r="CJ58" i="1"/>
  <c r="CJ56" i="1" s="1"/>
  <c r="CJ54" i="1" s="1"/>
  <c r="CJ15" i="1" s="1"/>
  <c r="BM58" i="1"/>
  <c r="BM56" i="1" s="1"/>
  <c r="BM54" i="1" s="1"/>
  <c r="BQ58" i="1"/>
  <c r="BQ56" i="1" s="1"/>
  <c r="BQ54" i="1" s="1"/>
  <c r="DH58" i="1"/>
  <c r="DH56" i="1" s="1"/>
  <c r="DH54" i="1" s="1"/>
  <c r="DH15" i="1" s="1"/>
  <c r="BG58" i="1"/>
  <c r="BG56" i="1" s="1"/>
  <c r="BG54" i="1" s="1"/>
  <c r="CH58" i="1"/>
  <c r="CH56" i="1" s="1"/>
  <c r="CH54" i="1" s="1"/>
  <c r="CH15" i="1" s="1"/>
  <c r="N58" i="1"/>
  <c r="N56" i="1" s="1"/>
  <c r="N54" i="1" s="1"/>
  <c r="N15" i="1" s="1"/>
  <c r="CD58" i="1"/>
  <c r="CD56" i="1" s="1"/>
  <c r="CD54" i="1" s="1"/>
  <c r="CD15" i="1" s="1"/>
  <c r="R58" i="1"/>
  <c r="R56" i="1" s="1"/>
  <c r="R54" i="1" s="1"/>
  <c r="BW58" i="1"/>
  <c r="BW56" i="1" s="1"/>
  <c r="BW54" i="1" s="1"/>
  <c r="BW15" i="1" s="1"/>
  <c r="BK58" i="1"/>
  <c r="BK56" i="1" s="1"/>
  <c r="BK54" i="1" s="1"/>
  <c r="AJ58" i="1"/>
  <c r="AJ56" i="1" s="1"/>
  <c r="AJ54" i="1" s="1"/>
  <c r="DD58" i="1"/>
  <c r="DD56" i="1" s="1"/>
  <c r="DD54" i="1" s="1"/>
  <c r="AB58" i="1"/>
  <c r="AB56" i="1" s="1"/>
  <c r="AB54" i="1" s="1"/>
  <c r="DQ58" i="1"/>
  <c r="DQ56" i="1" s="1"/>
  <c r="DQ54" i="1" s="1"/>
  <c r="DE58" i="1"/>
  <c r="DE56" i="1" s="1"/>
  <c r="DE54" i="1" s="1"/>
  <c r="EC58" i="1"/>
  <c r="EP58" i="3"/>
  <c r="EP46" i="3"/>
  <c r="EP34" i="3"/>
  <c r="EP23" i="1"/>
  <c r="EP78" i="1"/>
  <c r="EP60" i="1"/>
  <c r="EP74" i="1"/>
  <c r="EP24" i="3"/>
  <c r="EP67" i="1"/>
  <c r="AW15" i="1" l="1"/>
  <c r="CA15" i="1"/>
  <c r="CO15" i="1"/>
  <c r="DK15" i="1"/>
  <c r="CK15" i="1"/>
  <c r="CI15" i="1"/>
  <c r="DD15" i="1"/>
  <c r="CE15" i="1"/>
  <c r="R15" i="1"/>
  <c r="AR15" i="1"/>
  <c r="S15" i="1"/>
  <c r="T15" i="1"/>
  <c r="K15" i="1"/>
  <c r="Y15" i="1"/>
  <c r="BA15" i="1"/>
  <c r="U15" i="1"/>
  <c r="AQ15" i="1"/>
  <c r="EP56" i="3"/>
  <c r="EP54" i="3" s="1"/>
  <c r="EC56" i="1"/>
  <c r="EC54" i="1" s="1"/>
  <c r="EC15" i="1" s="1"/>
  <c r="EB56" i="1"/>
  <c r="EB54" i="1" s="1"/>
  <c r="EB15" i="1" s="1"/>
  <c r="CW15" i="1"/>
  <c r="Q15" i="1"/>
  <c r="L15" i="1"/>
  <c r="O15" i="1"/>
  <c r="BG15" i="1"/>
  <c r="AM15" i="1"/>
  <c r="AK15" i="1"/>
  <c r="AO15" i="1"/>
  <c r="BY15" i="1"/>
  <c r="BE15" i="1"/>
  <c r="AJ15" i="1"/>
  <c r="AG15" i="1"/>
  <c r="DI15" i="1"/>
  <c r="CV15" i="1"/>
  <c r="CM15" i="1"/>
  <c r="DT15" i="1"/>
  <c r="E15" i="1"/>
  <c r="D15" i="1"/>
  <c r="DY15" i="1"/>
  <c r="BP15" i="1"/>
  <c r="DS15" i="1"/>
  <c r="AA15" i="1"/>
  <c r="BK15" i="1"/>
  <c r="G15" i="1"/>
  <c r="AS15" i="1"/>
  <c r="DL15" i="1"/>
  <c r="BH15" i="1"/>
  <c r="AE15" i="1"/>
  <c r="CN15" i="1"/>
  <c r="DU15" i="1"/>
  <c r="AY15" i="1"/>
  <c r="AB15" i="1"/>
  <c r="BS15" i="1"/>
  <c r="M15" i="1"/>
  <c r="AC15" i="1"/>
  <c r="CC15" i="1"/>
  <c r="AU15" i="1"/>
  <c r="CQ15" i="1"/>
  <c r="BM15" i="1"/>
  <c r="BC15" i="1"/>
  <c r="DM15" i="1"/>
  <c r="DC15" i="1"/>
  <c r="DW15" i="1"/>
  <c r="BQ15" i="1"/>
  <c r="DE15" i="1"/>
  <c r="CS15" i="1"/>
  <c r="CU15" i="1"/>
  <c r="BI15" i="1"/>
  <c r="DQ15" i="1"/>
  <c r="CY15" i="1"/>
  <c r="EP21" i="1"/>
  <c r="EP19" i="1" s="1"/>
  <c r="EP17" i="1" s="1"/>
  <c r="CF15" i="1"/>
  <c r="DA15" i="1"/>
  <c r="AZ15" i="1"/>
  <c r="DO15" i="1"/>
  <c r="CG15" i="1"/>
  <c r="EP58" i="1"/>
  <c r="BO15" i="1"/>
  <c r="I15" i="1"/>
  <c r="DG15" i="1"/>
  <c r="AI15" i="1"/>
  <c r="EP23" i="3"/>
  <c r="EO78" i="3"/>
  <c r="EO74" i="3"/>
  <c r="EO67" i="3"/>
  <c r="EO60" i="3"/>
  <c r="EO52" i="3"/>
  <c r="EO48" i="3"/>
  <c r="EO47" i="3"/>
  <c r="EO43" i="3"/>
  <c r="EO42" i="3" s="1"/>
  <c r="EO36" i="3"/>
  <c r="EO35" i="3"/>
  <c r="EO33" i="3"/>
  <c r="EO32" i="3"/>
  <c r="EO31" i="3"/>
  <c r="EO30" i="3"/>
  <c r="EO29" i="3"/>
  <c r="EO28" i="3"/>
  <c r="EO27" i="3"/>
  <c r="EO26" i="3"/>
  <c r="EO25" i="3"/>
  <c r="EO13" i="3"/>
  <c r="EO42" i="1"/>
  <c r="EO24" i="1"/>
  <c r="EO23" i="1" s="1"/>
  <c r="EP56" i="1" l="1"/>
  <c r="EP54" i="1" s="1"/>
  <c r="EP15" i="1" s="1"/>
  <c r="EO21" i="1"/>
  <c r="EO19" i="1" s="1"/>
  <c r="EO17" i="1" s="1"/>
  <c r="EP21" i="3"/>
  <c r="EP19" i="3" s="1"/>
  <c r="EP17" i="3" s="1"/>
  <c r="EP15" i="3" s="1"/>
  <c r="EO58" i="3"/>
  <c r="EO34" i="3"/>
  <c r="EO46" i="3"/>
  <c r="EO74" i="1"/>
  <c r="EO24" i="3"/>
  <c r="EO78" i="1"/>
  <c r="EO67" i="1"/>
  <c r="EF78" i="3"/>
  <c r="EO56" i="3" l="1"/>
  <c r="EO54" i="3" s="1"/>
  <c r="EO58" i="1"/>
  <c r="EO56" i="1" s="1"/>
  <c r="EO23" i="3"/>
  <c r="EQ43" i="3"/>
  <c r="EN43" i="3"/>
  <c r="EM43" i="3"/>
  <c r="EL43" i="3"/>
  <c r="EK43" i="3"/>
  <c r="EJ43" i="3"/>
  <c r="EI43" i="3"/>
  <c r="EH43" i="3"/>
  <c r="EG43" i="3"/>
  <c r="EF43" i="3"/>
  <c r="EE43" i="3"/>
  <c r="EQ42" i="1"/>
  <c r="EN42" i="1"/>
  <c r="EM42" i="1"/>
  <c r="EL42" i="1"/>
  <c r="EK42" i="1"/>
  <c r="EJ42" i="1"/>
  <c r="EI42" i="1"/>
  <c r="EH42" i="1"/>
  <c r="EG42" i="1"/>
  <c r="EF42" i="1"/>
  <c r="EE42" i="1"/>
  <c r="ED42" i="1"/>
  <c r="ED61" i="1"/>
  <c r="ED62" i="1"/>
  <c r="ED63" i="1"/>
  <c r="EQ36" i="3"/>
  <c r="EN36" i="3"/>
  <c r="EM36" i="3"/>
  <c r="EL36" i="3"/>
  <c r="EK36" i="3"/>
  <c r="EJ36" i="3"/>
  <c r="EI36" i="3"/>
  <c r="EH36" i="3"/>
  <c r="EG36" i="3"/>
  <c r="EF36" i="3"/>
  <c r="EE36" i="3"/>
  <c r="ED36" i="3"/>
  <c r="EO21" i="3" l="1"/>
  <c r="EO19" i="3" s="1"/>
  <c r="EO17" i="3" s="1"/>
  <c r="EO15" i="3" s="1"/>
  <c r="EO54" i="1"/>
  <c r="EO15" i="1" s="1"/>
  <c r="ED60" i="1"/>
  <c r="ED58" i="1" s="1"/>
  <c r="EQ82" i="1"/>
  <c r="EN82" i="1"/>
  <c r="EM82" i="1"/>
  <c r="EL82" i="1"/>
  <c r="EK82" i="1"/>
  <c r="EJ82" i="1"/>
  <c r="EI82" i="1"/>
  <c r="EH82" i="1"/>
  <c r="EG82" i="1"/>
  <c r="EF82" i="1"/>
  <c r="EE82" i="1"/>
  <c r="EQ79" i="1"/>
  <c r="EN79" i="1"/>
  <c r="EM79" i="1"/>
  <c r="EL79" i="1"/>
  <c r="EK79" i="1"/>
  <c r="EJ79" i="1"/>
  <c r="EI79" i="1"/>
  <c r="EH79" i="1"/>
  <c r="EG79" i="1"/>
  <c r="EF79" i="1"/>
  <c r="EE79" i="1"/>
  <c r="EQ69" i="1"/>
  <c r="EN69" i="1"/>
  <c r="EM69" i="1"/>
  <c r="EL69" i="1"/>
  <c r="EK69" i="1"/>
  <c r="EJ69" i="1"/>
  <c r="EI69" i="1"/>
  <c r="EH69" i="1"/>
  <c r="EG69" i="1"/>
  <c r="EF69" i="1"/>
  <c r="EE69" i="1"/>
  <c r="EQ68" i="1"/>
  <c r="EN68" i="1"/>
  <c r="EM68" i="1"/>
  <c r="EL68" i="1"/>
  <c r="EK68" i="1"/>
  <c r="EJ68" i="1"/>
  <c r="EI68" i="1"/>
  <c r="EH68" i="1"/>
  <c r="EG68" i="1"/>
  <c r="EF68" i="1"/>
  <c r="EE68" i="1"/>
  <c r="ED68" i="1"/>
  <c r="ED69" i="1"/>
  <c r="ED82" i="1"/>
  <c r="ED79" i="1"/>
  <c r="EQ52" i="3"/>
  <c r="EN52" i="3"/>
  <c r="EM52" i="3"/>
  <c r="EL52" i="3"/>
  <c r="EK52" i="3"/>
  <c r="EJ52" i="3"/>
  <c r="EI52" i="3"/>
  <c r="EH52" i="3"/>
  <c r="EG52" i="3"/>
  <c r="EF52" i="3"/>
  <c r="EE52" i="3"/>
  <c r="ED52" i="3"/>
  <c r="ED43" i="3"/>
  <c r="ED42" i="3" s="1"/>
  <c r="ED74" i="3"/>
  <c r="EQ67" i="3"/>
  <c r="EN67" i="3"/>
  <c r="EM67" i="3"/>
  <c r="EL67" i="3"/>
  <c r="EK67" i="3"/>
  <c r="EJ67" i="3"/>
  <c r="EI67" i="3"/>
  <c r="EH67" i="3"/>
  <c r="EG67" i="3"/>
  <c r="EF67" i="3"/>
  <c r="EE67" i="3"/>
  <c r="ED67" i="3"/>
  <c r="EQ60" i="3"/>
  <c r="EN60" i="3"/>
  <c r="EM60" i="3"/>
  <c r="EL60" i="3"/>
  <c r="EK60" i="3"/>
  <c r="EJ60" i="3"/>
  <c r="EI60" i="3"/>
  <c r="EH60" i="3"/>
  <c r="EG60" i="3"/>
  <c r="EF60" i="3"/>
  <c r="EE60" i="3"/>
  <c r="ED60" i="3"/>
  <c r="EQ42" i="3"/>
  <c r="EN42" i="3"/>
  <c r="EM42" i="3"/>
  <c r="EL42" i="3"/>
  <c r="EK42" i="3"/>
  <c r="EJ42" i="3"/>
  <c r="EI42" i="3"/>
  <c r="EH42" i="3"/>
  <c r="EG42" i="3"/>
  <c r="EF42" i="3"/>
  <c r="EE42" i="3"/>
  <c r="ED24" i="1"/>
  <c r="A8" i="3"/>
  <c r="ED58" i="3" l="1"/>
  <c r="ED56" i="3" s="1"/>
  <c r="EL58" i="3"/>
  <c r="EL56" i="3" s="1"/>
  <c r="EE58" i="3"/>
  <c r="EE56" i="3" s="1"/>
  <c r="EF58" i="3"/>
  <c r="EF56" i="3" s="1"/>
  <c r="EH58" i="3"/>
  <c r="EH56" i="3" s="1"/>
  <c r="EI58" i="3"/>
  <c r="EI56" i="3" s="1"/>
  <c r="EM58" i="3"/>
  <c r="EM56" i="3" s="1"/>
  <c r="EN58" i="3"/>
  <c r="EN56" i="3" s="1"/>
  <c r="EH67" i="1"/>
  <c r="EL67" i="1"/>
  <c r="EM67" i="1"/>
  <c r="EQ58" i="3"/>
  <c r="EQ56" i="3" s="1"/>
  <c r="EF67" i="1"/>
  <c r="EJ67" i="1"/>
  <c r="EN67" i="1"/>
  <c r="EG67" i="1"/>
  <c r="EK67" i="1"/>
  <c r="EQ67" i="1"/>
  <c r="EK58" i="3"/>
  <c r="EK56" i="3" s="1"/>
  <c r="EJ58" i="3"/>
  <c r="EJ56" i="3" s="1"/>
  <c r="EG58" i="3"/>
  <c r="EG56" i="3" s="1"/>
  <c r="EI67" i="1"/>
  <c r="EE67" i="1"/>
  <c r="ED67" i="1"/>
  <c r="ED56" i="1" s="1"/>
  <c r="EQ78" i="3"/>
  <c r="EQ74" i="3"/>
  <c r="EQ48" i="3"/>
  <c r="EQ47" i="3"/>
  <c r="EQ35" i="3"/>
  <c r="EQ34" i="3" s="1"/>
  <c r="EQ33" i="3"/>
  <c r="EQ32" i="3"/>
  <c r="EQ31" i="3"/>
  <c r="EQ30" i="3"/>
  <c r="EQ29" i="3"/>
  <c r="EQ28" i="3"/>
  <c r="EQ27" i="3"/>
  <c r="EQ26" i="3"/>
  <c r="EQ25" i="3"/>
  <c r="EQ83" i="1"/>
  <c r="EQ81" i="1"/>
  <c r="EQ80" i="1"/>
  <c r="EQ75" i="1"/>
  <c r="EQ24" i="1"/>
  <c r="EQ46" i="3" l="1"/>
  <c r="EQ60" i="1"/>
  <c r="EQ54" i="3"/>
  <c r="EQ23" i="1"/>
  <c r="EQ24" i="3"/>
  <c r="EQ78" i="1"/>
  <c r="EQ74" i="1"/>
  <c r="EQ21" i="1" l="1"/>
  <c r="EQ19" i="1" s="1"/>
  <c r="EQ17" i="1" s="1"/>
  <c r="EQ58" i="1"/>
  <c r="EQ23" i="3"/>
  <c r="EQ56" i="1" l="1"/>
  <c r="EQ54" i="1" s="1"/>
  <c r="EQ15" i="1" s="1"/>
  <c r="EQ21" i="3"/>
  <c r="EQ19" i="3" s="1"/>
  <c r="EQ17" i="3" s="1"/>
  <c r="EQ15" i="3" s="1"/>
  <c r="EN78" i="3"/>
  <c r="EN74" i="3"/>
  <c r="EN48" i="3"/>
  <c r="EN47" i="3"/>
  <c r="EN35" i="3"/>
  <c r="EN34" i="3" s="1"/>
  <c r="EN33" i="3"/>
  <c r="EN32" i="3"/>
  <c r="EN31" i="3"/>
  <c r="EN30" i="3"/>
  <c r="EN29" i="3"/>
  <c r="EN28" i="3"/>
  <c r="EN27" i="3"/>
  <c r="EN26" i="3"/>
  <c r="EN25" i="3"/>
  <c r="EN13" i="3"/>
  <c r="EN83" i="1"/>
  <c r="EN81" i="1"/>
  <c r="EN80" i="1"/>
  <c r="EN76" i="1"/>
  <c r="EN75" i="1"/>
  <c r="EN63" i="1"/>
  <c r="EN62" i="1"/>
  <c r="EN61" i="1"/>
  <c r="EN24" i="1"/>
  <c r="EN46" i="3" l="1"/>
  <c r="EN60" i="1"/>
  <c r="EN54" i="3"/>
  <c r="EN23" i="1"/>
  <c r="EN24" i="3"/>
  <c r="EN78" i="1"/>
  <c r="EN74" i="1"/>
  <c r="EN21" i="1" l="1"/>
  <c r="EN19" i="1" s="1"/>
  <c r="EN17" i="1" s="1"/>
  <c r="EN58" i="1"/>
  <c r="EN23" i="3"/>
  <c r="EM83" i="1"/>
  <c r="EM81" i="1"/>
  <c r="EM80" i="1"/>
  <c r="EM76" i="1"/>
  <c r="EM75" i="1"/>
  <c r="EM63" i="1"/>
  <c r="EM62" i="1"/>
  <c r="EM61" i="1"/>
  <c r="EM24" i="1"/>
  <c r="EM78" i="3"/>
  <c r="EM74" i="3"/>
  <c r="EM48" i="3"/>
  <c r="EM47" i="3"/>
  <c r="EM35" i="3"/>
  <c r="EM34" i="3" s="1"/>
  <c r="EM33" i="3"/>
  <c r="EM32" i="3"/>
  <c r="EM31" i="3"/>
  <c r="EM30" i="3"/>
  <c r="EM29" i="3"/>
  <c r="EM28" i="3"/>
  <c r="EM27" i="3"/>
  <c r="EM26" i="3"/>
  <c r="EM25" i="3"/>
  <c r="EM13" i="3"/>
  <c r="EN56" i="1" l="1"/>
  <c r="EN54" i="1" s="1"/>
  <c r="EN15" i="1" s="1"/>
  <c r="EN21" i="3"/>
  <c r="EN19" i="3" s="1"/>
  <c r="EN17" i="3" s="1"/>
  <c r="EN15" i="3" s="1"/>
  <c r="EM46" i="3"/>
  <c r="EM54" i="3"/>
  <c r="EM23" i="1"/>
  <c r="EM60" i="1"/>
  <c r="EM78" i="1"/>
  <c r="EM74" i="1"/>
  <c r="EM24" i="3"/>
  <c r="EM23" i="3" s="1"/>
  <c r="EL48" i="3"/>
  <c r="EL47" i="3"/>
  <c r="EL35" i="3"/>
  <c r="EL34" i="3" s="1"/>
  <c r="EL33" i="3"/>
  <c r="EL32" i="3"/>
  <c r="EL31" i="3"/>
  <c r="EL30" i="3"/>
  <c r="EL29" i="3"/>
  <c r="EL28" i="3"/>
  <c r="EL27" i="3"/>
  <c r="EL26" i="3"/>
  <c r="EL25" i="3"/>
  <c r="EL83" i="1"/>
  <c r="EL81" i="1"/>
  <c r="EL80" i="1"/>
  <c r="EL76" i="1"/>
  <c r="EL75" i="1"/>
  <c r="EL63" i="1"/>
  <c r="EL62" i="1"/>
  <c r="EL61" i="1"/>
  <c r="EM21" i="1" l="1"/>
  <c r="EM19" i="1" s="1"/>
  <c r="EM17" i="1" s="1"/>
  <c r="EM21" i="3"/>
  <c r="EM19" i="3" s="1"/>
  <c r="EM17" i="3" s="1"/>
  <c r="EM15" i="3" s="1"/>
  <c r="EM58" i="1"/>
  <c r="EL46" i="3"/>
  <c r="EL60" i="1"/>
  <c r="EM56" i="1" l="1"/>
  <c r="EM54" i="1" s="1"/>
  <c r="EM15" i="1" s="1"/>
  <c r="EL58" i="1"/>
  <c r="EL56" i="1" s="1"/>
  <c r="EL78" i="3"/>
  <c r="EL74" i="3"/>
  <c r="EL24" i="3"/>
  <c r="EL13" i="3"/>
  <c r="EK61" i="1"/>
  <c r="EL78" i="1"/>
  <c r="EL74" i="1"/>
  <c r="EL24" i="1"/>
  <c r="EL23" i="1" s="1"/>
  <c r="EL21" i="1" l="1"/>
  <c r="EL19" i="1" s="1"/>
  <c r="EL17" i="1" s="1"/>
  <c r="EL54" i="1"/>
  <c r="EL23" i="3"/>
  <c r="EL54" i="3"/>
  <c r="EL15" i="1" l="1"/>
  <c r="EL21" i="3"/>
  <c r="EL19" i="3" s="1"/>
  <c r="EL17" i="3" s="1"/>
  <c r="EL15" i="3" s="1"/>
  <c r="A10" i="3"/>
  <c r="EK35" i="3" l="1"/>
  <c r="EK34" i="3" s="1"/>
  <c r="EJ35" i="3"/>
  <c r="EJ34" i="3" s="1"/>
  <c r="EI35" i="3"/>
  <c r="EI34" i="3" s="1"/>
  <c r="EH35" i="3"/>
  <c r="EH34" i="3" s="1"/>
  <c r="EG35" i="3"/>
  <c r="EG34" i="3" s="1"/>
  <c r="EF35" i="3"/>
  <c r="EF34" i="3" s="1"/>
  <c r="EE35" i="3"/>
  <c r="EE34" i="3" s="1"/>
  <c r="ED35" i="3"/>
  <c r="ED34" i="3" s="1"/>
  <c r="EK25" i="3" l="1"/>
  <c r="EK83" i="1"/>
  <c r="EK81" i="1"/>
  <c r="EK80" i="1"/>
  <c r="EK76" i="1"/>
  <c r="EK75" i="1"/>
  <c r="EK63" i="1"/>
  <c r="EK62" i="1"/>
  <c r="EK24" i="1"/>
  <c r="EK78" i="3"/>
  <c r="EK74" i="3"/>
  <c r="EK48" i="3"/>
  <c r="EK47" i="3"/>
  <c r="EK33" i="3"/>
  <c r="EK32" i="3"/>
  <c r="EK31" i="3"/>
  <c r="EK30" i="3"/>
  <c r="EK29" i="3"/>
  <c r="EK28" i="3"/>
  <c r="EK27" i="3"/>
  <c r="EK26" i="3"/>
  <c r="EK46" i="3" l="1"/>
  <c r="EK60" i="1"/>
  <c r="EK54" i="3"/>
  <c r="EK78" i="1"/>
  <c r="EK74" i="1"/>
  <c r="EK24" i="3"/>
  <c r="EK58" i="1" l="1"/>
  <c r="EJ33" i="3"/>
  <c r="EI33" i="3"/>
  <c r="EH33" i="3"/>
  <c r="EG33" i="3"/>
  <c r="EF33" i="3"/>
  <c r="EE33" i="3"/>
  <c r="ED33" i="3"/>
  <c r="EJ32" i="3"/>
  <c r="EI32" i="3"/>
  <c r="EH32" i="3"/>
  <c r="EG32" i="3"/>
  <c r="EF32" i="3"/>
  <c r="EE32" i="3"/>
  <c r="ED32" i="3"/>
  <c r="EJ31" i="3"/>
  <c r="EI31" i="3"/>
  <c r="EH31" i="3"/>
  <c r="EG31" i="3"/>
  <c r="EF31" i="3"/>
  <c r="EE31" i="3"/>
  <c r="ED31" i="3"/>
  <c r="EJ30" i="3"/>
  <c r="EI30" i="3"/>
  <c r="EH30" i="3"/>
  <c r="EG30" i="3"/>
  <c r="EF30" i="3"/>
  <c r="EE30" i="3"/>
  <c r="ED30" i="3"/>
  <c r="EJ29" i="3"/>
  <c r="EI29" i="3"/>
  <c r="EH29" i="3"/>
  <c r="EG29" i="3"/>
  <c r="EF29" i="3"/>
  <c r="EE29" i="3"/>
  <c r="ED29" i="3"/>
  <c r="EJ28" i="3"/>
  <c r="EI28" i="3"/>
  <c r="EH28" i="3"/>
  <c r="EG28" i="3"/>
  <c r="EF28" i="3"/>
  <c r="EE28" i="3"/>
  <c r="ED28" i="3"/>
  <c r="EJ27" i="3"/>
  <c r="EI27" i="3"/>
  <c r="EH27" i="3"/>
  <c r="EG27" i="3"/>
  <c r="EF27" i="3"/>
  <c r="EE27" i="3"/>
  <c r="ED27" i="3"/>
  <c r="EJ26" i="3"/>
  <c r="EI26" i="3"/>
  <c r="EH26" i="3"/>
  <c r="EG26" i="3"/>
  <c r="EF26" i="3"/>
  <c r="EE26" i="3"/>
  <c r="ED26" i="3"/>
  <c r="EJ25" i="3"/>
  <c r="EI25" i="3"/>
  <c r="EH25" i="3"/>
  <c r="EG25" i="3"/>
  <c r="EF25" i="3"/>
  <c r="EE25" i="3"/>
  <c r="ED25" i="3"/>
  <c r="EJ48" i="3"/>
  <c r="EI48" i="3"/>
  <c r="EH48" i="3"/>
  <c r="EG48" i="3"/>
  <c r="EF48" i="3"/>
  <c r="EE48" i="3"/>
  <c r="ED48" i="3"/>
  <c r="EJ47" i="3"/>
  <c r="EI47" i="3"/>
  <c r="EH47" i="3"/>
  <c r="EG47" i="3"/>
  <c r="EF47" i="3"/>
  <c r="EE47" i="3"/>
  <c r="ED47" i="3"/>
  <c r="EJ83" i="1"/>
  <c r="EI83" i="1"/>
  <c r="EH83" i="1"/>
  <c r="EG83" i="1"/>
  <c r="EF83" i="1"/>
  <c r="EE83" i="1"/>
  <c r="ED83" i="1"/>
  <c r="EJ81" i="1"/>
  <c r="EI81" i="1"/>
  <c r="EH81" i="1"/>
  <c r="EG81" i="1"/>
  <c r="EF81" i="1"/>
  <c r="EE81" i="1"/>
  <c r="ED81" i="1"/>
  <c r="EJ80" i="1"/>
  <c r="EI80" i="1"/>
  <c r="EH80" i="1"/>
  <c r="EG80" i="1"/>
  <c r="EF80" i="1"/>
  <c r="EE80" i="1"/>
  <c r="ED80" i="1"/>
  <c r="EJ76" i="1"/>
  <c r="EI76" i="1"/>
  <c r="EH76" i="1"/>
  <c r="EG76" i="1"/>
  <c r="EF76" i="1"/>
  <c r="EE76" i="1"/>
  <c r="ED76" i="1"/>
  <c r="EJ75" i="1"/>
  <c r="EI75" i="1"/>
  <c r="EH75" i="1"/>
  <c r="EG75" i="1"/>
  <c r="EF75" i="1"/>
  <c r="EE75" i="1"/>
  <c r="ED75" i="1"/>
  <c r="EJ63" i="1"/>
  <c r="EI63" i="1"/>
  <c r="EH63" i="1"/>
  <c r="EG63" i="1"/>
  <c r="EF63" i="1"/>
  <c r="EE63" i="1"/>
  <c r="EJ62" i="1"/>
  <c r="EI62" i="1"/>
  <c r="EH62" i="1"/>
  <c r="EG62" i="1"/>
  <c r="EF62" i="1"/>
  <c r="EE62" i="1"/>
  <c r="EJ61" i="1"/>
  <c r="EI61" i="1"/>
  <c r="EH61" i="1"/>
  <c r="EG61" i="1"/>
  <c r="EF61" i="1"/>
  <c r="EE61" i="1"/>
  <c r="EJ78" i="3"/>
  <c r="EI78" i="3"/>
  <c r="EH78" i="3"/>
  <c r="EG78" i="3"/>
  <c r="EE78" i="3"/>
  <c r="ED78" i="3"/>
  <c r="ED54" i="3" s="1"/>
  <c r="EJ74" i="3"/>
  <c r="EI74" i="3"/>
  <c r="EH74" i="3"/>
  <c r="EG74" i="3"/>
  <c r="EF74" i="3"/>
  <c r="EF54" i="3" s="1"/>
  <c r="EE74" i="3"/>
  <c r="EK56" i="1" l="1"/>
  <c r="EK54" i="1" s="1"/>
  <c r="ED46" i="3"/>
  <c r="EE46" i="3"/>
  <c r="EF46" i="3"/>
  <c r="EG46" i="3"/>
  <c r="EH46" i="3"/>
  <c r="EI46" i="3"/>
  <c r="EJ46" i="3"/>
  <c r="EE60" i="1"/>
  <c r="EI60" i="1"/>
  <c r="EE54" i="3"/>
  <c r="EJ60" i="1"/>
  <c r="EF60" i="1"/>
  <c r="EJ54" i="3"/>
  <c r="EI54" i="3"/>
  <c r="EH54" i="3"/>
  <c r="EG54" i="3"/>
  <c r="ED74" i="1"/>
  <c r="EG60" i="1"/>
  <c r="ED78" i="1"/>
  <c r="EH60" i="1"/>
  <c r="EH24" i="3"/>
  <c r="EF24" i="3"/>
  <c r="EJ24" i="3"/>
  <c r="EG24" i="3"/>
  <c r="ED24" i="3"/>
  <c r="EI24" i="3"/>
  <c r="EE24" i="3"/>
  <c r="EF58" i="1" l="1"/>
  <c r="EF56" i="1" s="1"/>
  <c r="EE58" i="1"/>
  <c r="EE56" i="1" s="1"/>
  <c r="EJ58" i="1"/>
  <c r="EJ56" i="1" s="1"/>
  <c r="EH58" i="1"/>
  <c r="EH56" i="1" s="1"/>
  <c r="EG58" i="1"/>
  <c r="EG56" i="1" s="1"/>
  <c r="EI58" i="1"/>
  <c r="EI56" i="1" s="1"/>
  <c r="EH23" i="3"/>
  <c r="ED54" i="1"/>
  <c r="EH21" i="3" l="1"/>
  <c r="EH19" i="3" s="1"/>
  <c r="EH17" i="3" s="1"/>
  <c r="EH15" i="3" s="1"/>
  <c r="EI24" i="1"/>
  <c r="EH24" i="1"/>
  <c r="EH23" i="1" s="1"/>
  <c r="EG24" i="1"/>
  <c r="EF24" i="1"/>
  <c r="EE24" i="1"/>
  <c r="EJ24" i="1"/>
  <c r="EH21" i="1" l="1"/>
  <c r="EH19" i="1" s="1"/>
  <c r="EJ78" i="1"/>
  <c r="EJ74" i="1"/>
  <c r="EJ54" i="1" l="1"/>
  <c r="EI78" i="1"/>
  <c r="EI74" i="1"/>
  <c r="EH78" i="1"/>
  <c r="EH74" i="1"/>
  <c r="EH17" i="1"/>
  <c r="EG78" i="1"/>
  <c r="EG74" i="1"/>
  <c r="EF74" i="1"/>
  <c r="EF78" i="1"/>
  <c r="EE74" i="1"/>
  <c r="EE78" i="1"/>
  <c r="EF54" i="1" l="1"/>
  <c r="EE54" i="1"/>
  <c r="EG54" i="1"/>
  <c r="EH54" i="1"/>
  <c r="EH15" i="1" s="1"/>
  <c r="EI54" i="1"/>
  <c r="EJ23" i="1"/>
  <c r="EK23" i="1"/>
  <c r="EI23" i="1"/>
  <c r="EK21" i="1" l="1"/>
  <c r="EK19" i="1" s="1"/>
  <c r="EK17" i="1" s="1"/>
  <c r="EK15" i="1" s="1"/>
  <c r="EI21" i="1"/>
  <c r="EI19" i="1" s="1"/>
  <c r="EI17" i="1" s="1"/>
  <c r="EI15" i="1" s="1"/>
  <c r="EJ21" i="1"/>
  <c r="EJ19" i="1" s="1"/>
  <c r="EJ17" i="1" s="1"/>
  <c r="EJ15" i="1" s="1"/>
  <c r="EJ23" i="3"/>
  <c r="EK23" i="3"/>
  <c r="EI23" i="3"/>
  <c r="EG23" i="3"/>
  <c r="EG23" i="1"/>
  <c r="EK21" i="3" l="1"/>
  <c r="EK19" i="3" s="1"/>
  <c r="EK17" i="3" s="1"/>
  <c r="EK15" i="3" s="1"/>
  <c r="EJ21" i="3"/>
  <c r="EJ19" i="3" s="1"/>
  <c r="EJ17" i="3" s="1"/>
  <c r="EJ15" i="3" s="1"/>
  <c r="EG21" i="1"/>
  <c r="EG19" i="1" s="1"/>
  <c r="EG17" i="1" s="1"/>
  <c r="EG15" i="1" s="1"/>
  <c r="EG21" i="3"/>
  <c r="EG19" i="3" s="1"/>
  <c r="EG17" i="3" s="1"/>
  <c r="EG15" i="3" s="1"/>
  <c r="EI21" i="3"/>
  <c r="EI19" i="3" s="1"/>
  <c r="EI17" i="3" s="1"/>
  <c r="EI15" i="3" s="1"/>
  <c r="EE23" i="3"/>
  <c r="EF23" i="3"/>
  <c r="EE23" i="1"/>
  <c r="EF23" i="1"/>
  <c r="EF21" i="1" l="1"/>
  <c r="EF19" i="1" s="1"/>
  <c r="EF17" i="1" s="1"/>
  <c r="EF15" i="1" s="1"/>
  <c r="EF21" i="3"/>
  <c r="EF19" i="3" s="1"/>
  <c r="EF17" i="3" s="1"/>
  <c r="EF15" i="3" s="1"/>
  <c r="EE21" i="1"/>
  <c r="EE19" i="1" s="1"/>
  <c r="EE17" i="1" s="1"/>
  <c r="EE15" i="1" s="1"/>
  <c r="EE21" i="3"/>
  <c r="EE19" i="3" s="1"/>
  <c r="EE17" i="3" s="1"/>
  <c r="EE15" i="3" s="1"/>
  <c r="ED23" i="1"/>
  <c r="ED23" i="3"/>
  <c r="ED21" i="1" l="1"/>
  <c r="ED19" i="1" s="1"/>
  <c r="ED17" i="1" s="1"/>
  <c r="ED15" i="1" s="1"/>
  <c r="ED21" i="3"/>
  <c r="ED19" i="3" s="1"/>
  <c r="ED17" i="3" s="1"/>
  <c r="ED15" i="3" s="1"/>
</calcChain>
</file>

<file path=xl/sharedStrings.xml><?xml version="1.0" encoding="utf-8"?>
<sst xmlns="http://schemas.openxmlformats.org/spreadsheetml/2006/main" count="163" uniqueCount="63">
  <si>
    <t>Deuda Pública Sin Consolidar</t>
  </si>
  <si>
    <t>Por Tipo de Deuda</t>
  </si>
  <si>
    <t>(cifras en millones de colones)</t>
  </si>
  <si>
    <t>DEUDA PUBLICA TOTAL</t>
  </si>
  <si>
    <t>I DEUDA PUBLICA INTERNA</t>
  </si>
  <si>
    <t>Gobieno General</t>
  </si>
  <si>
    <t>Gobierno Central excluida seguridad social e ISFLSG</t>
  </si>
  <si>
    <t>Tasa Básica</t>
  </si>
  <si>
    <t>Cero Cupón</t>
  </si>
  <si>
    <t>Cero Cupón Dólares</t>
  </si>
  <si>
    <t>TUDES</t>
  </si>
  <si>
    <t>Dólares Ajustable</t>
  </si>
  <si>
    <t>Colones Ajustables</t>
  </si>
  <si>
    <t>Dolares Fijos</t>
  </si>
  <si>
    <t>Interés Fijo Colones</t>
  </si>
  <si>
    <t>Letras del Tesoro</t>
  </si>
  <si>
    <t>Otras Deudas</t>
  </si>
  <si>
    <t>Otras deudas ¢</t>
  </si>
  <si>
    <t>Otras deudas $</t>
  </si>
  <si>
    <t>Clase 355 Deuda INVU CCSS</t>
  </si>
  <si>
    <t>Deuda BANHVI</t>
  </si>
  <si>
    <t>Instituciones sin fines de lucro que sirven al GC</t>
  </si>
  <si>
    <t>Gobiernos Locales</t>
  </si>
  <si>
    <t>Municipalidades</t>
  </si>
  <si>
    <t>BEM moneda nacional</t>
  </si>
  <si>
    <t>BEM moneda extranjera</t>
  </si>
  <si>
    <t>CERTD$</t>
  </si>
  <si>
    <t xml:space="preserve">Sociedades No Financieras Públicas </t>
  </si>
  <si>
    <t xml:space="preserve">II. DEUDA PÚBLICA EXTERNA </t>
  </si>
  <si>
    <t>Bilateral</t>
  </si>
  <si>
    <t>Bonos</t>
  </si>
  <si>
    <t>Multilateral</t>
  </si>
  <si>
    <t>Seguridad Social del Gobierno Central</t>
  </si>
  <si>
    <t xml:space="preserve">   Banco Central</t>
  </si>
  <si>
    <t>Comercial</t>
  </si>
  <si>
    <t>Proveedores/Otros</t>
  </si>
  <si>
    <t>Notas metodológicas:</t>
  </si>
  <si>
    <t>Contactar con:</t>
  </si>
  <si>
    <t>(cifras en millones de dólares)</t>
  </si>
  <si>
    <t xml:space="preserve">II, DEUDA PÚBLICA EXTERNA </t>
  </si>
  <si>
    <t>Banco Central</t>
  </si>
  <si>
    <t xml:space="preserve">1/  Incluye emisiones de títulos valores, bonos y deudas asumidas por el Gobierno Central. </t>
  </si>
  <si>
    <t>2/ Incluye BEM moneda nacional y otras obligaciones en moneda extranjera del Banco Central, tales como certificados de depósito a plazo en dólares (CERTD$) y depósitos en moneda extranjera de los Bancos Comerciales en el Banco Central (no incluye encaje).</t>
  </si>
  <si>
    <t>5/ Utiliza el tipo de cambio de venta del último día hábil del mes del Sector Público no Bancario, publicado por el Banco Central de Costa Rica.</t>
  </si>
  <si>
    <t>6/ No se incluye la deuda del Sector Privado, ni el concepto de residencia.</t>
  </si>
  <si>
    <t>Deuda Bonificada</t>
  </si>
  <si>
    <t xml:space="preserve"> </t>
  </si>
  <si>
    <r>
      <t xml:space="preserve">Gobierno Central excluida seguridad Social  </t>
    </r>
    <r>
      <rPr>
        <b/>
        <vertAlign val="superscript"/>
        <sz val="9"/>
        <rFont val="HendersonSansW00-BasicLight"/>
      </rPr>
      <t xml:space="preserve"> </t>
    </r>
    <r>
      <rPr>
        <vertAlign val="superscript"/>
        <sz val="9"/>
        <rFont val="HendersonSansW00-BasicLight"/>
      </rPr>
      <t>1/</t>
    </r>
    <r>
      <rPr>
        <sz val="9"/>
        <rFont val="HendersonSansW00-BasicLight"/>
      </rPr>
      <t xml:space="preserve"> </t>
    </r>
  </si>
  <si>
    <r>
      <t xml:space="preserve">Deuda Bonificada </t>
    </r>
    <r>
      <rPr>
        <u/>
        <vertAlign val="superscript"/>
        <sz val="9"/>
        <rFont val="HendersonSansW00-BasicLight"/>
      </rPr>
      <t>2/</t>
    </r>
  </si>
  <si>
    <r>
      <t xml:space="preserve">Banco Central </t>
    </r>
    <r>
      <rPr>
        <b/>
        <vertAlign val="superscript"/>
        <sz val="9"/>
        <rFont val="HendersonSansW00-BasicLight"/>
      </rPr>
      <t xml:space="preserve"> 2/ </t>
    </r>
  </si>
  <si>
    <r>
      <t xml:space="preserve">Depósito a plazo y Overnight </t>
    </r>
    <r>
      <rPr>
        <vertAlign val="superscript"/>
        <sz val="9"/>
        <rFont val="HendersonSansW00-BasicLight"/>
      </rPr>
      <t>4</t>
    </r>
    <r>
      <rPr>
        <sz val="9"/>
        <rFont val="HendersonSansW00-BasicLight"/>
      </rPr>
      <t xml:space="preserve">/ </t>
    </r>
  </si>
  <si>
    <r>
      <t xml:space="preserve">  Tipo de cambio    </t>
    </r>
    <r>
      <rPr>
        <vertAlign val="superscript"/>
        <sz val="9"/>
        <rFont val="HendersonSansW00-BasicLight"/>
      </rPr>
      <t xml:space="preserve"> 5</t>
    </r>
    <r>
      <rPr>
        <b/>
        <vertAlign val="superscript"/>
        <sz val="9"/>
        <rFont val="HendersonSansW00-BasicLight"/>
      </rPr>
      <t>/</t>
    </r>
  </si>
  <si>
    <r>
      <t xml:space="preserve">Banco Central  </t>
    </r>
    <r>
      <rPr>
        <b/>
        <vertAlign val="superscript"/>
        <sz val="9"/>
        <rFont val="HendersonSansW00-BasicLight"/>
      </rPr>
      <t xml:space="preserve">2/ </t>
    </r>
  </si>
  <si>
    <r>
      <t xml:space="preserve">  Tipo de cambio   </t>
    </r>
    <r>
      <rPr>
        <vertAlign val="superscript"/>
        <sz val="9"/>
        <rFont val="HendersonSansW00-BasicLight"/>
      </rPr>
      <t xml:space="preserve">  5</t>
    </r>
    <r>
      <rPr>
        <b/>
        <vertAlign val="superscript"/>
        <sz val="9"/>
        <rFont val="HendersonSansW00-BasicLight"/>
      </rPr>
      <t>/</t>
    </r>
  </si>
  <si>
    <t>ISLSGL</t>
  </si>
  <si>
    <t>4/  La Deuda Externa no incluye el monto de intereses devengados por ¢246,344,64  millones de colones.</t>
  </si>
  <si>
    <t>4/  La Deuda Externa no incluye el monto de intereses devengados por $487.81  millones de dólares.</t>
  </si>
  <si>
    <t>Del 01 de Enero 2008 al 28 de Febrero  2025</t>
  </si>
  <si>
    <t>3/  La Deuda Interna no incluye el monto de intereses devengados por   ¢ 20,147,82  millones de colones .</t>
  </si>
  <si>
    <t>3/  La Deuda Interna no incluye el monto de intereses devengados por $ 39,90 millones de dólares.</t>
  </si>
  <si>
    <r>
      <rPr>
        <b/>
        <sz val="9"/>
        <rFont val="HendersonSansW00-BasicLight"/>
      </rPr>
      <t>Fuente</t>
    </r>
    <r>
      <rPr>
        <sz val="9"/>
        <rFont val="HendersonSansW00-BasicLight"/>
      </rPr>
      <t xml:space="preserve">: Banco Central de Costa Rica y Dirección General de Gestión de Deuda Pública </t>
    </r>
  </si>
  <si>
    <t xml:space="preserve"> Al correo electrónico DGGDP-UnidadEstadistica@hacienda.go.cr</t>
  </si>
  <si>
    <t xml:space="preserve"> Al correo electrónico: DGGDP-UnidadEstadistica@hacienda.go.cr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</si>
</sst>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[$€]* #,##0.00_);_([$€]* \(#,##0.00\);_([$€]* &quot;-&quot;??_);_(@_)"/>
    <numFmt numFmtId="166" formatCode="#,##0.00;[Red]#,##0.00"/>
    <numFmt numFmtId="167" formatCode="_(* #,##0.000_);_(* \(#,##0.000\);_(* &quot;-&quot;??_);_(@_)"/>
    <numFmt numFmtId="168" formatCode="#,##0.00_ ;\-#,##0.00\ 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HendersonSansW00-BasicLight"/>
    </font>
    <font>
      <sz val="11"/>
      <name val="HendersonSansW00-BasicLight"/>
    </font>
    <font>
      <sz val="9"/>
      <name val="HendersonSansW00-BasicLight"/>
    </font>
    <font>
      <u/>
      <sz val="9"/>
      <name val="HendersonSansW00-BasicLight"/>
    </font>
    <font>
      <b/>
      <sz val="11"/>
      <name val="HendersonSansW00-BasicLight"/>
    </font>
    <font>
      <b/>
      <vertAlign val="superscript"/>
      <sz val="9"/>
      <name val="HendersonSansW00-BasicLight"/>
    </font>
    <font>
      <vertAlign val="superscript"/>
      <sz val="9"/>
      <name val="HendersonSansW00-BasicLight"/>
    </font>
    <font>
      <i/>
      <sz val="9"/>
      <name val="HendersonSansW00-BasicLight"/>
    </font>
    <font>
      <b/>
      <i/>
      <sz val="9"/>
      <name val="HendersonSansW00-BasicLight"/>
    </font>
    <font>
      <b/>
      <i/>
      <sz val="11"/>
      <name val="HendersonSansW00-BasicLight"/>
    </font>
    <font>
      <u/>
      <vertAlign val="superscript"/>
      <sz val="9"/>
      <name val="HendersonSansW00-BasicLight"/>
    </font>
    <font>
      <u val="singleAccounting"/>
      <sz val="9"/>
      <name val="HendersonSansW00-BasicLight"/>
    </font>
    <font>
      <i/>
      <sz val="11"/>
      <name val="HendersonSansW00-BasicLight"/>
    </font>
    <font>
      <sz val="10"/>
      <name val="HendersonSansW00-BasicLight"/>
    </font>
    <font>
      <b/>
      <u/>
      <sz val="9"/>
      <name val="HendersonSansW00-BasicLight"/>
    </font>
    <font>
      <sz val="8"/>
      <name val="HendersonSansW00-BasicLight"/>
    </font>
    <font>
      <b/>
      <sz val="8"/>
      <name val="HendersonSansW00-BasicLight"/>
    </font>
    <font>
      <b/>
      <sz val="8"/>
      <color theme="1"/>
      <name val="HendersonSansW00-BasicLight"/>
    </font>
    <font>
      <sz val="10"/>
      <color theme="1"/>
      <name val="HendersonSansW00-Basic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18">
    <xf numFmtId="0" fontId="0" fillId="0" borderId="0" xfId="0"/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164" fontId="4" fillId="0" borderId="0" xfId="0" applyNumberFormat="1" applyFont="1" applyAlignment="1">
      <alignment vertical="top"/>
    </xf>
    <xf numFmtId="17" fontId="3" fillId="0" borderId="0" xfId="0" applyNumberFormat="1" applyFont="1" applyAlignment="1">
      <alignment horizontal="center" vertical="top"/>
    </xf>
    <xf numFmtId="17" fontId="3" fillId="2" borderId="0" xfId="0" applyNumberFormat="1" applyFont="1" applyFill="1" applyAlignment="1">
      <alignment horizontal="center" vertical="top"/>
    </xf>
    <xf numFmtId="0" fontId="4" fillId="0" borderId="0" xfId="0" applyFont="1" applyAlignment="1">
      <alignment horizontal="center" vertical="top"/>
    </xf>
    <xf numFmtId="164" fontId="3" fillId="0" borderId="0" xfId="2" applyFont="1" applyFill="1" applyBorder="1" applyAlignment="1">
      <alignment horizontal="center" vertical="top"/>
    </xf>
    <xf numFmtId="164" fontId="5" fillId="0" borderId="0" xfId="2" applyFont="1" applyFill="1" applyBorder="1" applyAlignment="1">
      <alignment horizontal="center" vertical="top"/>
    </xf>
    <xf numFmtId="164" fontId="5" fillId="2" borderId="0" xfId="2" applyFont="1" applyFill="1" applyBorder="1" applyAlignment="1">
      <alignment horizontal="center" vertical="top"/>
    </xf>
    <xf numFmtId="0" fontId="3" fillId="0" borderId="0" xfId="0" applyFont="1" applyAlignment="1">
      <alignment vertical="top"/>
    </xf>
    <xf numFmtId="164" fontId="3" fillId="0" borderId="0" xfId="2" applyFont="1" applyFill="1" applyAlignment="1">
      <alignment horizontal="right" vertical="top"/>
    </xf>
    <xf numFmtId="164" fontId="3" fillId="0" borderId="0" xfId="2" applyFont="1" applyFill="1" applyBorder="1" applyAlignment="1">
      <alignment horizontal="right" vertical="top"/>
    </xf>
    <xf numFmtId="164" fontId="3" fillId="2" borderId="0" xfId="2" applyFont="1" applyFill="1" applyBorder="1" applyAlignment="1">
      <alignment horizontal="right" vertical="top"/>
    </xf>
    <xf numFmtId="43" fontId="4" fillId="0" borderId="0" xfId="0" applyNumberFormat="1" applyFont="1" applyAlignment="1">
      <alignment vertical="top"/>
    </xf>
    <xf numFmtId="164" fontId="6" fillId="0" borderId="0" xfId="2" applyFont="1" applyFill="1" applyAlignment="1">
      <alignment horizontal="right" vertical="top"/>
    </xf>
    <xf numFmtId="0" fontId="3" fillId="0" borderId="0" xfId="0" applyFont="1" applyAlignment="1">
      <alignment horizontal="left" vertical="top" indent="1"/>
    </xf>
    <xf numFmtId="164" fontId="3" fillId="2" borderId="0" xfId="2" applyFont="1" applyFill="1" applyAlignment="1">
      <alignment horizontal="right" vertical="top"/>
    </xf>
    <xf numFmtId="0" fontId="7" fillId="0" borderId="0" xfId="0" applyFont="1" applyAlignment="1">
      <alignment vertical="top"/>
    </xf>
    <xf numFmtId="0" fontId="3" fillId="0" borderId="0" xfId="0" applyFont="1" applyAlignment="1">
      <alignment horizontal="left" vertical="top" indent="4"/>
    </xf>
    <xf numFmtId="164" fontId="3" fillId="0" borderId="0" xfId="2" applyFont="1" applyFill="1" applyAlignment="1">
      <alignment vertical="top"/>
    </xf>
    <xf numFmtId="164" fontId="6" fillId="2" borderId="0" xfId="2" applyFont="1" applyFill="1" applyAlignment="1">
      <alignment horizontal="right" vertical="top"/>
    </xf>
    <xf numFmtId="0" fontId="3" fillId="0" borderId="0" xfId="0" applyFont="1" applyAlignment="1">
      <alignment horizontal="left" vertical="top" indent="3"/>
    </xf>
    <xf numFmtId="0" fontId="10" fillId="0" borderId="0" xfId="0" applyFont="1" applyAlignment="1">
      <alignment horizontal="left" vertical="top" indent="4"/>
    </xf>
    <xf numFmtId="164" fontId="10" fillId="0" borderId="0" xfId="2" applyFont="1" applyFill="1" applyAlignment="1">
      <alignment vertical="top"/>
    </xf>
    <xf numFmtId="164" fontId="10" fillId="2" borderId="0" xfId="2" applyFont="1" applyFill="1" applyAlignment="1">
      <alignment vertical="top"/>
    </xf>
    <xf numFmtId="164" fontId="11" fillId="0" borderId="0" xfId="2" applyFont="1" applyFill="1" applyAlignment="1">
      <alignment vertical="top"/>
    </xf>
    <xf numFmtId="164" fontId="3" fillId="2" borderId="0" xfId="2" applyFont="1" applyFill="1" applyAlignment="1">
      <alignment vertical="top"/>
    </xf>
    <xf numFmtId="0" fontId="12" fillId="0" borderId="0" xfId="0" applyFont="1" applyAlignment="1">
      <alignment vertical="top"/>
    </xf>
    <xf numFmtId="0" fontId="6" fillId="0" borderId="0" xfId="0" applyFont="1" applyAlignment="1">
      <alignment horizontal="left" vertical="top" indent="6"/>
    </xf>
    <xf numFmtId="164" fontId="6" fillId="0" borderId="0" xfId="2" applyFont="1" applyFill="1" applyAlignment="1">
      <alignment vertical="top"/>
    </xf>
    <xf numFmtId="164" fontId="6" fillId="2" borderId="0" xfId="2" applyFont="1" applyFill="1" applyAlignment="1">
      <alignment vertical="top"/>
    </xf>
    <xf numFmtId="0" fontId="5" fillId="0" borderId="0" xfId="0" applyFont="1" applyAlignment="1">
      <alignment horizontal="left" vertical="top" indent="8"/>
    </xf>
    <xf numFmtId="164" fontId="5" fillId="0" borderId="0" xfId="2" applyFont="1" applyFill="1" applyAlignment="1">
      <alignment horizontal="right" vertical="top"/>
    </xf>
    <xf numFmtId="164" fontId="5" fillId="0" borderId="0" xfId="2" applyFont="1" applyFill="1" applyAlignment="1">
      <alignment vertical="top"/>
    </xf>
    <xf numFmtId="164" fontId="5" fillId="2" borderId="0" xfId="2" applyFont="1" applyFill="1" applyAlignment="1">
      <alignment vertical="top"/>
    </xf>
    <xf numFmtId="164" fontId="5" fillId="2" borderId="0" xfId="2" applyFont="1" applyFill="1" applyAlignment="1">
      <alignment horizontal="right" vertical="top"/>
    </xf>
    <xf numFmtId="164" fontId="5" fillId="0" borderId="0" xfId="2" applyFont="1" applyFill="1"/>
    <xf numFmtId="164" fontId="14" fillId="0" borderId="0" xfId="2" applyFont="1" applyFill="1"/>
    <xf numFmtId="164" fontId="14" fillId="2" borderId="0" xfId="2" applyFont="1" applyFill="1"/>
    <xf numFmtId="164" fontId="10" fillId="0" borderId="0" xfId="2" applyFont="1" applyFill="1"/>
    <xf numFmtId="164" fontId="5" fillId="2" borderId="0" xfId="2" applyFont="1" applyFill="1"/>
    <xf numFmtId="0" fontId="15" fillId="0" borderId="0" xfId="0" applyFont="1" applyAlignment="1">
      <alignment vertical="top"/>
    </xf>
    <xf numFmtId="164" fontId="3" fillId="0" borderId="0" xfId="2" applyFont="1" applyFill="1"/>
    <xf numFmtId="164" fontId="3" fillId="2" borderId="0" xfId="2" applyFont="1" applyFill="1"/>
    <xf numFmtId="164" fontId="10" fillId="0" borderId="0" xfId="2" applyFont="1" applyFill="1" applyAlignment="1">
      <alignment horizontal="right" vertical="top"/>
    </xf>
    <xf numFmtId="167" fontId="5" fillId="2" borderId="0" xfId="2" applyNumberFormat="1" applyFont="1" applyFill="1" applyAlignment="1">
      <alignment horizontal="right" vertical="top"/>
    </xf>
    <xf numFmtId="167" fontId="5" fillId="0" borderId="0" xfId="2" applyNumberFormat="1" applyFont="1" applyFill="1" applyAlignment="1">
      <alignment horizontal="right" vertical="top"/>
    </xf>
    <xf numFmtId="0" fontId="3" fillId="0" borderId="0" xfId="0" applyFont="1" applyAlignment="1">
      <alignment horizontal="left" vertical="top" indent="9"/>
    </xf>
    <xf numFmtId="0" fontId="3" fillId="0" borderId="0" xfId="0" applyFont="1" applyAlignment="1">
      <alignment horizontal="left" vertical="top" indent="2"/>
    </xf>
    <xf numFmtId="164" fontId="3" fillId="0" borderId="0" xfId="2" applyFont="1" applyFill="1" applyAlignment="1">
      <alignment horizontal="right"/>
    </xf>
    <xf numFmtId="164" fontId="3" fillId="2" borderId="0" xfId="2" applyFont="1" applyFill="1" applyAlignment="1">
      <alignment horizontal="right"/>
    </xf>
    <xf numFmtId="0" fontId="5" fillId="0" borderId="0" xfId="0" applyFont="1" applyAlignment="1">
      <alignment vertical="top"/>
    </xf>
    <xf numFmtId="0" fontId="4" fillId="2" borderId="0" xfId="0" applyFont="1" applyFill="1" applyAlignment="1">
      <alignment vertical="top"/>
    </xf>
    <xf numFmtId="164" fontId="17" fillId="0" borderId="0" xfId="2" applyFont="1" applyFill="1" applyAlignment="1">
      <alignment vertical="top"/>
    </xf>
    <xf numFmtId="164" fontId="17" fillId="2" borderId="0" xfId="2" applyFont="1" applyFill="1" applyAlignment="1">
      <alignment vertical="top"/>
    </xf>
    <xf numFmtId="164" fontId="10" fillId="0" borderId="0" xfId="2" applyFont="1" applyFill="1" applyAlignment="1">
      <alignment horizontal="left" vertical="top" indent="4"/>
    </xf>
    <xf numFmtId="164" fontId="10" fillId="2" borderId="0" xfId="2" applyFont="1" applyFill="1" applyAlignment="1">
      <alignment horizontal="left" vertical="top" indent="4"/>
    </xf>
    <xf numFmtId="164" fontId="5" fillId="0" borderId="0" xfId="2" applyFont="1" applyFill="1" applyAlignment="1">
      <alignment horizontal="left" vertical="top" indent="4"/>
    </xf>
    <xf numFmtId="0" fontId="3" fillId="2" borderId="0" xfId="0" applyFont="1" applyFill="1" applyAlignment="1">
      <alignment horizontal="left" vertical="top" indent="3"/>
    </xf>
    <xf numFmtId="0" fontId="10" fillId="2" borderId="0" xfId="0" applyFont="1" applyFill="1" applyAlignment="1">
      <alignment horizontal="left" vertical="top" indent="4"/>
    </xf>
    <xf numFmtId="0" fontId="5" fillId="0" borderId="0" xfId="0" applyFont="1" applyAlignment="1">
      <alignment horizontal="left" vertical="top" indent="4"/>
    </xf>
    <xf numFmtId="43" fontId="5" fillId="0" borderId="0" xfId="0" applyNumberFormat="1" applyFont="1" applyAlignment="1">
      <alignment vertical="top"/>
    </xf>
    <xf numFmtId="0" fontId="16" fillId="0" borderId="0" xfId="0" applyFont="1"/>
    <xf numFmtId="166" fontId="16" fillId="0" borderId="0" xfId="0" applyNumberFormat="1" applyFont="1"/>
    <xf numFmtId="0" fontId="18" fillId="0" borderId="0" xfId="0" applyFont="1" applyAlignment="1">
      <alignment vertical="top"/>
    </xf>
    <xf numFmtId="164" fontId="16" fillId="0" borderId="0" xfId="2" applyFont="1" applyFill="1"/>
    <xf numFmtId="0" fontId="19" fillId="0" borderId="0" xfId="0" applyFont="1" applyAlignment="1">
      <alignment vertical="top"/>
    </xf>
    <xf numFmtId="0" fontId="16" fillId="0" borderId="0" xfId="0" applyFont="1" applyAlignment="1">
      <alignment vertical="center"/>
    </xf>
    <xf numFmtId="0" fontId="19" fillId="0" borderId="0" xfId="0" applyFont="1"/>
    <xf numFmtId="164" fontId="16" fillId="0" borderId="0" xfId="2" applyFont="1" applyFill="1" applyAlignment="1">
      <alignment vertical="top"/>
    </xf>
    <xf numFmtId="0" fontId="4" fillId="2" borderId="0" xfId="0" applyFont="1" applyFill="1" applyAlignment="1">
      <alignment horizontal="center" vertical="top"/>
    </xf>
    <xf numFmtId="0" fontId="7" fillId="2" borderId="0" xfId="0" applyFont="1" applyFill="1" applyAlignment="1">
      <alignment vertical="top"/>
    </xf>
    <xf numFmtId="164" fontId="14" fillId="0" borderId="0" xfId="2" applyFont="1" applyFill="1" applyAlignment="1">
      <alignment vertical="top"/>
    </xf>
    <xf numFmtId="164" fontId="14" fillId="2" borderId="0" xfId="2" applyFont="1" applyFill="1" applyAlignment="1">
      <alignment vertical="top"/>
    </xf>
    <xf numFmtId="0" fontId="5" fillId="2" borderId="0" xfId="0" applyFont="1" applyFill="1" applyAlignment="1">
      <alignment vertical="top"/>
    </xf>
    <xf numFmtId="39" fontId="5" fillId="2" borderId="0" xfId="2" applyNumberFormat="1" applyFont="1" applyFill="1"/>
    <xf numFmtId="4" fontId="16" fillId="2" borderId="0" xfId="2" applyNumberFormat="1" applyFont="1" applyFill="1"/>
    <xf numFmtId="164" fontId="16" fillId="0" borderId="0" xfId="6" applyFont="1"/>
    <xf numFmtId="164" fontId="5" fillId="0" borderId="0" xfId="2" applyFont="1" applyFill="1" applyAlignment="1">
      <alignment horizontal="right"/>
    </xf>
    <xf numFmtId="4" fontId="16" fillId="0" borderId="0" xfId="0" applyNumberFormat="1" applyFont="1"/>
    <xf numFmtId="4" fontId="16" fillId="2" borderId="0" xfId="0" applyNumberFormat="1" applyFont="1" applyFill="1"/>
    <xf numFmtId="43" fontId="16" fillId="0" borderId="0" xfId="0" applyNumberFormat="1" applyFont="1"/>
    <xf numFmtId="0" fontId="20" fillId="0" borderId="0" xfId="0" applyFont="1" applyAlignment="1">
      <alignment vertical="top"/>
    </xf>
    <xf numFmtId="0" fontId="21" fillId="0" borderId="0" xfId="0" applyFont="1"/>
    <xf numFmtId="166" fontId="21" fillId="0" borderId="0" xfId="0" applyNumberFormat="1" applyFont="1"/>
    <xf numFmtId="0" fontId="21" fillId="0" borderId="0" xfId="0" applyFont="1" applyAlignment="1">
      <alignment horizontal="left" vertical="top"/>
    </xf>
    <xf numFmtId="0" fontId="21" fillId="0" borderId="0" xfId="0" applyFont="1" applyAlignment="1">
      <alignment horizontal="left" vertical="center"/>
    </xf>
    <xf numFmtId="164" fontId="21" fillId="0" borderId="0" xfId="2" applyFont="1" applyFill="1" applyAlignment="1">
      <alignment horizontal="left" vertical="center"/>
    </xf>
    <xf numFmtId="0" fontId="21" fillId="0" borderId="0" xfId="0" applyFont="1" applyAlignment="1">
      <alignment vertical="top" wrapText="1"/>
    </xf>
    <xf numFmtId="43" fontId="16" fillId="0" borderId="0" xfId="0" applyNumberFormat="1" applyFont="1" applyAlignment="1">
      <alignment vertical="center"/>
    </xf>
    <xf numFmtId="0" fontId="18" fillId="2" borderId="0" xfId="0" applyFont="1" applyFill="1" applyAlignment="1">
      <alignment horizontal="left" vertical="top"/>
    </xf>
    <xf numFmtId="164" fontId="5" fillId="0" borderId="0" xfId="0" applyNumberFormat="1" applyFont="1" applyAlignment="1">
      <alignment vertical="top"/>
    </xf>
    <xf numFmtId="0" fontId="5" fillId="0" borderId="0" xfId="0" applyFont="1" applyAlignment="1">
      <alignment horizontal="center" vertical="top"/>
    </xf>
    <xf numFmtId="43" fontId="3" fillId="0" borderId="0" xfId="0" applyNumberFormat="1" applyFont="1" applyAlignment="1">
      <alignment vertical="top"/>
    </xf>
    <xf numFmtId="0" fontId="11" fillId="0" borderId="0" xfId="0" applyFont="1" applyAlignment="1">
      <alignment vertical="top"/>
    </xf>
    <xf numFmtId="164" fontId="5" fillId="2" borderId="0" xfId="2" applyFont="1" applyFill="1" applyBorder="1"/>
    <xf numFmtId="43" fontId="10" fillId="0" borderId="0" xfId="0" applyNumberFormat="1" applyFont="1" applyAlignment="1">
      <alignment vertical="top"/>
    </xf>
    <xf numFmtId="0" fontId="10" fillId="0" borderId="0" xfId="0" applyFont="1" applyAlignment="1">
      <alignment vertical="top"/>
    </xf>
    <xf numFmtId="164" fontId="5" fillId="0" borderId="0" xfId="2" applyFont="1" applyAlignment="1">
      <alignment vertical="top"/>
    </xf>
    <xf numFmtId="0" fontId="5" fillId="0" borderId="0" xfId="0" applyFont="1"/>
    <xf numFmtId="166" fontId="5" fillId="0" borderId="0" xfId="0" applyNumberFormat="1" applyFont="1"/>
    <xf numFmtId="0" fontId="5" fillId="2" borderId="0" xfId="0" applyFont="1" applyFill="1" applyAlignment="1">
      <alignment horizontal="left" vertical="top"/>
    </xf>
    <xf numFmtId="164" fontId="5" fillId="0" borderId="0" xfId="2" applyFont="1"/>
    <xf numFmtId="0" fontId="5" fillId="0" borderId="0" xfId="0" applyFont="1" applyAlignment="1">
      <alignment vertical="center"/>
    </xf>
    <xf numFmtId="164" fontId="5" fillId="0" borderId="0" xfId="2" applyFont="1" applyFill="1" applyAlignment="1">
      <alignment vertical="center"/>
    </xf>
    <xf numFmtId="0" fontId="3" fillId="0" borderId="0" xfId="0" applyFont="1"/>
    <xf numFmtId="43" fontId="11" fillId="0" borderId="0" xfId="0" applyNumberFormat="1" applyFont="1" applyAlignment="1">
      <alignment vertical="top"/>
    </xf>
    <xf numFmtId="43" fontId="12" fillId="0" borderId="0" xfId="0" applyNumberFormat="1" applyFont="1" applyAlignment="1">
      <alignment vertical="top"/>
    </xf>
    <xf numFmtId="43" fontId="7" fillId="0" borderId="0" xfId="0" applyNumberFormat="1" applyFont="1" applyAlignment="1">
      <alignment vertical="top"/>
    </xf>
    <xf numFmtId="164" fontId="3" fillId="0" borderId="0" xfId="2" applyFont="1" applyAlignment="1">
      <alignment vertical="top"/>
    </xf>
    <xf numFmtId="168" fontId="5" fillId="0" borderId="0" xfId="0" applyNumberFormat="1" applyFont="1" applyAlignment="1">
      <alignment vertical="top"/>
    </xf>
    <xf numFmtId="0" fontId="5" fillId="2" borderId="0" xfId="0" applyFont="1" applyFill="1"/>
    <xf numFmtId="0" fontId="5" fillId="2" borderId="0" xfId="0" applyFont="1" applyFill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18" fillId="2" borderId="0" xfId="0" applyFont="1" applyFill="1" applyAlignment="1">
      <alignment horizontal="left" vertical="top" wrapText="1"/>
    </xf>
    <xf numFmtId="0" fontId="3" fillId="0" borderId="0" xfId="3" applyFont="1" applyAlignment="1">
      <alignment horizontal="center" vertical="top"/>
    </xf>
  </cellXfs>
  <cellStyles count="8">
    <cellStyle name="Euro" xfId="1" xr:uid="{00000000-0005-0000-0000-000000000000}"/>
    <cellStyle name="Millares" xfId="2" builtinId="3"/>
    <cellStyle name="Millares 2" xfId="6" xr:uid="{00000000-0005-0000-0000-000002000000}"/>
    <cellStyle name="Normal" xfId="0" builtinId="0"/>
    <cellStyle name="Normal 2" xfId="5" xr:uid="{00000000-0005-0000-0000-000004000000}"/>
    <cellStyle name="Normal 2 2" xfId="3" xr:uid="{00000000-0005-0000-0000-000005000000}"/>
    <cellStyle name="Normal 3" xfId="4" xr:uid="{00000000-0005-0000-0000-000006000000}"/>
    <cellStyle name="Porcentaje 2" xfId="7" xr:uid="{00000000-0005-0000-0000-000007000000}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6</xdr:row>
      <xdr:rowOff>53340</xdr:rowOff>
    </xdr:from>
    <xdr:to>
      <xdr:col>192</xdr:col>
      <xdr:colOff>588224</xdr:colOff>
      <xdr:row>10</xdr:row>
      <xdr:rowOff>106680</xdr:rowOff>
    </xdr:to>
    <xdr:pic>
      <xdr:nvPicPr>
        <xdr:cNvPr id="3" name="Imagen 2" descr="Un letrero de color negro&#10;&#10;Descripción generada automáticamente con confianza media">
          <a:extLst>
            <a:ext uri="{FF2B5EF4-FFF2-40B4-BE49-F238E27FC236}">
              <a16:creationId xmlns:a16="http://schemas.microsoft.com/office/drawing/2014/main" id="{314AEC58-E9BE-4DD5-84D0-97AA6C0281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8772"/>
        <a:stretch/>
      </xdr:blipFill>
      <xdr:spPr bwMode="auto">
        <a:xfrm>
          <a:off x="7620" y="1127760"/>
          <a:ext cx="2881844" cy="6934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845</xdr:rowOff>
    </xdr:from>
    <xdr:to>
      <xdr:col>192</xdr:col>
      <xdr:colOff>494244</xdr:colOff>
      <xdr:row>9</xdr:row>
      <xdr:rowOff>110065</xdr:rowOff>
    </xdr:to>
    <xdr:pic>
      <xdr:nvPicPr>
        <xdr:cNvPr id="3" name="Imagen 2" descr="Un letrero de color negro&#10;&#10;Descripción generada automáticamente con confianza media">
          <a:extLst>
            <a:ext uri="{FF2B5EF4-FFF2-40B4-BE49-F238E27FC236}">
              <a16:creationId xmlns:a16="http://schemas.microsoft.com/office/drawing/2014/main" id="{91F09970-1551-4224-ABC3-683F7A8591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8772"/>
        <a:stretch/>
      </xdr:blipFill>
      <xdr:spPr bwMode="auto">
        <a:xfrm>
          <a:off x="0" y="1220045"/>
          <a:ext cx="2881844" cy="6934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C101"/>
  <sheetViews>
    <sheetView showGridLines="0" tabSelected="1" topLeftCell="A6" zoomScale="90" zoomScaleNormal="90" workbookViewId="0">
      <pane xSplit="1" ySplit="8" topLeftCell="GX14" activePane="bottomRight" state="frozen"/>
      <selection pane="topRight" activeCell="B6" sqref="B6"/>
      <selection pane="bottomLeft" activeCell="A14" sqref="A14"/>
      <selection pane="bottomRight" activeCell="GP98" sqref="GP98"/>
    </sheetView>
  </sheetViews>
  <sheetFormatPr baseColWidth="10" defaultColWidth="11.44140625" defaultRowHeight="12.6" outlineLevelCol="1" x14ac:dyDescent="0.25"/>
  <cols>
    <col min="1" max="1" width="33.5546875" style="53" customWidth="1"/>
    <col min="2" max="12" width="20.5546875" style="53" hidden="1" customWidth="1" outlineLevel="1"/>
    <col min="13" max="13" width="21.21875" style="53" hidden="1" customWidth="1" outlineLevel="1"/>
    <col min="14" max="24" width="20.5546875" style="53" hidden="1" customWidth="1" outlineLevel="1"/>
    <col min="25" max="25" width="21.109375" style="53" hidden="1" customWidth="1" outlineLevel="1"/>
    <col min="26" max="36" width="20.5546875" style="53" hidden="1" customWidth="1" outlineLevel="1"/>
    <col min="37" max="37" width="20.6640625" style="53" hidden="1" customWidth="1" outlineLevel="1"/>
    <col min="38" max="48" width="20.5546875" style="53" hidden="1" customWidth="1" outlineLevel="1"/>
    <col min="49" max="49" width="20.6640625" style="53" hidden="1" customWidth="1" outlineLevel="1"/>
    <col min="50" max="60" width="20.5546875" style="53" hidden="1" customWidth="1" outlineLevel="1"/>
    <col min="61" max="61" width="20.6640625" style="53" hidden="1" customWidth="1" outlineLevel="1"/>
    <col min="62" max="72" width="20.5546875" style="53" hidden="1" customWidth="1" outlineLevel="1"/>
    <col min="73" max="73" width="20.6640625" style="53" hidden="1" customWidth="1" outlineLevel="1"/>
    <col min="74" max="84" width="20.5546875" style="53" hidden="1" customWidth="1" outlineLevel="1"/>
    <col min="85" max="85" width="20.6640625" style="53" hidden="1" customWidth="1" outlineLevel="1"/>
    <col min="86" max="96" width="20.5546875" style="53" hidden="1" customWidth="1" outlineLevel="1"/>
    <col min="97" max="97" width="20.6640625" style="53" hidden="1" customWidth="1" outlineLevel="1"/>
    <col min="98" max="108" width="20.5546875" style="53" hidden="1" customWidth="1" outlineLevel="1"/>
    <col min="109" max="109" width="20.6640625" style="53" hidden="1" customWidth="1" outlineLevel="1"/>
    <col min="110" max="120" width="20.5546875" style="53" hidden="1" customWidth="1" outlineLevel="1"/>
    <col min="121" max="121" width="21.77734375" style="53" hidden="1" customWidth="1" outlineLevel="1"/>
    <col min="122" max="132" width="20.5546875" style="53" hidden="1" customWidth="1" outlineLevel="1"/>
    <col min="133" max="133" width="20.6640625" style="53" hidden="1" customWidth="1" outlineLevel="1"/>
    <col min="134" max="134" width="22.33203125" style="53" hidden="1" customWidth="1" outlineLevel="1"/>
    <col min="135" max="136" width="22" style="53" hidden="1" customWidth="1" outlineLevel="1"/>
    <col min="137" max="137" width="22.33203125" style="53" hidden="1" customWidth="1" outlineLevel="1"/>
    <col min="138" max="139" width="22" style="53" hidden="1" customWidth="1" outlineLevel="1"/>
    <col min="140" max="141" width="22.33203125" style="53" hidden="1" customWidth="1" outlineLevel="1"/>
    <col min="142" max="142" width="22" style="53" hidden="1" customWidth="1" outlineLevel="1"/>
    <col min="143" max="143" width="22.33203125" style="53" hidden="1" customWidth="1" outlineLevel="1"/>
    <col min="144" max="144" width="22" style="53" hidden="1" customWidth="1" outlineLevel="1"/>
    <col min="145" max="145" width="24.77734375" style="53" hidden="1" customWidth="1" outlineLevel="1"/>
    <col min="146" max="146" width="22.33203125" style="53" hidden="1" customWidth="1" outlineLevel="1"/>
    <col min="147" max="147" width="22" style="53" hidden="1" customWidth="1" outlineLevel="1"/>
    <col min="148" max="148" width="20" style="53" hidden="1" customWidth="1" outlineLevel="1"/>
    <col min="149" max="150" width="19.33203125" style="53" hidden="1" customWidth="1" outlineLevel="1"/>
    <col min="151" max="151" width="21.6640625" style="53" hidden="1" customWidth="1" outlineLevel="1"/>
    <col min="152" max="152" width="20" style="53" hidden="1" customWidth="1" outlineLevel="1"/>
    <col min="153" max="153" width="19.6640625" style="53" hidden="1" customWidth="1" outlineLevel="1"/>
    <col min="154" max="156" width="20" style="53" hidden="1" customWidth="1" outlineLevel="1"/>
    <col min="157" max="157" width="21.109375" style="53" hidden="1" customWidth="1" outlineLevel="1"/>
    <col min="158" max="158" width="24.44140625" style="53" hidden="1" customWidth="1" outlineLevel="1"/>
    <col min="159" max="159" width="21.5546875" style="53" hidden="1" customWidth="1" outlineLevel="1"/>
    <col min="160" max="162" width="19.44140625" style="53" hidden="1" customWidth="1" outlineLevel="1"/>
    <col min="163" max="163" width="20" style="53" hidden="1" customWidth="1" outlineLevel="1"/>
    <col min="164" max="164" width="21.6640625" style="53" hidden="1" customWidth="1" outlineLevel="1"/>
    <col min="165" max="165" width="18.77734375" style="53" hidden="1" customWidth="1" outlineLevel="1"/>
    <col min="166" max="166" width="21.109375" style="53" hidden="1" customWidth="1" outlineLevel="1"/>
    <col min="167" max="168" width="18.88671875" style="53" hidden="1" customWidth="1" outlineLevel="1"/>
    <col min="169" max="169" width="20.5546875" style="53" hidden="1" customWidth="1" outlineLevel="1"/>
    <col min="170" max="170" width="20.109375" style="53" hidden="1" customWidth="1" outlineLevel="1"/>
    <col min="171" max="171" width="20.5546875" style="53" hidden="1" customWidth="1" outlineLevel="1"/>
    <col min="172" max="172" width="26.33203125" style="53" hidden="1" customWidth="1" outlineLevel="1"/>
    <col min="173" max="173" width="19.109375" style="53" hidden="1" customWidth="1" outlineLevel="1"/>
    <col min="174" max="174" width="20.33203125" style="53" hidden="1" customWidth="1" outlineLevel="1"/>
    <col min="175" max="175" width="19.44140625" style="53" hidden="1" customWidth="1" outlineLevel="1"/>
    <col min="176" max="176" width="27.44140625" style="53" hidden="1" customWidth="1" outlineLevel="1"/>
    <col min="177" max="177" width="21.109375" style="53" hidden="1" customWidth="1" outlineLevel="1"/>
    <col min="178" max="178" width="21" style="53" hidden="1" customWidth="1" outlineLevel="1"/>
    <col min="179" max="179" width="20.77734375" style="53" hidden="1" customWidth="1" outlineLevel="1"/>
    <col min="180" max="180" width="20.6640625" style="53" hidden="1" customWidth="1" outlineLevel="1"/>
    <col min="181" max="181" width="20.88671875" style="53" hidden="1" customWidth="1" outlineLevel="1" collapsed="1"/>
    <col min="182" max="182" width="20.5546875" style="53" hidden="1" customWidth="1" outlineLevel="1"/>
    <col min="183" max="183" width="20.88671875" style="53" hidden="1" customWidth="1" outlineLevel="1"/>
    <col min="184" max="184" width="20.5546875" style="53" hidden="1" customWidth="1" outlineLevel="1"/>
    <col min="185" max="185" width="22.44140625" style="53" hidden="1" customWidth="1" outlineLevel="1"/>
    <col min="186" max="186" width="21.33203125" style="53" hidden="1" customWidth="1" outlineLevel="1"/>
    <col min="187" max="187" width="21.44140625" style="53" hidden="1" customWidth="1" outlineLevel="1"/>
    <col min="188" max="188" width="21.88671875" style="53" hidden="1" customWidth="1" outlineLevel="1"/>
    <col min="189" max="189" width="20.88671875" style="53" hidden="1" customWidth="1" outlineLevel="1"/>
    <col min="190" max="190" width="22.5546875" style="53" hidden="1" customWidth="1" outlineLevel="1"/>
    <col min="191" max="192" width="22" style="53" hidden="1" customWidth="1" outlineLevel="1"/>
    <col min="193" max="193" width="22" style="53" customWidth="1" collapsed="1"/>
    <col min="194" max="207" width="22" style="53" customWidth="1"/>
    <col min="208" max="208" width="24.6640625" style="53" customWidth="1"/>
    <col min="209" max="209" width="21" style="53" customWidth="1"/>
    <col min="210" max="210" width="18.21875" style="53" bestFit="1" customWidth="1"/>
    <col min="211" max="16384" width="11.44140625" style="53"/>
  </cols>
  <sheetData>
    <row r="1" spans="1:208" x14ac:dyDescent="0.25">
      <c r="A1" s="115"/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5"/>
      <c r="CT1" s="115"/>
      <c r="CU1" s="115"/>
      <c r="CV1" s="115"/>
      <c r="CW1" s="115"/>
      <c r="CX1" s="115"/>
      <c r="CY1" s="115"/>
      <c r="CZ1" s="115"/>
      <c r="DA1" s="115"/>
      <c r="DB1" s="115"/>
      <c r="DC1" s="115"/>
      <c r="DD1" s="115"/>
      <c r="DE1" s="115"/>
      <c r="DF1" s="115"/>
      <c r="DG1" s="115"/>
      <c r="DH1" s="115"/>
      <c r="DI1" s="115"/>
      <c r="DJ1" s="115"/>
      <c r="DK1" s="115"/>
      <c r="DL1" s="115"/>
      <c r="DM1" s="115"/>
      <c r="DN1" s="115"/>
      <c r="DO1" s="115"/>
      <c r="DP1" s="115"/>
      <c r="DQ1" s="115"/>
      <c r="DR1" s="115"/>
      <c r="DS1" s="115"/>
      <c r="DT1" s="115"/>
      <c r="DU1" s="115"/>
      <c r="DV1" s="115"/>
      <c r="DW1" s="115"/>
      <c r="DX1" s="115"/>
      <c r="DY1" s="115"/>
      <c r="DZ1" s="115"/>
      <c r="EA1" s="115"/>
      <c r="EB1" s="115"/>
      <c r="EC1" s="115"/>
      <c r="ED1" s="115"/>
      <c r="EE1" s="115"/>
      <c r="EF1" s="115"/>
      <c r="EG1" s="115"/>
      <c r="EH1" s="115"/>
      <c r="EI1" s="115"/>
      <c r="EJ1" s="115"/>
      <c r="EK1" s="115"/>
      <c r="EL1" s="115"/>
      <c r="EM1" s="115"/>
      <c r="EN1" s="115"/>
      <c r="EO1" s="115"/>
      <c r="EP1" s="115"/>
      <c r="EQ1" s="115"/>
      <c r="ER1" s="115"/>
      <c r="ES1" s="115"/>
      <c r="ET1" s="115"/>
      <c r="EU1" s="115"/>
      <c r="EV1" s="115"/>
      <c r="EW1" s="115"/>
      <c r="EX1" s="115"/>
      <c r="EY1" s="115"/>
      <c r="EZ1" s="115"/>
      <c r="FA1" s="115"/>
      <c r="FB1" s="115"/>
      <c r="FC1" s="115"/>
      <c r="FD1" s="115"/>
      <c r="FE1" s="115"/>
    </row>
    <row r="2" spans="1:208" x14ac:dyDescent="0.25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/>
      <c r="CQ2" s="115"/>
      <c r="CR2" s="115"/>
      <c r="CS2" s="115"/>
      <c r="CT2" s="115"/>
      <c r="CU2" s="115"/>
      <c r="CV2" s="115"/>
      <c r="CW2" s="115"/>
      <c r="CX2" s="115"/>
      <c r="CY2" s="115"/>
      <c r="CZ2" s="115"/>
      <c r="DA2" s="115"/>
      <c r="DB2" s="115"/>
      <c r="DC2" s="115"/>
      <c r="DD2" s="115"/>
      <c r="DE2" s="115"/>
      <c r="DF2" s="115"/>
      <c r="DG2" s="115"/>
      <c r="DH2" s="115"/>
      <c r="DI2" s="115"/>
      <c r="DJ2" s="115"/>
      <c r="DK2" s="115"/>
      <c r="DL2" s="115"/>
      <c r="DM2" s="115"/>
      <c r="DN2" s="115"/>
      <c r="DO2" s="115"/>
      <c r="DP2" s="115"/>
      <c r="DQ2" s="115"/>
      <c r="DR2" s="115"/>
      <c r="DS2" s="115"/>
      <c r="DT2" s="115"/>
      <c r="DU2" s="115"/>
      <c r="DV2" s="115"/>
      <c r="DW2" s="115"/>
      <c r="DX2" s="115"/>
      <c r="DY2" s="115"/>
      <c r="DZ2" s="115"/>
      <c r="EA2" s="115"/>
      <c r="EB2" s="115"/>
      <c r="EC2" s="115"/>
      <c r="ED2" s="115"/>
      <c r="EE2" s="115"/>
      <c r="EF2" s="115"/>
      <c r="EG2" s="115"/>
      <c r="EH2" s="115"/>
      <c r="EI2" s="115"/>
      <c r="EJ2" s="115"/>
      <c r="EK2" s="115"/>
      <c r="EL2" s="115"/>
      <c r="EM2" s="115"/>
      <c r="EN2" s="115"/>
      <c r="EO2" s="115"/>
      <c r="EP2" s="115"/>
      <c r="EQ2" s="115"/>
      <c r="ER2" s="115"/>
      <c r="ES2" s="115"/>
      <c r="ET2" s="115"/>
      <c r="EU2" s="115"/>
      <c r="EV2" s="115"/>
      <c r="EW2" s="115"/>
      <c r="EX2" s="115"/>
      <c r="EY2" s="115"/>
      <c r="EZ2" s="115"/>
      <c r="FA2" s="115"/>
      <c r="FB2" s="115"/>
      <c r="FC2" s="115"/>
      <c r="FD2" s="115"/>
      <c r="FE2" s="115"/>
    </row>
    <row r="3" spans="1:208" ht="15" customHeight="1" x14ac:dyDescent="0.25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  <c r="BM3" s="115"/>
      <c r="BN3" s="115"/>
      <c r="BO3" s="115"/>
      <c r="BP3" s="115"/>
      <c r="BQ3" s="115"/>
      <c r="BR3" s="115"/>
      <c r="BS3" s="115"/>
      <c r="BT3" s="115"/>
      <c r="BU3" s="115"/>
      <c r="BV3" s="115"/>
      <c r="BW3" s="115"/>
      <c r="BX3" s="115"/>
      <c r="BY3" s="115"/>
      <c r="BZ3" s="115"/>
      <c r="CA3" s="115"/>
      <c r="CB3" s="115"/>
      <c r="CC3" s="115"/>
      <c r="CD3" s="115"/>
      <c r="CE3" s="115"/>
      <c r="CF3" s="115"/>
      <c r="CG3" s="115"/>
      <c r="CH3" s="115"/>
      <c r="CI3" s="115"/>
      <c r="CJ3" s="115"/>
      <c r="CK3" s="115"/>
      <c r="CL3" s="115"/>
      <c r="CM3" s="115"/>
      <c r="CN3" s="115"/>
      <c r="CO3" s="115"/>
      <c r="CP3" s="115"/>
      <c r="CQ3" s="115"/>
      <c r="CR3" s="115"/>
      <c r="CS3" s="115"/>
      <c r="CT3" s="115"/>
      <c r="CU3" s="115"/>
      <c r="CV3" s="115"/>
      <c r="CW3" s="115"/>
      <c r="CX3" s="115"/>
      <c r="CY3" s="115"/>
      <c r="CZ3" s="115"/>
      <c r="DA3" s="115"/>
      <c r="DB3" s="115"/>
      <c r="DC3" s="115"/>
      <c r="DD3" s="115"/>
      <c r="DE3" s="115"/>
      <c r="DF3" s="115"/>
      <c r="DG3" s="115"/>
      <c r="DH3" s="115"/>
      <c r="DI3" s="115"/>
      <c r="DJ3" s="115"/>
      <c r="DK3" s="115"/>
      <c r="DL3" s="115"/>
      <c r="DM3" s="115"/>
      <c r="DN3" s="115"/>
      <c r="DO3" s="115"/>
      <c r="DP3" s="115"/>
      <c r="DQ3" s="115"/>
      <c r="DR3" s="115"/>
      <c r="DS3" s="115"/>
      <c r="DT3" s="115"/>
      <c r="DU3" s="115"/>
      <c r="DV3" s="115"/>
      <c r="DW3" s="115"/>
      <c r="DX3" s="115"/>
      <c r="DY3" s="115"/>
      <c r="DZ3" s="115"/>
      <c r="EA3" s="115"/>
      <c r="EB3" s="115"/>
      <c r="EC3" s="115"/>
      <c r="ED3" s="115"/>
      <c r="EE3" s="115"/>
      <c r="EF3" s="115"/>
      <c r="EG3" s="115"/>
      <c r="EH3" s="115"/>
      <c r="EI3" s="115"/>
      <c r="EJ3" s="115"/>
      <c r="EK3" s="115"/>
      <c r="EL3" s="115"/>
      <c r="EM3" s="115"/>
      <c r="EN3" s="115"/>
      <c r="EO3" s="115"/>
      <c r="EP3" s="115"/>
      <c r="EQ3" s="115"/>
      <c r="ER3" s="115"/>
      <c r="ES3" s="115"/>
      <c r="ET3" s="115"/>
      <c r="EU3" s="115"/>
      <c r="EV3" s="115"/>
      <c r="EW3" s="115"/>
      <c r="EX3" s="115"/>
      <c r="EY3" s="115"/>
      <c r="EZ3" s="115"/>
      <c r="FA3" s="115"/>
      <c r="FB3" s="115"/>
      <c r="FC3" s="115"/>
      <c r="FD3" s="115"/>
      <c r="FE3" s="115"/>
    </row>
    <row r="4" spans="1:208" ht="19.5" customHeight="1" x14ac:dyDescent="0.25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  <c r="BV4" s="115"/>
      <c r="BW4" s="115"/>
      <c r="BX4" s="115"/>
      <c r="BY4" s="115"/>
      <c r="BZ4" s="115"/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5"/>
      <c r="DA4" s="115"/>
      <c r="DB4" s="115"/>
      <c r="DC4" s="115"/>
      <c r="DD4" s="115"/>
      <c r="DE4" s="115"/>
      <c r="DF4" s="115"/>
      <c r="DG4" s="115"/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  <c r="DS4" s="115"/>
      <c r="DT4" s="115"/>
      <c r="DU4" s="115"/>
      <c r="DV4" s="115"/>
      <c r="DW4" s="115"/>
      <c r="DX4" s="115"/>
      <c r="DY4" s="115"/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5"/>
      <c r="EW4" s="115"/>
      <c r="EX4" s="115"/>
      <c r="EY4" s="115"/>
      <c r="EZ4" s="115"/>
      <c r="FA4" s="115"/>
      <c r="FB4" s="115"/>
      <c r="FC4" s="115"/>
      <c r="FD4" s="115"/>
      <c r="FE4" s="115"/>
    </row>
    <row r="5" spans="1:20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</row>
    <row r="6" spans="1:208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FS6" s="93"/>
    </row>
    <row r="8" spans="1:208" x14ac:dyDescent="0.25">
      <c r="A8" s="115" t="s">
        <v>0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  <c r="GK8" s="115"/>
      <c r="GL8" s="115"/>
      <c r="GM8" s="115"/>
      <c r="GN8" s="115"/>
      <c r="GO8" s="115"/>
      <c r="GP8" s="115"/>
      <c r="GQ8" s="115"/>
      <c r="GR8" s="115"/>
      <c r="GS8" s="115"/>
      <c r="GT8" s="115"/>
      <c r="GU8" s="115"/>
      <c r="GV8" s="115"/>
      <c r="GW8" s="115"/>
      <c r="GX8" s="115"/>
      <c r="GY8" s="115"/>
    </row>
    <row r="9" spans="1:208" x14ac:dyDescent="0.25">
      <c r="A9" s="115" t="s">
        <v>1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5"/>
      <c r="DL9" s="115"/>
      <c r="DM9" s="115"/>
      <c r="DN9" s="115"/>
      <c r="DO9" s="115"/>
      <c r="DP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  <c r="EY9" s="115"/>
      <c r="EZ9" s="115"/>
      <c r="FA9" s="115"/>
      <c r="FB9" s="115"/>
      <c r="FC9" s="115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</row>
    <row r="10" spans="1:208" x14ac:dyDescent="0.25">
      <c r="A10" s="115" t="s">
        <v>57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</row>
    <row r="11" spans="1:208" x14ac:dyDescent="0.25">
      <c r="A11" s="115" t="s">
        <v>2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</row>
    <row r="12" spans="1:208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93"/>
      <c r="EE12" s="93"/>
      <c r="EF12" s="93"/>
      <c r="GA12" s="93"/>
    </row>
    <row r="13" spans="1:208" s="94" customFormat="1" x14ac:dyDescent="0.25">
      <c r="A13" s="1"/>
      <c r="B13" s="5">
        <v>39448</v>
      </c>
      <c r="C13" s="5">
        <v>39479</v>
      </c>
      <c r="D13" s="5">
        <v>39508</v>
      </c>
      <c r="E13" s="5">
        <v>39539</v>
      </c>
      <c r="F13" s="5">
        <v>39569</v>
      </c>
      <c r="G13" s="5">
        <v>39600</v>
      </c>
      <c r="H13" s="5">
        <v>39630</v>
      </c>
      <c r="I13" s="5">
        <v>39661</v>
      </c>
      <c r="J13" s="5">
        <v>39692</v>
      </c>
      <c r="K13" s="5">
        <v>39722</v>
      </c>
      <c r="L13" s="5">
        <v>39753</v>
      </c>
      <c r="M13" s="5">
        <v>39783</v>
      </c>
      <c r="N13" s="5">
        <v>39814</v>
      </c>
      <c r="O13" s="5">
        <v>39845</v>
      </c>
      <c r="P13" s="5">
        <v>39873</v>
      </c>
      <c r="Q13" s="5">
        <v>39904</v>
      </c>
      <c r="R13" s="5">
        <v>39934</v>
      </c>
      <c r="S13" s="5">
        <v>39965</v>
      </c>
      <c r="T13" s="5">
        <v>39995</v>
      </c>
      <c r="U13" s="5">
        <v>40026</v>
      </c>
      <c r="V13" s="5">
        <v>40057</v>
      </c>
      <c r="W13" s="5">
        <v>40087</v>
      </c>
      <c r="X13" s="5">
        <v>40118</v>
      </c>
      <c r="Y13" s="5">
        <v>40148</v>
      </c>
      <c r="Z13" s="5">
        <v>40179</v>
      </c>
      <c r="AA13" s="5">
        <v>40210</v>
      </c>
      <c r="AB13" s="5">
        <v>40238</v>
      </c>
      <c r="AC13" s="5">
        <v>40269</v>
      </c>
      <c r="AD13" s="5">
        <v>40299</v>
      </c>
      <c r="AE13" s="5">
        <v>40330</v>
      </c>
      <c r="AF13" s="5">
        <v>40360</v>
      </c>
      <c r="AG13" s="5">
        <v>40391</v>
      </c>
      <c r="AH13" s="5">
        <v>40422</v>
      </c>
      <c r="AI13" s="5">
        <v>40452</v>
      </c>
      <c r="AJ13" s="5">
        <v>40483</v>
      </c>
      <c r="AK13" s="5">
        <v>40513</v>
      </c>
      <c r="AL13" s="5">
        <v>40544</v>
      </c>
      <c r="AM13" s="5">
        <v>40575</v>
      </c>
      <c r="AN13" s="5">
        <v>40603</v>
      </c>
      <c r="AO13" s="5">
        <v>40634</v>
      </c>
      <c r="AP13" s="5">
        <v>40664</v>
      </c>
      <c r="AQ13" s="5">
        <v>40695</v>
      </c>
      <c r="AR13" s="5">
        <v>40725</v>
      </c>
      <c r="AS13" s="5">
        <v>40756</v>
      </c>
      <c r="AT13" s="5">
        <v>40787</v>
      </c>
      <c r="AU13" s="5">
        <v>40817</v>
      </c>
      <c r="AV13" s="5">
        <v>40848</v>
      </c>
      <c r="AW13" s="5">
        <v>40878</v>
      </c>
      <c r="AX13" s="5">
        <v>40909</v>
      </c>
      <c r="AY13" s="5">
        <v>40940</v>
      </c>
      <c r="AZ13" s="5">
        <v>40969</v>
      </c>
      <c r="BA13" s="5">
        <v>41000</v>
      </c>
      <c r="BB13" s="5">
        <v>41030</v>
      </c>
      <c r="BC13" s="5">
        <v>41061</v>
      </c>
      <c r="BD13" s="5">
        <v>41091</v>
      </c>
      <c r="BE13" s="5">
        <v>41122</v>
      </c>
      <c r="BF13" s="5">
        <v>41153</v>
      </c>
      <c r="BG13" s="5">
        <v>41183</v>
      </c>
      <c r="BH13" s="5">
        <v>41214</v>
      </c>
      <c r="BI13" s="5">
        <v>41244</v>
      </c>
      <c r="BJ13" s="5">
        <v>41275</v>
      </c>
      <c r="BK13" s="5">
        <v>41306</v>
      </c>
      <c r="BL13" s="5">
        <v>41334</v>
      </c>
      <c r="BM13" s="5">
        <v>41365</v>
      </c>
      <c r="BN13" s="5">
        <v>41395</v>
      </c>
      <c r="BO13" s="5">
        <v>41426</v>
      </c>
      <c r="BP13" s="5">
        <v>41456</v>
      </c>
      <c r="BQ13" s="5">
        <v>41487</v>
      </c>
      <c r="BR13" s="5">
        <v>41518</v>
      </c>
      <c r="BS13" s="5">
        <v>41548</v>
      </c>
      <c r="BT13" s="5">
        <v>41579</v>
      </c>
      <c r="BU13" s="5">
        <v>41609</v>
      </c>
      <c r="BV13" s="5">
        <v>41640</v>
      </c>
      <c r="BW13" s="5">
        <v>41671</v>
      </c>
      <c r="BX13" s="5">
        <v>41699</v>
      </c>
      <c r="BY13" s="5">
        <v>41730</v>
      </c>
      <c r="BZ13" s="5">
        <v>41760</v>
      </c>
      <c r="CA13" s="5">
        <v>41791</v>
      </c>
      <c r="CB13" s="5">
        <v>41821</v>
      </c>
      <c r="CC13" s="5">
        <v>41852</v>
      </c>
      <c r="CD13" s="5">
        <v>41883</v>
      </c>
      <c r="CE13" s="5">
        <v>41913</v>
      </c>
      <c r="CF13" s="5">
        <v>41944</v>
      </c>
      <c r="CG13" s="5">
        <v>41974</v>
      </c>
      <c r="CH13" s="5">
        <v>42005</v>
      </c>
      <c r="CI13" s="5">
        <v>42036</v>
      </c>
      <c r="CJ13" s="5">
        <v>42064</v>
      </c>
      <c r="CK13" s="5">
        <v>42095</v>
      </c>
      <c r="CL13" s="5">
        <v>42125</v>
      </c>
      <c r="CM13" s="5">
        <v>42156</v>
      </c>
      <c r="CN13" s="5">
        <v>42186</v>
      </c>
      <c r="CO13" s="5">
        <v>42217</v>
      </c>
      <c r="CP13" s="5">
        <v>42248</v>
      </c>
      <c r="CQ13" s="5">
        <v>42278</v>
      </c>
      <c r="CR13" s="5">
        <v>42309</v>
      </c>
      <c r="CS13" s="5">
        <v>42339</v>
      </c>
      <c r="CT13" s="5">
        <v>42370</v>
      </c>
      <c r="CU13" s="5">
        <v>42401</v>
      </c>
      <c r="CV13" s="5">
        <v>42430</v>
      </c>
      <c r="CW13" s="5">
        <v>42461</v>
      </c>
      <c r="CX13" s="5">
        <v>42491</v>
      </c>
      <c r="CY13" s="5">
        <v>42522</v>
      </c>
      <c r="CZ13" s="5">
        <v>42552</v>
      </c>
      <c r="DA13" s="5">
        <v>42583</v>
      </c>
      <c r="DB13" s="5">
        <v>42614</v>
      </c>
      <c r="DC13" s="5">
        <v>42644</v>
      </c>
      <c r="DD13" s="5">
        <v>42675</v>
      </c>
      <c r="DE13" s="5">
        <v>42705</v>
      </c>
      <c r="DF13" s="5">
        <v>42736</v>
      </c>
      <c r="DG13" s="5">
        <v>42767</v>
      </c>
      <c r="DH13" s="5">
        <v>42795</v>
      </c>
      <c r="DI13" s="5">
        <v>42826</v>
      </c>
      <c r="DJ13" s="5">
        <v>42856</v>
      </c>
      <c r="DK13" s="5">
        <v>42887</v>
      </c>
      <c r="DL13" s="5">
        <v>42917</v>
      </c>
      <c r="DM13" s="5">
        <v>42948</v>
      </c>
      <c r="DN13" s="5">
        <v>42979</v>
      </c>
      <c r="DO13" s="5">
        <v>43009</v>
      </c>
      <c r="DP13" s="5">
        <v>43040</v>
      </c>
      <c r="DQ13" s="5">
        <v>43070</v>
      </c>
      <c r="DR13" s="5">
        <v>43101</v>
      </c>
      <c r="DS13" s="5">
        <v>43132</v>
      </c>
      <c r="DT13" s="5">
        <v>43160</v>
      </c>
      <c r="DU13" s="5">
        <v>43191</v>
      </c>
      <c r="DV13" s="5">
        <v>43221</v>
      </c>
      <c r="DW13" s="5">
        <v>43252</v>
      </c>
      <c r="DX13" s="5">
        <v>43282</v>
      </c>
      <c r="DY13" s="5">
        <v>43313</v>
      </c>
      <c r="DZ13" s="5">
        <v>43344</v>
      </c>
      <c r="EA13" s="5">
        <v>43374</v>
      </c>
      <c r="EB13" s="5">
        <v>43405</v>
      </c>
      <c r="EC13" s="5">
        <v>43435</v>
      </c>
      <c r="ED13" s="5">
        <v>43466</v>
      </c>
      <c r="EE13" s="5">
        <v>43497</v>
      </c>
      <c r="EF13" s="5">
        <v>43525</v>
      </c>
      <c r="EG13" s="5">
        <v>43556</v>
      </c>
      <c r="EH13" s="5">
        <v>43586</v>
      </c>
      <c r="EI13" s="5">
        <v>43617</v>
      </c>
      <c r="EJ13" s="5">
        <v>43647</v>
      </c>
      <c r="EK13" s="5">
        <v>43678</v>
      </c>
      <c r="EL13" s="5">
        <v>43709</v>
      </c>
      <c r="EM13" s="5">
        <v>43739</v>
      </c>
      <c r="EN13" s="5">
        <v>43770</v>
      </c>
      <c r="EO13" s="5">
        <v>43800</v>
      </c>
      <c r="EP13" s="5">
        <v>43831</v>
      </c>
      <c r="EQ13" s="5">
        <v>43862</v>
      </c>
      <c r="ER13" s="6">
        <v>43891</v>
      </c>
      <c r="ES13" s="5">
        <v>43922</v>
      </c>
      <c r="ET13" s="5">
        <v>43952</v>
      </c>
      <c r="EU13" s="5">
        <v>43983</v>
      </c>
      <c r="EV13" s="6">
        <v>44013</v>
      </c>
      <c r="EW13" s="5">
        <v>44044</v>
      </c>
      <c r="EX13" s="5">
        <v>44075</v>
      </c>
      <c r="EY13" s="6">
        <v>44105</v>
      </c>
      <c r="EZ13" s="6">
        <v>44136</v>
      </c>
      <c r="FA13" s="5">
        <v>44166</v>
      </c>
      <c r="FB13" s="5">
        <v>44197</v>
      </c>
      <c r="FC13" s="5">
        <v>44228</v>
      </c>
      <c r="FD13" s="5">
        <v>44256</v>
      </c>
      <c r="FE13" s="5">
        <v>44287</v>
      </c>
      <c r="FF13" s="5">
        <v>44317</v>
      </c>
      <c r="FG13" s="5">
        <v>44348</v>
      </c>
      <c r="FH13" s="5">
        <v>44378</v>
      </c>
      <c r="FI13" s="5">
        <v>44409</v>
      </c>
      <c r="FJ13" s="5">
        <v>44440</v>
      </c>
      <c r="FK13" s="5">
        <v>44470</v>
      </c>
      <c r="FL13" s="5">
        <v>44501</v>
      </c>
      <c r="FM13" s="5">
        <v>44531</v>
      </c>
      <c r="FN13" s="5">
        <v>44562</v>
      </c>
      <c r="FO13" s="5">
        <v>44593</v>
      </c>
      <c r="FP13" s="5">
        <v>44621</v>
      </c>
      <c r="FQ13" s="5">
        <v>44652</v>
      </c>
      <c r="FR13" s="5">
        <v>44682</v>
      </c>
      <c r="FS13" s="5">
        <v>44713</v>
      </c>
      <c r="FT13" s="6">
        <v>44743</v>
      </c>
      <c r="FU13" s="5">
        <v>44774</v>
      </c>
      <c r="FV13" s="5">
        <v>44805</v>
      </c>
      <c r="FW13" s="5">
        <v>44835</v>
      </c>
      <c r="FX13" s="5">
        <v>44866</v>
      </c>
      <c r="FY13" s="5">
        <v>44896</v>
      </c>
      <c r="FZ13" s="5">
        <v>44927</v>
      </c>
      <c r="GA13" s="5">
        <v>44958</v>
      </c>
      <c r="GB13" s="6">
        <v>44986</v>
      </c>
      <c r="GC13" s="5">
        <v>45017</v>
      </c>
      <c r="GD13" s="6">
        <v>45047</v>
      </c>
      <c r="GE13" s="5">
        <v>45078</v>
      </c>
      <c r="GF13" s="6">
        <v>45108</v>
      </c>
      <c r="GG13" s="5">
        <v>45139</v>
      </c>
      <c r="GH13" s="5">
        <v>45170</v>
      </c>
      <c r="GI13" s="5">
        <v>45200</v>
      </c>
      <c r="GJ13" s="5">
        <v>45231</v>
      </c>
      <c r="GK13" s="5">
        <v>45261</v>
      </c>
      <c r="GL13" s="5">
        <v>45292</v>
      </c>
      <c r="GM13" s="5">
        <v>45323</v>
      </c>
      <c r="GN13" s="5">
        <v>45352</v>
      </c>
      <c r="GO13" s="5">
        <v>45383</v>
      </c>
      <c r="GP13" s="5">
        <v>45413</v>
      </c>
      <c r="GQ13" s="5">
        <v>45444</v>
      </c>
      <c r="GR13" s="5">
        <v>45474</v>
      </c>
      <c r="GS13" s="5">
        <v>45505</v>
      </c>
      <c r="GT13" s="5">
        <v>45536</v>
      </c>
      <c r="GU13" s="5">
        <v>45566</v>
      </c>
      <c r="GV13" s="5">
        <v>45597</v>
      </c>
      <c r="GW13" s="5">
        <v>45627</v>
      </c>
      <c r="GX13" s="5">
        <v>45688</v>
      </c>
      <c r="GY13" s="5">
        <v>45716</v>
      </c>
    </row>
    <row r="14" spans="1:208" s="94" customFormat="1" x14ac:dyDescent="0.25">
      <c r="A14" s="1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8"/>
      <c r="EE14" s="8"/>
      <c r="EF14" s="8"/>
      <c r="EG14" s="8"/>
      <c r="EH14" s="8"/>
      <c r="EI14" s="8"/>
      <c r="EJ14" s="8"/>
      <c r="EK14" s="9"/>
      <c r="EL14" s="9"/>
      <c r="EM14" s="9"/>
      <c r="EN14" s="9"/>
      <c r="EO14" s="9"/>
      <c r="EP14" s="9"/>
      <c r="EQ14" s="9"/>
      <c r="ER14" s="10"/>
      <c r="ES14" s="9"/>
      <c r="ET14" s="9"/>
      <c r="EU14" s="9"/>
      <c r="EV14" s="10"/>
      <c r="EW14" s="9"/>
      <c r="FU14" s="94" t="s">
        <v>46</v>
      </c>
      <c r="FV14" s="94" t="s">
        <v>46</v>
      </c>
      <c r="FW14" s="94" t="s">
        <v>46</v>
      </c>
      <c r="FX14" s="94" t="s">
        <v>46</v>
      </c>
      <c r="FY14" s="94" t="s">
        <v>46</v>
      </c>
      <c r="FZ14" s="94" t="s">
        <v>46</v>
      </c>
      <c r="GA14" s="94" t="s">
        <v>46</v>
      </c>
      <c r="GB14" s="94" t="s">
        <v>46</v>
      </c>
      <c r="GC14" s="94" t="s">
        <v>46</v>
      </c>
      <c r="GD14" s="94" t="s">
        <v>46</v>
      </c>
      <c r="GE14" s="94" t="s">
        <v>46</v>
      </c>
      <c r="GF14" s="94" t="s">
        <v>46</v>
      </c>
      <c r="GG14" s="94" t="s">
        <v>46</v>
      </c>
      <c r="GH14" s="94" t="s">
        <v>46</v>
      </c>
      <c r="GI14" s="94" t="s">
        <v>46</v>
      </c>
      <c r="GJ14" s="94" t="s">
        <v>46</v>
      </c>
      <c r="GK14" s="94" t="s">
        <v>46</v>
      </c>
      <c r="GL14" s="94" t="s">
        <v>46</v>
      </c>
      <c r="GM14" s="94" t="s">
        <v>46</v>
      </c>
      <c r="GN14" s="94" t="s">
        <v>46</v>
      </c>
      <c r="GO14" s="94" t="s">
        <v>46</v>
      </c>
      <c r="GP14" s="94" t="s">
        <v>46</v>
      </c>
      <c r="GQ14" s="94" t="s">
        <v>46</v>
      </c>
      <c r="GR14" s="94" t="s">
        <v>46</v>
      </c>
      <c r="GS14" s="94" t="s">
        <v>46</v>
      </c>
      <c r="GT14" s="94" t="s">
        <v>46</v>
      </c>
      <c r="GU14" s="94" t="s">
        <v>46</v>
      </c>
      <c r="GV14" s="94" t="s">
        <v>46</v>
      </c>
      <c r="GW14" s="94" t="s">
        <v>46</v>
      </c>
      <c r="GX14" s="94" t="s">
        <v>46</v>
      </c>
      <c r="GY14" s="94" t="s">
        <v>46</v>
      </c>
    </row>
    <row r="15" spans="1:208" x14ac:dyDescent="0.25">
      <c r="A15" s="11" t="s">
        <v>3</v>
      </c>
      <c r="B15" s="12">
        <f t="shared" ref="B15:AG15" si="0">B17+B54</f>
        <v>6343008.9331776695</v>
      </c>
      <c r="C15" s="12">
        <f t="shared" si="0"/>
        <v>6415510.5141762737</v>
      </c>
      <c r="D15" s="12">
        <f t="shared" si="0"/>
        <v>6536278.644898627</v>
      </c>
      <c r="E15" s="12">
        <f t="shared" si="0"/>
        <v>6507355.7792142779</v>
      </c>
      <c r="F15" s="12">
        <f t="shared" si="0"/>
        <v>6446920.0215118928</v>
      </c>
      <c r="G15" s="12">
        <f t="shared" si="0"/>
        <v>6194104.0630887039</v>
      </c>
      <c r="H15" s="12">
        <f t="shared" si="0"/>
        <v>6303516.5627355305</v>
      </c>
      <c r="I15" s="12">
        <f t="shared" si="0"/>
        <v>6239442.8613652363</v>
      </c>
      <c r="J15" s="12">
        <f t="shared" si="0"/>
        <v>6208552.9803219838</v>
      </c>
      <c r="K15" s="12">
        <f t="shared" si="0"/>
        <v>6081957.0516146179</v>
      </c>
      <c r="L15" s="12">
        <f t="shared" si="0"/>
        <v>5949178.6912472732</v>
      </c>
      <c r="M15" s="12">
        <f t="shared" si="0"/>
        <v>6188961.9602752384</v>
      </c>
      <c r="N15" s="12">
        <f t="shared" si="0"/>
        <v>6294220.2135160388</v>
      </c>
      <c r="O15" s="12">
        <f t="shared" si="0"/>
        <v>6497856.908041751</v>
      </c>
      <c r="P15" s="12">
        <f t="shared" si="0"/>
        <v>6557760.8391943704</v>
      </c>
      <c r="Q15" s="12">
        <f t="shared" si="0"/>
        <v>6721762.8811816433</v>
      </c>
      <c r="R15" s="12">
        <f t="shared" si="0"/>
        <v>6662870.5742733907</v>
      </c>
      <c r="S15" s="12">
        <f t="shared" si="0"/>
        <v>6742214.8890924556</v>
      </c>
      <c r="T15" s="12">
        <f t="shared" si="0"/>
        <v>6919772.4826150537</v>
      </c>
      <c r="U15" s="12">
        <f t="shared" si="0"/>
        <v>6927874.2076120926</v>
      </c>
      <c r="V15" s="12">
        <f t="shared" si="0"/>
        <v>6907808.8791630827</v>
      </c>
      <c r="W15" s="12">
        <f t="shared" si="0"/>
        <v>6994570.0443453807</v>
      </c>
      <c r="X15" s="12">
        <f t="shared" si="0"/>
        <v>6928697.9688520059</v>
      </c>
      <c r="Y15" s="12">
        <f t="shared" si="0"/>
        <v>7116883.2688222583</v>
      </c>
      <c r="Z15" s="12">
        <f t="shared" si="0"/>
        <v>7264411.2718444169</v>
      </c>
      <c r="AA15" s="12">
        <f t="shared" si="0"/>
        <v>7325414.9917911282</v>
      </c>
      <c r="AB15" s="12">
        <f t="shared" si="0"/>
        <v>7278155.417980209</v>
      </c>
      <c r="AC15" s="12">
        <f t="shared" si="0"/>
        <v>7617814.7326412871</v>
      </c>
      <c r="AD15" s="12">
        <f t="shared" si="0"/>
        <v>7470048.4465162363</v>
      </c>
      <c r="AE15" s="12">
        <f t="shared" si="0"/>
        <v>7656056.5918632215</v>
      </c>
      <c r="AF15" s="12">
        <f t="shared" si="0"/>
        <v>8472257.4992282689</v>
      </c>
      <c r="AG15" s="12">
        <f t="shared" si="0"/>
        <v>7566691.7897369387</v>
      </c>
      <c r="AH15" s="12">
        <f t="shared" ref="AH15:BM15" si="1">AH17+AH54</f>
        <v>7901160.7899748366</v>
      </c>
      <c r="AI15" s="12">
        <f t="shared" si="1"/>
        <v>8074914.7125486545</v>
      </c>
      <c r="AJ15" s="12">
        <f t="shared" si="1"/>
        <v>7954678.2931542406</v>
      </c>
      <c r="AK15" s="12">
        <f t="shared" si="1"/>
        <v>8218407.0720365671</v>
      </c>
      <c r="AL15" s="12">
        <f t="shared" si="1"/>
        <v>8227394.1616612328</v>
      </c>
      <c r="AM15" s="12">
        <f t="shared" si="1"/>
        <v>8277241.5793509213</v>
      </c>
      <c r="AN15" s="12">
        <f t="shared" si="1"/>
        <v>8362846.4080124833</v>
      </c>
      <c r="AO15" s="12">
        <f t="shared" si="1"/>
        <v>8499751.229146596</v>
      </c>
      <c r="AP15" s="12">
        <f t="shared" si="1"/>
        <v>8724290.8793307021</v>
      </c>
      <c r="AQ15" s="12">
        <f t="shared" si="1"/>
        <v>8975941.3474319242</v>
      </c>
      <c r="AR15" s="12">
        <f t="shared" si="1"/>
        <v>8947172.0698994976</v>
      </c>
      <c r="AS15" s="12">
        <f t="shared" si="1"/>
        <v>9285455.5628655031</v>
      </c>
      <c r="AT15" s="12">
        <f t="shared" si="1"/>
        <v>9211902.3871223796</v>
      </c>
      <c r="AU15" s="12">
        <f t="shared" si="1"/>
        <v>9256458.3399534374</v>
      </c>
      <c r="AV15" s="12">
        <f t="shared" si="1"/>
        <v>9395433.2343698163</v>
      </c>
      <c r="AW15" s="12">
        <f t="shared" si="1"/>
        <v>9653640.2797953039</v>
      </c>
      <c r="AX15" s="12">
        <f t="shared" si="1"/>
        <v>9647768.6470961384</v>
      </c>
      <c r="AY15" s="12">
        <f t="shared" si="1"/>
        <v>9801782.5045341738</v>
      </c>
      <c r="AZ15" s="12">
        <f t="shared" si="1"/>
        <v>9818302.5642254613</v>
      </c>
      <c r="BA15" s="12">
        <f t="shared" si="1"/>
        <v>10060938.527583767</v>
      </c>
      <c r="BB15" s="12">
        <f t="shared" si="1"/>
        <v>10305296.030360248</v>
      </c>
      <c r="BC15" s="12">
        <f t="shared" si="1"/>
        <v>10357399.953595597</v>
      </c>
      <c r="BD15" s="12">
        <f t="shared" si="1"/>
        <v>10478781.372159667</v>
      </c>
      <c r="BE15" s="12">
        <f t="shared" si="1"/>
        <v>10549399.619448751</v>
      </c>
      <c r="BF15" s="12">
        <f t="shared" si="1"/>
        <v>10612470.056414139</v>
      </c>
      <c r="BG15" s="12">
        <f t="shared" si="1"/>
        <v>10778743.745167982</v>
      </c>
      <c r="BH15" s="12">
        <f t="shared" si="1"/>
        <v>11458944.754530244</v>
      </c>
      <c r="BI15" s="12">
        <f t="shared" si="1"/>
        <v>11766220.578214955</v>
      </c>
      <c r="BJ15" s="12">
        <f t="shared" si="1"/>
        <v>11675597.182526015</v>
      </c>
      <c r="BK15" s="12">
        <f t="shared" si="1"/>
        <v>11958150.656644709</v>
      </c>
      <c r="BL15" s="12">
        <f t="shared" si="1"/>
        <v>12092715.050670363</v>
      </c>
      <c r="BM15" s="12">
        <f t="shared" si="1"/>
        <v>12812181.709143179</v>
      </c>
      <c r="BN15" s="12">
        <f t="shared" ref="BN15:CS15" si="2">BN17+BN54</f>
        <v>12962300.523353219</v>
      </c>
      <c r="BO15" s="12">
        <f t="shared" si="2"/>
        <v>13104892.321671143</v>
      </c>
      <c r="BP15" s="12">
        <f t="shared" si="2"/>
        <v>13148276.009287359</v>
      </c>
      <c r="BQ15" s="12">
        <f t="shared" si="2"/>
        <v>13335845.140045952</v>
      </c>
      <c r="BR15" s="12">
        <f t="shared" si="2"/>
        <v>13296627.669932347</v>
      </c>
      <c r="BS15" s="12">
        <f t="shared" si="2"/>
        <v>13343788.339569323</v>
      </c>
      <c r="BT15" s="12">
        <f t="shared" si="2"/>
        <v>13412605.94041165</v>
      </c>
      <c r="BU15" s="12">
        <f t="shared" si="2"/>
        <v>13576574.952830259</v>
      </c>
      <c r="BV15" s="12">
        <f t="shared" si="2"/>
        <v>13796266.325354513</v>
      </c>
      <c r="BW15" s="12">
        <f t="shared" si="2"/>
        <v>14144657.826378077</v>
      </c>
      <c r="BX15" s="12">
        <f t="shared" si="2"/>
        <v>14275110.0750941</v>
      </c>
      <c r="BY15" s="12">
        <f t="shared" si="2"/>
        <v>14764891.97019463</v>
      </c>
      <c r="BZ15" s="12">
        <f t="shared" si="2"/>
        <v>14981481.118370701</v>
      </c>
      <c r="CA15" s="12">
        <f t="shared" si="2"/>
        <v>14864566.930351857</v>
      </c>
      <c r="CB15" s="12">
        <f t="shared" si="2"/>
        <v>14867821.01318489</v>
      </c>
      <c r="CC15" s="12">
        <f t="shared" si="2"/>
        <v>14928967.600142412</v>
      </c>
      <c r="CD15" s="12">
        <f t="shared" si="2"/>
        <v>14873993.532225825</v>
      </c>
      <c r="CE15" s="12">
        <f t="shared" si="2"/>
        <v>14888587.150714321</v>
      </c>
      <c r="CF15" s="12">
        <f t="shared" si="2"/>
        <v>14814032.42806834</v>
      </c>
      <c r="CG15" s="12">
        <f t="shared" si="2"/>
        <v>15124253.469256423</v>
      </c>
      <c r="CH15" s="12">
        <f t="shared" si="2"/>
        <v>15302488.575888945</v>
      </c>
      <c r="CI15" s="12">
        <f t="shared" si="2"/>
        <v>15484213.081607085</v>
      </c>
      <c r="CJ15" s="12">
        <f t="shared" si="2"/>
        <v>16215418.42464564</v>
      </c>
      <c r="CK15" s="12">
        <f t="shared" si="2"/>
        <v>16404750.797993461</v>
      </c>
      <c r="CL15" s="12">
        <f t="shared" si="2"/>
        <v>16477378.061383944</v>
      </c>
      <c r="CM15" s="12">
        <f t="shared" si="2"/>
        <v>16389202.640738042</v>
      </c>
      <c r="CN15" s="12">
        <f t="shared" si="2"/>
        <v>16588215.926903274</v>
      </c>
      <c r="CO15" s="12">
        <f t="shared" si="2"/>
        <v>16678640.961596459</v>
      </c>
      <c r="CP15" s="12">
        <f t="shared" si="2"/>
        <v>16643079.62035358</v>
      </c>
      <c r="CQ15" s="12">
        <f t="shared" si="2"/>
        <v>16789725.719819885</v>
      </c>
      <c r="CR15" s="12">
        <f t="shared" si="2"/>
        <v>16817528.098228522</v>
      </c>
      <c r="CS15" s="12">
        <f t="shared" si="2"/>
        <v>16898964.996954627</v>
      </c>
      <c r="CT15" s="12">
        <f t="shared" ref="CT15:DY15" si="3">CT17+CT54</f>
        <v>17161875.32299022</v>
      </c>
      <c r="CU15" s="12">
        <f t="shared" si="3"/>
        <v>17222999.656028282</v>
      </c>
      <c r="CV15" s="12">
        <f t="shared" si="3"/>
        <v>17321748.280129805</v>
      </c>
      <c r="CW15" s="12">
        <f t="shared" si="3"/>
        <v>17969089.569343071</v>
      </c>
      <c r="CX15" s="12">
        <f t="shared" si="3"/>
        <v>18059892.443085387</v>
      </c>
      <c r="CY15" s="12">
        <f t="shared" si="3"/>
        <v>18258696.838554643</v>
      </c>
      <c r="CZ15" s="12">
        <f t="shared" si="3"/>
        <v>18512166.086201973</v>
      </c>
      <c r="DA15" s="12">
        <f t="shared" si="3"/>
        <v>18747022.564347982</v>
      </c>
      <c r="DB15" s="12">
        <f t="shared" si="3"/>
        <v>18699941.947710983</v>
      </c>
      <c r="DC15" s="12">
        <f t="shared" si="3"/>
        <v>18859037.663727891</v>
      </c>
      <c r="DD15" s="12">
        <f t="shared" si="3"/>
        <v>18839928.040331688</v>
      </c>
      <c r="DE15" s="12">
        <f t="shared" si="3"/>
        <v>19561578.832052417</v>
      </c>
      <c r="DF15" s="12">
        <f t="shared" si="3"/>
        <v>19690748.127700362</v>
      </c>
      <c r="DG15" s="12">
        <f t="shared" si="3"/>
        <v>19820960.664479345</v>
      </c>
      <c r="DH15" s="12">
        <f t="shared" si="3"/>
        <v>20002877.866935845</v>
      </c>
      <c r="DI15" s="12">
        <f t="shared" si="3"/>
        <v>20221830.683012843</v>
      </c>
      <c r="DJ15" s="12">
        <f t="shared" si="3"/>
        <v>20312751.467776954</v>
      </c>
      <c r="DK15" s="12">
        <f t="shared" si="3"/>
        <v>20493517.980148733</v>
      </c>
      <c r="DL15" s="12">
        <f t="shared" si="3"/>
        <v>20504441.759065509</v>
      </c>
      <c r="DM15" s="12">
        <f t="shared" si="3"/>
        <v>20697758.824960575</v>
      </c>
      <c r="DN15" s="12">
        <f t="shared" si="3"/>
        <v>20850133.375649352</v>
      </c>
      <c r="DO15" s="12">
        <f t="shared" si="3"/>
        <v>20867001.225328349</v>
      </c>
      <c r="DP15" s="12">
        <f t="shared" si="3"/>
        <v>20847709.334000468</v>
      </c>
      <c r="DQ15" s="12">
        <f t="shared" si="3"/>
        <v>21252252.126939077</v>
      </c>
      <c r="DR15" s="12">
        <f t="shared" si="3"/>
        <v>21531176.000628233</v>
      </c>
      <c r="DS15" s="12">
        <f t="shared" si="3"/>
        <v>21621077.222281881</v>
      </c>
      <c r="DT15" s="12">
        <f t="shared" si="3"/>
        <v>22548853.001301963</v>
      </c>
      <c r="DU15" s="12">
        <f t="shared" si="3"/>
        <v>22517358.622184139</v>
      </c>
      <c r="DV15" s="12">
        <f t="shared" si="3"/>
        <v>22814012.936034605</v>
      </c>
      <c r="DW15" s="12">
        <f t="shared" si="3"/>
        <v>22956214.014840838</v>
      </c>
      <c r="DX15" s="12">
        <f t="shared" si="3"/>
        <v>23055891.669385359</v>
      </c>
      <c r="DY15" s="12">
        <f t="shared" si="3"/>
        <v>23320768.026781768</v>
      </c>
      <c r="DZ15" s="12">
        <f t="shared" ref="DZ15:FA15" si="4">DZ17+DZ54</f>
        <v>23976961.425813697</v>
      </c>
      <c r="EA15" s="12">
        <f t="shared" si="4"/>
        <v>24410269.220356144</v>
      </c>
      <c r="EB15" s="12">
        <f t="shared" si="4"/>
        <v>24178260.076724485</v>
      </c>
      <c r="EC15" s="12">
        <f t="shared" si="4"/>
        <v>24448975.938267585</v>
      </c>
      <c r="ED15" s="13">
        <f t="shared" si="4"/>
        <v>24667054.399549581</v>
      </c>
      <c r="EE15" s="13">
        <f t="shared" si="4"/>
        <v>24767024.432733309</v>
      </c>
      <c r="EF15" s="13">
        <f t="shared" si="4"/>
        <v>25207962.649681952</v>
      </c>
      <c r="EG15" s="13">
        <f t="shared" si="4"/>
        <v>25423211.882309511</v>
      </c>
      <c r="EH15" s="13">
        <f t="shared" si="4"/>
        <v>25375313.741631962</v>
      </c>
      <c r="EI15" s="13">
        <f t="shared" si="4"/>
        <v>25359207.691713694</v>
      </c>
      <c r="EJ15" s="13">
        <f t="shared" si="4"/>
        <v>25339240.597185392</v>
      </c>
      <c r="EK15" s="13">
        <f t="shared" si="4"/>
        <v>25573765.13188687</v>
      </c>
      <c r="EL15" s="13">
        <f t="shared" si="4"/>
        <v>25782197.705033734</v>
      </c>
      <c r="EM15" s="13">
        <f t="shared" si="4"/>
        <v>26336005.48347785</v>
      </c>
      <c r="EN15" s="13">
        <f t="shared" si="4"/>
        <v>26653090.506983481</v>
      </c>
      <c r="EO15" s="13">
        <f t="shared" si="4"/>
        <v>26776133.158818252</v>
      </c>
      <c r="EP15" s="13">
        <f t="shared" si="4"/>
        <v>26536733.461901166</v>
      </c>
      <c r="EQ15" s="13">
        <f t="shared" si="4"/>
        <v>26797862.476873361</v>
      </c>
      <c r="ER15" s="14">
        <f t="shared" si="4"/>
        <v>26981334.673386849</v>
      </c>
      <c r="ES15" s="13">
        <f t="shared" si="4"/>
        <v>27087966.815291133</v>
      </c>
      <c r="ET15" s="13">
        <f t="shared" si="4"/>
        <v>27236905.87531013</v>
      </c>
      <c r="EU15" s="13">
        <f t="shared" si="4"/>
        <v>27362771.671838921</v>
      </c>
      <c r="EV15" s="14">
        <f t="shared" si="4"/>
        <v>27866792.206712302</v>
      </c>
      <c r="EW15" s="13">
        <f t="shared" si="4"/>
        <v>28247744.086791705</v>
      </c>
      <c r="EX15" s="13">
        <f t="shared" si="4"/>
        <v>29070340.619283844</v>
      </c>
      <c r="EY15" s="13">
        <f t="shared" si="4"/>
        <v>29229327.662797488</v>
      </c>
      <c r="EZ15" s="13">
        <f t="shared" si="4"/>
        <v>29581442.078389376</v>
      </c>
      <c r="FA15" s="13">
        <f t="shared" si="4"/>
        <v>29790405.099813361</v>
      </c>
      <c r="FB15" s="13">
        <f t="shared" ref="FB15:FD15" si="5">FB17+FB54</f>
        <v>30058167.043445449</v>
      </c>
      <c r="FC15" s="13">
        <f t="shared" si="5"/>
        <v>30452146.993039586</v>
      </c>
      <c r="FD15" s="13">
        <f t="shared" si="5"/>
        <v>30613097.071262505</v>
      </c>
      <c r="FE15" s="13">
        <f t="shared" ref="FE15:FF15" si="6">FE17+FE54</f>
        <v>30851865.377188317</v>
      </c>
      <c r="FF15" s="13">
        <f t="shared" si="6"/>
        <v>30988471.585099153</v>
      </c>
      <c r="FG15" s="13">
        <f t="shared" ref="FG15:FH15" si="7">FG17+FG54</f>
        <v>31492929.591204122</v>
      </c>
      <c r="FH15" s="13">
        <f t="shared" si="7"/>
        <v>31678244.817883309</v>
      </c>
      <c r="FI15" s="13">
        <f t="shared" ref="FI15:FJ15" si="8">FI17+FI54</f>
        <v>32715987.574468944</v>
      </c>
      <c r="FJ15" s="13">
        <f t="shared" si="8"/>
        <v>32817759.936550282</v>
      </c>
      <c r="FK15" s="13">
        <f t="shared" ref="FK15:FM15" si="9">FK17+FK54</f>
        <v>33314474.775035016</v>
      </c>
      <c r="FL15" s="13">
        <f t="shared" ref="FL15" si="10">FL17+FL54</f>
        <v>32506006.217092123</v>
      </c>
      <c r="FM15" s="13">
        <f t="shared" si="9"/>
        <v>32734122.283096403</v>
      </c>
      <c r="FN15" s="13">
        <f t="shared" ref="FN15:FO15" si="11">FN17+FN54</f>
        <v>32801225.167677857</v>
      </c>
      <c r="FO15" s="13">
        <f t="shared" si="11"/>
        <v>33063931.431487814</v>
      </c>
      <c r="FP15" s="13">
        <f t="shared" ref="FP15:FQ15" si="12">FP17+FP54</f>
        <v>33891138.390730388</v>
      </c>
      <c r="FQ15" s="13">
        <f t="shared" si="12"/>
        <v>34159889.369882062</v>
      </c>
      <c r="FR15" s="13">
        <f t="shared" ref="FR15:FS15" si="13">FR17+FR54</f>
        <v>34439709.759503447</v>
      </c>
      <c r="FS15" s="13">
        <f t="shared" si="13"/>
        <v>34309747.33640071</v>
      </c>
      <c r="FT15" s="13">
        <f t="shared" ref="FT15:FU15" si="14">FT17+FT54</f>
        <v>34021139.075772181</v>
      </c>
      <c r="FU15" s="13">
        <f t="shared" si="14"/>
        <v>34174332.721196726</v>
      </c>
      <c r="FV15" s="13">
        <f t="shared" ref="FV15:FW15" si="15">FV17+FV54</f>
        <v>34129967.025255777</v>
      </c>
      <c r="FW15" s="13">
        <f t="shared" si="15"/>
        <v>34008211.48123984</v>
      </c>
      <c r="FX15" s="13">
        <f t="shared" ref="FX15:FY15" si="16">FX17+FX54</f>
        <v>34132128.653384544</v>
      </c>
      <c r="FY15" s="13">
        <f t="shared" si="16"/>
        <v>33945914.778882891</v>
      </c>
      <c r="FZ15" s="13">
        <f t="shared" ref="FZ15:GA15" si="17">FZ17+FZ54</f>
        <v>32821422.935776912</v>
      </c>
      <c r="GA15" s="13">
        <f t="shared" si="17"/>
        <v>33040625.75399553</v>
      </c>
      <c r="GB15" s="14">
        <f t="shared" ref="GB15:GC15" si="18">GB17+GB54</f>
        <v>32850719.214099921</v>
      </c>
      <c r="GC15" s="13">
        <f t="shared" si="18"/>
        <v>34039991.833775237</v>
      </c>
      <c r="GD15" s="13">
        <f t="shared" ref="GD15:GE15" si="19">GD17+GD54</f>
        <v>34118384.892392769</v>
      </c>
      <c r="GE15" s="13">
        <f t="shared" si="19"/>
        <v>34296828.047847621</v>
      </c>
      <c r="GF15" s="13">
        <f t="shared" ref="GF15:GG15" si="20">GF17+GF54</f>
        <v>34175365.795333982</v>
      </c>
      <c r="GG15" s="13">
        <f t="shared" si="20"/>
        <v>34199691.760074258</v>
      </c>
      <c r="GH15" s="13">
        <f t="shared" ref="GH15:GJ15" si="21">GH17+GH54</f>
        <v>34252647.45135127</v>
      </c>
      <c r="GI15" s="13">
        <f t="shared" ref="GI15" si="22">GI17+GI54</f>
        <v>34166575.549567483</v>
      </c>
      <c r="GJ15" s="13">
        <f t="shared" si="21"/>
        <v>34970260.208499357</v>
      </c>
      <c r="GK15" s="13">
        <f t="shared" ref="GK15:GQ15" si="23">GK17+GK54</f>
        <v>34673125.044068888</v>
      </c>
      <c r="GL15" s="13">
        <f t="shared" ref="GL15:GP15" si="24">GL17+GL54</f>
        <v>35082863.122121945</v>
      </c>
      <c r="GM15" s="13">
        <f t="shared" si="24"/>
        <v>35032108.022515938</v>
      </c>
      <c r="GN15" s="13">
        <f t="shared" si="24"/>
        <v>34326104.427265704</v>
      </c>
      <c r="GO15" s="13">
        <f t="shared" si="24"/>
        <v>34602720.30323752</v>
      </c>
      <c r="GP15" s="13">
        <f t="shared" si="24"/>
        <v>35390503.094378516</v>
      </c>
      <c r="GQ15" s="13">
        <f t="shared" si="23"/>
        <v>35282935.349040113</v>
      </c>
      <c r="GR15" s="13">
        <f t="shared" ref="GR15:GX15" si="25">GR17+GR54</f>
        <v>35338076.385662153</v>
      </c>
      <c r="GS15" s="13">
        <f t="shared" ref="GS15:GW15" si="26">GS17+GS54</f>
        <v>35694973.538281932</v>
      </c>
      <c r="GT15" s="13">
        <f t="shared" si="26"/>
        <v>35656340.713707171</v>
      </c>
      <c r="GU15" s="13">
        <f t="shared" si="26"/>
        <v>35473574.837756023</v>
      </c>
      <c r="GV15" s="13">
        <f t="shared" si="26"/>
        <v>35484732.303184226</v>
      </c>
      <c r="GW15" s="13">
        <f t="shared" si="26"/>
        <v>35359603.523197703</v>
      </c>
      <c r="GX15" s="13">
        <f t="shared" si="25"/>
        <v>35290931.006870508</v>
      </c>
      <c r="GY15" s="13">
        <f t="shared" ref="GY15" si="27">GY17+GY54</f>
        <v>35500904.968464524</v>
      </c>
      <c r="GZ15" s="63"/>
    </row>
    <row r="16" spans="1:208" x14ac:dyDescent="0.25">
      <c r="A16" s="11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>
        <v>0</v>
      </c>
      <c r="EO16" s="13"/>
      <c r="EP16" s="13"/>
      <c r="EQ16" s="13">
        <v>0</v>
      </c>
      <c r="ER16" s="14">
        <v>0</v>
      </c>
      <c r="ES16" s="13"/>
      <c r="ET16" s="13"/>
      <c r="EU16" s="13"/>
      <c r="EV16" s="14"/>
      <c r="EW16" s="13"/>
    </row>
    <row r="17" spans="1:208" s="11" customFormat="1" x14ac:dyDescent="0.25">
      <c r="A17" s="17" t="s">
        <v>4</v>
      </c>
      <c r="B17" s="12">
        <f t="shared" ref="B17:AG17" si="28">B19+B46+B52</f>
        <v>4756354.1544576697</v>
      </c>
      <c r="C17" s="12">
        <f t="shared" si="28"/>
        <v>4814811.4000006616</v>
      </c>
      <c r="D17" s="12">
        <f t="shared" si="28"/>
        <v>4941490.6994186277</v>
      </c>
      <c r="E17" s="12">
        <f t="shared" si="28"/>
        <v>4918814.4238186814</v>
      </c>
      <c r="F17" s="12">
        <f t="shared" si="28"/>
        <v>4764028.1489051012</v>
      </c>
      <c r="G17" s="12">
        <f t="shared" si="28"/>
        <v>4536931.0276801065</v>
      </c>
      <c r="H17" s="12">
        <f t="shared" si="28"/>
        <v>4441429.0135641247</v>
      </c>
      <c r="I17" s="12">
        <f t="shared" si="28"/>
        <v>4386310.7064466756</v>
      </c>
      <c r="J17" s="12">
        <f t="shared" si="28"/>
        <v>4343020.0779140033</v>
      </c>
      <c r="K17" s="12">
        <f t="shared" si="28"/>
        <v>4219491.1925461413</v>
      </c>
      <c r="L17" s="12">
        <f t="shared" si="28"/>
        <v>4176909.7545454632</v>
      </c>
      <c r="M17" s="12">
        <f t="shared" si="28"/>
        <v>4305501.1263970006</v>
      </c>
      <c r="N17" s="12">
        <f t="shared" si="28"/>
        <v>4375019.9931594012</v>
      </c>
      <c r="O17" s="12">
        <f t="shared" si="28"/>
        <v>4567353.1947962288</v>
      </c>
      <c r="P17" s="12">
        <f t="shared" si="28"/>
        <v>4613640.498214676</v>
      </c>
      <c r="Q17" s="12">
        <f t="shared" si="28"/>
        <v>4757469.0702857384</v>
      </c>
      <c r="R17" s="12">
        <f t="shared" si="28"/>
        <v>4846544.6058287537</v>
      </c>
      <c r="S17" s="12">
        <f t="shared" si="28"/>
        <v>4931931.7861843426</v>
      </c>
      <c r="T17" s="12">
        <f t="shared" si="28"/>
        <v>4944467.9750929773</v>
      </c>
      <c r="U17" s="12">
        <f t="shared" si="28"/>
        <v>5025606.758875249</v>
      </c>
      <c r="V17" s="12">
        <f t="shared" si="28"/>
        <v>5003523.61255999</v>
      </c>
      <c r="W17" s="12">
        <f t="shared" si="28"/>
        <v>5109144.4800149407</v>
      </c>
      <c r="X17" s="12">
        <f t="shared" si="28"/>
        <v>5070400.1048432896</v>
      </c>
      <c r="Y17" s="12">
        <f t="shared" si="28"/>
        <v>5235834.1675655544</v>
      </c>
      <c r="Z17" s="12">
        <f t="shared" si="28"/>
        <v>5384392.7483417923</v>
      </c>
      <c r="AA17" s="12">
        <f t="shared" si="28"/>
        <v>5476000.5783223435</v>
      </c>
      <c r="AB17" s="12">
        <f t="shared" si="28"/>
        <v>5522034.7404299518</v>
      </c>
      <c r="AC17" s="12">
        <f t="shared" si="28"/>
        <v>5896556.4275072375</v>
      </c>
      <c r="AD17" s="12">
        <f t="shared" si="28"/>
        <v>5633842.1458651181</v>
      </c>
      <c r="AE17" s="12">
        <f t="shared" si="28"/>
        <v>5840615.8204111289</v>
      </c>
      <c r="AF17" s="12">
        <f t="shared" si="28"/>
        <v>6724964.8701198697</v>
      </c>
      <c r="AG17" s="12">
        <f t="shared" si="28"/>
        <v>5848817.5425969837</v>
      </c>
      <c r="AH17" s="12">
        <f t="shared" ref="AH17:BM17" si="29">AH19+AH46+AH52</f>
        <v>5905509.1098089544</v>
      </c>
      <c r="AI17" s="12">
        <f t="shared" si="29"/>
        <v>6078137.9073750423</v>
      </c>
      <c r="AJ17" s="12">
        <f t="shared" si="29"/>
        <v>5995529.6726423157</v>
      </c>
      <c r="AK17" s="12">
        <f t="shared" si="29"/>
        <v>6210866.4416131126</v>
      </c>
      <c r="AL17" s="12">
        <f t="shared" si="29"/>
        <v>6260500.3897996256</v>
      </c>
      <c r="AM17" s="12">
        <f t="shared" si="29"/>
        <v>6447431.8438820699</v>
      </c>
      <c r="AN17" s="12">
        <f t="shared" si="29"/>
        <v>6547445.0447217235</v>
      </c>
      <c r="AO17" s="12">
        <f t="shared" si="29"/>
        <v>6694756.1475732159</v>
      </c>
      <c r="AP17" s="12">
        <f t="shared" si="29"/>
        <v>6876119.6973192776</v>
      </c>
      <c r="AQ17" s="12">
        <f t="shared" si="29"/>
        <v>7147924.2721670596</v>
      </c>
      <c r="AR17" s="12">
        <f t="shared" si="29"/>
        <v>7132079.7864574119</v>
      </c>
      <c r="AS17" s="12">
        <f t="shared" si="29"/>
        <v>7444538.000669538</v>
      </c>
      <c r="AT17" s="12">
        <f t="shared" si="29"/>
        <v>7384888.8246834595</v>
      </c>
      <c r="AU17" s="12">
        <f t="shared" si="29"/>
        <v>7419458.9798928462</v>
      </c>
      <c r="AV17" s="12">
        <f t="shared" si="29"/>
        <v>7448122.1862591673</v>
      </c>
      <c r="AW17" s="12">
        <f t="shared" si="29"/>
        <v>7631173.3973239986</v>
      </c>
      <c r="AX17" s="12">
        <f t="shared" si="29"/>
        <v>7721009.2453473425</v>
      </c>
      <c r="AY17" s="12">
        <f t="shared" si="29"/>
        <v>7902059.5772112729</v>
      </c>
      <c r="AZ17" s="12">
        <f t="shared" si="29"/>
        <v>7947884.5068183914</v>
      </c>
      <c r="BA17" s="12">
        <f t="shared" si="29"/>
        <v>8174239.0173542295</v>
      </c>
      <c r="BB17" s="12">
        <f t="shared" si="29"/>
        <v>8291162.5439599296</v>
      </c>
      <c r="BC17" s="12">
        <f t="shared" si="29"/>
        <v>8365465.334245271</v>
      </c>
      <c r="BD17" s="12">
        <f t="shared" si="29"/>
        <v>8541732.4715746101</v>
      </c>
      <c r="BE17" s="12">
        <f t="shared" si="29"/>
        <v>8630416.7042268012</v>
      </c>
      <c r="BF17" s="12">
        <f t="shared" si="29"/>
        <v>8688724.8421044163</v>
      </c>
      <c r="BG17" s="12">
        <f t="shared" si="29"/>
        <v>8873311.5205919202</v>
      </c>
      <c r="BH17" s="12">
        <f t="shared" si="29"/>
        <v>9021732.9816748165</v>
      </c>
      <c r="BI17" s="12">
        <f t="shared" si="29"/>
        <v>9329202.5915539581</v>
      </c>
      <c r="BJ17" s="12">
        <f t="shared" si="29"/>
        <v>9382710.4075060003</v>
      </c>
      <c r="BK17" s="12">
        <f t="shared" si="29"/>
        <v>9699780.8626229633</v>
      </c>
      <c r="BL17" s="12">
        <f t="shared" si="29"/>
        <v>9837477.2551884167</v>
      </c>
      <c r="BM17" s="12">
        <f t="shared" si="29"/>
        <v>10048278.599410936</v>
      </c>
      <c r="BN17" s="12">
        <f t="shared" ref="BN17:CS17" si="30">BN19+BN46+BN52</f>
        <v>10001464.451565994</v>
      </c>
      <c r="BO17" s="12">
        <f t="shared" si="30"/>
        <v>10246443.058964912</v>
      </c>
      <c r="BP17" s="12">
        <f t="shared" si="30"/>
        <v>10311200.252797846</v>
      </c>
      <c r="BQ17" s="12">
        <f t="shared" si="30"/>
        <v>10410117.595396068</v>
      </c>
      <c r="BR17" s="12">
        <f t="shared" si="30"/>
        <v>10380068.144052858</v>
      </c>
      <c r="BS17" s="12">
        <f t="shared" si="30"/>
        <v>10457887.972097412</v>
      </c>
      <c r="BT17" s="12">
        <f t="shared" si="30"/>
        <v>10560541.113263113</v>
      </c>
      <c r="BU17" s="12">
        <f t="shared" si="30"/>
        <v>10573226.573324673</v>
      </c>
      <c r="BV17" s="12">
        <f t="shared" si="30"/>
        <v>10716313.521618865</v>
      </c>
      <c r="BW17" s="12">
        <f t="shared" si="30"/>
        <v>10903661.093759203</v>
      </c>
      <c r="BX17" s="12">
        <f t="shared" si="30"/>
        <v>11186765.107138623</v>
      </c>
      <c r="BY17" s="12">
        <f t="shared" si="30"/>
        <v>11048885.862204369</v>
      </c>
      <c r="BZ17" s="12">
        <f t="shared" si="30"/>
        <v>11275676.792545049</v>
      </c>
      <c r="CA17" s="12">
        <f t="shared" si="30"/>
        <v>11237333.738593644</v>
      </c>
      <c r="CB17" s="12">
        <f t="shared" si="30"/>
        <v>11258167.954606239</v>
      </c>
      <c r="CC17" s="12">
        <f t="shared" si="30"/>
        <v>11298250.521878209</v>
      </c>
      <c r="CD17" s="12">
        <f t="shared" si="30"/>
        <v>11234076.364962673</v>
      </c>
      <c r="CE17" s="12">
        <f t="shared" si="30"/>
        <v>11263392.427649816</v>
      </c>
      <c r="CF17" s="12">
        <f t="shared" si="30"/>
        <v>11206417.400320033</v>
      </c>
      <c r="CG17" s="12">
        <f t="shared" si="30"/>
        <v>11345963.466630066</v>
      </c>
      <c r="CH17" s="12">
        <f t="shared" si="30"/>
        <v>11577068.136022851</v>
      </c>
      <c r="CI17" s="12">
        <f t="shared" si="30"/>
        <v>11792830.53807286</v>
      </c>
      <c r="CJ17" s="12">
        <f t="shared" si="30"/>
        <v>11989724.027573356</v>
      </c>
      <c r="CK17" s="12">
        <f t="shared" si="30"/>
        <v>12182639.334471881</v>
      </c>
      <c r="CL17" s="12">
        <f t="shared" si="30"/>
        <v>12219179.263735509</v>
      </c>
      <c r="CM17" s="12">
        <f t="shared" si="30"/>
        <v>12146236.217026977</v>
      </c>
      <c r="CN17" s="12">
        <f t="shared" si="30"/>
        <v>12330604.991978081</v>
      </c>
      <c r="CO17" s="12">
        <f t="shared" si="30"/>
        <v>12405940.006597225</v>
      </c>
      <c r="CP17" s="12">
        <f t="shared" si="30"/>
        <v>12370683.109529141</v>
      </c>
      <c r="CQ17" s="12">
        <f t="shared" si="30"/>
        <v>12529384.738657432</v>
      </c>
      <c r="CR17" s="12">
        <f t="shared" si="30"/>
        <v>12510609.491139743</v>
      </c>
      <c r="CS17" s="12">
        <f t="shared" si="30"/>
        <v>12524600.817564027</v>
      </c>
      <c r="CT17" s="12">
        <f t="shared" ref="CT17:DY17" si="31">CT19+CT46+CT52</f>
        <v>12786246.793165775</v>
      </c>
      <c r="CU17" s="12">
        <f t="shared" si="31"/>
        <v>12864748.393147435</v>
      </c>
      <c r="CV17" s="12">
        <f t="shared" si="31"/>
        <v>12959518.43799312</v>
      </c>
      <c r="CW17" s="12">
        <f t="shared" si="31"/>
        <v>13557009.853168709</v>
      </c>
      <c r="CX17" s="12">
        <f t="shared" si="31"/>
        <v>13630872.834248461</v>
      </c>
      <c r="CY17" s="12">
        <f t="shared" si="31"/>
        <v>13720674.004661586</v>
      </c>
      <c r="CZ17" s="12">
        <f t="shared" si="31"/>
        <v>13959690.449784137</v>
      </c>
      <c r="DA17" s="12">
        <f t="shared" si="31"/>
        <v>14178780.175905105</v>
      </c>
      <c r="DB17" s="12">
        <f t="shared" si="31"/>
        <v>14106603.173317343</v>
      </c>
      <c r="DC17" s="12">
        <f t="shared" si="31"/>
        <v>14231563.459708938</v>
      </c>
      <c r="DD17" s="12">
        <f t="shared" si="31"/>
        <v>14248278.111905761</v>
      </c>
      <c r="DE17" s="12">
        <f t="shared" si="31"/>
        <v>14818112.641290061</v>
      </c>
      <c r="DF17" s="12">
        <f t="shared" si="31"/>
        <v>14930657.067956228</v>
      </c>
      <c r="DG17" s="12">
        <f t="shared" si="31"/>
        <v>15040903.262881277</v>
      </c>
      <c r="DH17" s="12">
        <f t="shared" si="31"/>
        <v>15226603.467496971</v>
      </c>
      <c r="DI17" s="12">
        <f t="shared" si="31"/>
        <v>15411705.258455725</v>
      </c>
      <c r="DJ17" s="12">
        <f t="shared" si="31"/>
        <v>15467436.595186953</v>
      </c>
      <c r="DK17" s="12">
        <f t="shared" si="31"/>
        <v>15593481.100230761</v>
      </c>
      <c r="DL17" s="12">
        <f t="shared" si="31"/>
        <v>15575421.916310137</v>
      </c>
      <c r="DM17" s="12">
        <f t="shared" si="31"/>
        <v>15757669.35449223</v>
      </c>
      <c r="DN17" s="12">
        <f t="shared" si="31"/>
        <v>15957681.236151239</v>
      </c>
      <c r="DO17" s="12">
        <f t="shared" si="31"/>
        <v>15987561.140665364</v>
      </c>
      <c r="DP17" s="12">
        <f t="shared" si="31"/>
        <v>15971189.840077622</v>
      </c>
      <c r="DQ17" s="12">
        <f t="shared" si="31"/>
        <v>16324370.640102085</v>
      </c>
      <c r="DR17" s="12">
        <f t="shared" si="31"/>
        <v>16583691.818013828</v>
      </c>
      <c r="DS17" s="12">
        <f t="shared" si="31"/>
        <v>16697137.845319498</v>
      </c>
      <c r="DT17" s="12">
        <f t="shared" si="31"/>
        <v>17103425.666504771</v>
      </c>
      <c r="DU17" s="12">
        <f t="shared" si="31"/>
        <v>17081662.036343612</v>
      </c>
      <c r="DV17" s="12">
        <f t="shared" si="31"/>
        <v>17357830.653534934</v>
      </c>
      <c r="DW17" s="12">
        <f t="shared" si="31"/>
        <v>17521837.39969819</v>
      </c>
      <c r="DX17" s="12">
        <f t="shared" si="31"/>
        <v>17614281.269957166</v>
      </c>
      <c r="DY17" s="12">
        <f t="shared" si="31"/>
        <v>17789959.071464587</v>
      </c>
      <c r="DZ17" s="12">
        <f t="shared" ref="DZ17:FA17" si="32">DZ19+DZ46+DZ52</f>
        <v>18414457.301329941</v>
      </c>
      <c r="EA17" s="12">
        <f t="shared" si="32"/>
        <v>18514368.947719436</v>
      </c>
      <c r="EB17" s="12">
        <f t="shared" si="32"/>
        <v>18434201.558465146</v>
      </c>
      <c r="EC17" s="12">
        <f t="shared" si="32"/>
        <v>18488893.748004295</v>
      </c>
      <c r="ED17" s="12">
        <f t="shared" si="32"/>
        <v>18650719.309304349</v>
      </c>
      <c r="EE17" s="12">
        <f t="shared" si="32"/>
        <v>18810543.425463192</v>
      </c>
      <c r="EF17" s="12">
        <f t="shared" si="32"/>
        <v>19337688.933431789</v>
      </c>
      <c r="EG17" s="12">
        <f t="shared" si="32"/>
        <v>19553428.919676229</v>
      </c>
      <c r="EH17" s="12">
        <f t="shared" si="32"/>
        <v>19595147.084495746</v>
      </c>
      <c r="EI17" s="12">
        <f t="shared" si="32"/>
        <v>19668893.641494516</v>
      </c>
      <c r="EJ17" s="12">
        <f t="shared" si="32"/>
        <v>19716367.69395123</v>
      </c>
      <c r="EK17" s="12">
        <f t="shared" si="32"/>
        <v>19926014.492115751</v>
      </c>
      <c r="EL17" s="12">
        <f t="shared" si="32"/>
        <v>20130220.760494772</v>
      </c>
      <c r="EM17" s="12">
        <f t="shared" si="32"/>
        <v>20404970.57167222</v>
      </c>
      <c r="EN17" s="12">
        <f t="shared" si="32"/>
        <v>20063292.417021047</v>
      </c>
      <c r="EO17" s="12">
        <f t="shared" si="32"/>
        <v>20174020.036601886</v>
      </c>
      <c r="EP17" s="12">
        <f t="shared" si="32"/>
        <v>20313946.81570898</v>
      </c>
      <c r="EQ17" s="12">
        <f t="shared" si="32"/>
        <v>20590247.911308989</v>
      </c>
      <c r="ER17" s="18">
        <f t="shared" si="32"/>
        <v>20678380.047056288</v>
      </c>
      <c r="ES17" s="12">
        <f t="shared" si="32"/>
        <v>20614299.410711713</v>
      </c>
      <c r="ET17" s="12">
        <f t="shared" si="32"/>
        <v>20512871.503078964</v>
      </c>
      <c r="EU17" s="12">
        <f t="shared" si="32"/>
        <v>20539663.377918236</v>
      </c>
      <c r="EV17" s="18">
        <f t="shared" si="32"/>
        <v>20877217.744784541</v>
      </c>
      <c r="EW17" s="12">
        <f t="shared" si="32"/>
        <v>21142372.67932028</v>
      </c>
      <c r="EX17" s="12">
        <f t="shared" si="32"/>
        <v>21605707.75836518</v>
      </c>
      <c r="EY17" s="12">
        <f t="shared" si="32"/>
        <v>21721414.161037326</v>
      </c>
      <c r="EZ17" s="12">
        <f t="shared" si="32"/>
        <v>22112485.823076814</v>
      </c>
      <c r="FA17" s="12">
        <f t="shared" si="32"/>
        <v>22194925.906684317</v>
      </c>
      <c r="FB17" s="12">
        <f t="shared" ref="FB17:FD17" si="33">FB19+FB46+FB52</f>
        <v>22475468.957721952</v>
      </c>
      <c r="FC17" s="12">
        <f t="shared" si="33"/>
        <v>22859428.230469793</v>
      </c>
      <c r="FD17" s="12">
        <f t="shared" si="33"/>
        <v>23055694.319449395</v>
      </c>
      <c r="FE17" s="12">
        <f t="shared" ref="FE17:FF17" si="34">FE19+FE46+FE52</f>
        <v>23271945.399507139</v>
      </c>
      <c r="FF17" s="12">
        <f t="shared" si="34"/>
        <v>23327097.919618133</v>
      </c>
      <c r="FG17" s="12">
        <f t="shared" ref="FG17:FH17" si="35">FG19+FG46+FG52</f>
        <v>23650367.367296878</v>
      </c>
      <c r="FH17" s="12">
        <f t="shared" si="35"/>
        <v>23630455.513066549</v>
      </c>
      <c r="FI17" s="12">
        <f t="shared" ref="FI17:FJ17" si="36">FI19+FI46+FI52</f>
        <v>24312690.437617142</v>
      </c>
      <c r="FJ17" s="12">
        <f t="shared" si="36"/>
        <v>24400912.737521589</v>
      </c>
      <c r="FK17" s="12">
        <f t="shared" ref="FK17:FM17" si="37">FK19+FK46+FK52</f>
        <v>24570020.990105756</v>
      </c>
      <c r="FL17" s="12">
        <f t="shared" ref="FL17" si="38">FL19+FL46+FL52</f>
        <v>24208636.842643481</v>
      </c>
      <c r="FM17" s="12">
        <f t="shared" si="37"/>
        <v>24073824.775629882</v>
      </c>
      <c r="FN17" s="12">
        <f t="shared" ref="FN17:FO17" si="39">FN19+FN46+FN52</f>
        <v>24058969.044434063</v>
      </c>
      <c r="FO17" s="12">
        <f t="shared" si="39"/>
        <v>24334248.901159447</v>
      </c>
      <c r="FP17" s="12">
        <f t="shared" ref="FP17:FQ17" si="40">FP19+FP46+FP52</f>
        <v>24552879.532440118</v>
      </c>
      <c r="FQ17" s="12">
        <f t="shared" si="40"/>
        <v>24677538.102188006</v>
      </c>
      <c r="FR17" s="12">
        <f t="shared" ref="FR17:FS17" si="41">FR19+FR46+FR52</f>
        <v>24655202.333588395</v>
      </c>
      <c r="FS17" s="12">
        <f t="shared" si="41"/>
        <v>24511552.887973558</v>
      </c>
      <c r="FT17" s="12">
        <f t="shared" ref="FT17:FU17" si="42">FT19+FT46+FT52</f>
        <v>24302438.644626837</v>
      </c>
      <c r="FU17" s="12">
        <f t="shared" si="42"/>
        <v>24694310.9542666</v>
      </c>
      <c r="FV17" s="12">
        <f t="shared" ref="FV17:FW17" si="43">FV19+FV46+FV52</f>
        <v>24400178.124023777</v>
      </c>
      <c r="FW17" s="12">
        <f t="shared" si="43"/>
        <v>24385218.728444405</v>
      </c>
      <c r="FX17" s="12">
        <f t="shared" ref="FX17:FY17" si="44">FX19+FX46+FX52</f>
        <v>24536723.885652333</v>
      </c>
      <c r="FY17" s="12">
        <f t="shared" si="44"/>
        <v>24424805.040592708</v>
      </c>
      <c r="FZ17" s="12">
        <f t="shared" ref="FZ17:GA17" si="45">FZ19+FZ46+FZ52</f>
        <v>24477280.948958915</v>
      </c>
      <c r="GA17" s="12">
        <f t="shared" si="45"/>
        <v>24649738.081500072</v>
      </c>
      <c r="GB17" s="12">
        <f t="shared" ref="GB17:GC17" si="46">GB19+GB46+GB52</f>
        <v>24731908.4655005</v>
      </c>
      <c r="GC17" s="12">
        <f t="shared" si="46"/>
        <v>25037651.901256662</v>
      </c>
      <c r="GD17" s="12">
        <f t="shared" ref="GD17:GE17" si="47">GD19+GD46+GD52</f>
        <v>25194667.436315656</v>
      </c>
      <c r="GE17" s="12">
        <f t="shared" si="47"/>
        <v>25302566.167123348</v>
      </c>
      <c r="GF17" s="12">
        <f t="shared" ref="GF17:GG17" si="48">GF19+GF46+GF52</f>
        <v>25026773.610223688</v>
      </c>
      <c r="GG17" s="12">
        <f t="shared" si="48"/>
        <v>25223903.661815889</v>
      </c>
      <c r="GH17" s="12">
        <f t="shared" ref="GH17:GJ17" si="49">GH19+GH46+GH52</f>
        <v>25235782.843805894</v>
      </c>
      <c r="GI17" s="12">
        <f t="shared" ref="GI17" si="50">GI19+GI46+GI52</f>
        <v>25235916.218133144</v>
      </c>
      <c r="GJ17" s="12">
        <f t="shared" si="49"/>
        <v>25252401.963547029</v>
      </c>
      <c r="GK17" s="12">
        <f t="shared" ref="GK17:GQ17" si="51">GK19+GK46+GK52</f>
        <v>25193351.461229555</v>
      </c>
      <c r="GL17" s="12">
        <f t="shared" ref="GL17:GP17" si="52">GL19+GL46+GL52</f>
        <v>25319018.163020227</v>
      </c>
      <c r="GM17" s="12">
        <f t="shared" si="52"/>
        <v>25394423.064295851</v>
      </c>
      <c r="GN17" s="12">
        <f t="shared" si="52"/>
        <v>25380557.733606879</v>
      </c>
      <c r="GO17" s="12">
        <f t="shared" si="52"/>
        <v>25606241.310898937</v>
      </c>
      <c r="GP17" s="12">
        <f t="shared" si="52"/>
        <v>26002644.884100206</v>
      </c>
      <c r="GQ17" s="12">
        <f t="shared" si="51"/>
        <v>25683797.266878538</v>
      </c>
      <c r="GR17" s="12">
        <f t="shared" ref="GR17" si="53">GR19+GR46+GR52</f>
        <v>25783308.687646218</v>
      </c>
      <c r="GS17" s="12">
        <f t="shared" ref="GS17:GU17" si="54">GS19+GS46+GS52</f>
        <v>26154430.679286133</v>
      </c>
      <c r="GT17" s="12">
        <f t="shared" si="54"/>
        <v>26187069.648428924</v>
      </c>
      <c r="GU17" s="12">
        <f t="shared" si="54"/>
        <v>26152262.833912518</v>
      </c>
      <c r="GV17" s="12">
        <f>GV19+GV46+GV52</f>
        <v>26240051.922150929</v>
      </c>
      <c r="GW17" s="12">
        <f>GW19+GW46+GW52</f>
        <v>26169941.121950693</v>
      </c>
      <c r="GX17" s="12">
        <f>GX19+GX46+GX52</f>
        <v>26125385.937335402</v>
      </c>
      <c r="GY17" s="12">
        <f>GY19+GY46+GY52</f>
        <v>26403661.199612416</v>
      </c>
    </row>
    <row r="18" spans="1:208" s="11" customFormat="1" x14ac:dyDescent="0.25">
      <c r="A18" s="2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22"/>
      <c r="ES18" s="16"/>
      <c r="ET18" s="16"/>
      <c r="EU18" s="16"/>
      <c r="EV18" s="22"/>
      <c r="EW18" s="16"/>
    </row>
    <row r="19" spans="1:208" s="11" customFormat="1" x14ac:dyDescent="0.25">
      <c r="A19" s="17" t="s">
        <v>5</v>
      </c>
      <c r="B19" s="12">
        <f t="shared" ref="B19:AG19" si="55">+B21+B42</f>
        <v>2689185.6329882899</v>
      </c>
      <c r="C19" s="12">
        <f t="shared" si="55"/>
        <v>2696564.5750132618</v>
      </c>
      <c r="D19" s="12">
        <f t="shared" si="55"/>
        <v>2618324.2330722273</v>
      </c>
      <c r="E19" s="12">
        <f t="shared" si="55"/>
        <v>2646302.5391765209</v>
      </c>
      <c r="F19" s="12">
        <f t="shared" si="55"/>
        <v>2663874.0235076412</v>
      </c>
      <c r="G19" s="12">
        <f t="shared" si="55"/>
        <v>2670813.9916652865</v>
      </c>
      <c r="H19" s="12">
        <f t="shared" si="55"/>
        <v>2674064.5446430352</v>
      </c>
      <c r="I19" s="12">
        <f t="shared" si="55"/>
        <v>2678698.2034355057</v>
      </c>
      <c r="J19" s="12">
        <f t="shared" si="55"/>
        <v>2664748.4397506942</v>
      </c>
      <c r="K19" s="12">
        <f t="shared" si="55"/>
        <v>2672322.1070889616</v>
      </c>
      <c r="L19" s="12">
        <f t="shared" si="55"/>
        <v>2682386.214890854</v>
      </c>
      <c r="M19" s="12">
        <f t="shared" si="55"/>
        <v>2778256.8785044006</v>
      </c>
      <c r="N19" s="12">
        <f t="shared" si="55"/>
        <v>2840636.5615126132</v>
      </c>
      <c r="O19" s="12">
        <f t="shared" si="55"/>
        <v>3004704.7703835592</v>
      </c>
      <c r="P19" s="12">
        <f t="shared" si="55"/>
        <v>3046469.9662614064</v>
      </c>
      <c r="Q19" s="12">
        <f t="shared" si="55"/>
        <v>3177893.2528012684</v>
      </c>
      <c r="R19" s="12">
        <f t="shared" si="55"/>
        <v>3292490.0517088836</v>
      </c>
      <c r="S19" s="12">
        <f t="shared" si="55"/>
        <v>3344209.5433877078</v>
      </c>
      <c r="T19" s="12">
        <f t="shared" si="55"/>
        <v>3437964.3134097508</v>
      </c>
      <c r="U19" s="12">
        <f t="shared" si="55"/>
        <v>3550064.4052088764</v>
      </c>
      <c r="V19" s="12">
        <f t="shared" si="55"/>
        <v>3582750.8116625892</v>
      </c>
      <c r="W19" s="12">
        <f t="shared" si="55"/>
        <v>3519119.4268565467</v>
      </c>
      <c r="X19" s="12">
        <f t="shared" si="55"/>
        <v>3614999.4478897555</v>
      </c>
      <c r="Y19" s="12">
        <f t="shared" si="55"/>
        <v>3635936.7205416691</v>
      </c>
      <c r="Z19" s="12">
        <f t="shared" si="55"/>
        <v>3752926.0793358372</v>
      </c>
      <c r="AA19" s="12">
        <f t="shared" si="55"/>
        <v>3851353.1014163881</v>
      </c>
      <c r="AB19" s="12">
        <f t="shared" si="55"/>
        <v>3871729.1118239961</v>
      </c>
      <c r="AC19" s="12">
        <f t="shared" si="55"/>
        <v>3931610.8604012821</v>
      </c>
      <c r="AD19" s="12">
        <f t="shared" si="55"/>
        <v>4041400.1179391625</v>
      </c>
      <c r="AE19" s="12">
        <f t="shared" si="55"/>
        <v>4130380.0871032886</v>
      </c>
      <c r="AF19" s="12">
        <f t="shared" si="55"/>
        <v>4142529.8205120293</v>
      </c>
      <c r="AG19" s="12">
        <f t="shared" si="55"/>
        <v>4188069.7342891437</v>
      </c>
      <c r="AH19" s="12">
        <f t="shared" ref="AH19:BM19" si="56">+AH21+AH42</f>
        <v>4241932.454161115</v>
      </c>
      <c r="AI19" s="12">
        <f t="shared" si="56"/>
        <v>4412101.4159072023</v>
      </c>
      <c r="AJ19" s="12">
        <f t="shared" si="56"/>
        <v>4365051.0575436978</v>
      </c>
      <c r="AK19" s="12">
        <f t="shared" si="56"/>
        <v>4450622.9588065725</v>
      </c>
      <c r="AL19" s="12">
        <f t="shared" si="56"/>
        <v>4511193.8634673972</v>
      </c>
      <c r="AM19" s="12">
        <f t="shared" si="56"/>
        <v>4640513.9600344058</v>
      </c>
      <c r="AN19" s="12">
        <f t="shared" si="56"/>
        <v>4712944.4662407255</v>
      </c>
      <c r="AO19" s="12">
        <f t="shared" si="56"/>
        <v>4785753.1977009075</v>
      </c>
      <c r="AP19" s="12">
        <f t="shared" si="56"/>
        <v>4897600.3030761536</v>
      </c>
      <c r="AQ19" s="12">
        <f t="shared" si="56"/>
        <v>5073612.5039839996</v>
      </c>
      <c r="AR19" s="12">
        <f t="shared" si="56"/>
        <v>4998038.3488538424</v>
      </c>
      <c r="AS19" s="12">
        <f t="shared" si="56"/>
        <v>5224952.0734843379</v>
      </c>
      <c r="AT19" s="12">
        <f t="shared" si="56"/>
        <v>5239219.4869409893</v>
      </c>
      <c r="AU19" s="12">
        <f t="shared" si="56"/>
        <v>5234209.5195621764</v>
      </c>
      <c r="AV19" s="12">
        <f t="shared" si="56"/>
        <v>5340700.2077219598</v>
      </c>
      <c r="AW19" s="12">
        <f t="shared" si="56"/>
        <v>5392040.4991621729</v>
      </c>
      <c r="AX19" s="12">
        <f t="shared" si="56"/>
        <v>5526739.7022311427</v>
      </c>
      <c r="AY19" s="12">
        <f t="shared" si="56"/>
        <v>5723112.3687581522</v>
      </c>
      <c r="AZ19" s="12">
        <f t="shared" si="56"/>
        <v>5785191.9792724354</v>
      </c>
      <c r="BA19" s="12">
        <f t="shared" si="56"/>
        <v>5908418.8953935327</v>
      </c>
      <c r="BB19" s="12">
        <f t="shared" si="56"/>
        <v>6018039.0400352059</v>
      </c>
      <c r="BC19" s="12">
        <f t="shared" si="56"/>
        <v>6072498.7470474765</v>
      </c>
      <c r="BD19" s="12">
        <f t="shared" si="56"/>
        <v>6183233.6150234798</v>
      </c>
      <c r="BE19" s="12">
        <f t="shared" si="56"/>
        <v>6242315.8821391305</v>
      </c>
      <c r="BF19" s="12">
        <f t="shared" si="56"/>
        <v>6315994.1589790219</v>
      </c>
      <c r="BG19" s="12">
        <f t="shared" si="56"/>
        <v>6497150.1550882915</v>
      </c>
      <c r="BH19" s="12">
        <f t="shared" si="56"/>
        <v>6604905.5794821773</v>
      </c>
      <c r="BI19" s="12">
        <f t="shared" si="56"/>
        <v>6676706.2554125562</v>
      </c>
      <c r="BJ19" s="12">
        <f t="shared" si="56"/>
        <v>6740853.2409695284</v>
      </c>
      <c r="BK19" s="12">
        <f t="shared" si="56"/>
        <v>6814515.2549890885</v>
      </c>
      <c r="BL19" s="12">
        <f t="shared" si="56"/>
        <v>6834139.3329758169</v>
      </c>
      <c r="BM19" s="12">
        <f t="shared" si="56"/>
        <v>6979230.3721092148</v>
      </c>
      <c r="BN19" s="12">
        <f t="shared" ref="BN19:CS19" si="57">+BN21+BN42</f>
        <v>6940299.7960572066</v>
      </c>
      <c r="BO19" s="12">
        <f t="shared" si="57"/>
        <v>6989060.6589312581</v>
      </c>
      <c r="BP19" s="12">
        <f t="shared" si="57"/>
        <v>7030583.6002887851</v>
      </c>
      <c r="BQ19" s="12">
        <f t="shared" si="57"/>
        <v>7117173.291540849</v>
      </c>
      <c r="BR19" s="12">
        <f t="shared" si="57"/>
        <v>7031317.1144141005</v>
      </c>
      <c r="BS19" s="12">
        <f t="shared" si="57"/>
        <v>7100988.3150082864</v>
      </c>
      <c r="BT19" s="12">
        <f t="shared" si="57"/>
        <v>7186603.6103368653</v>
      </c>
      <c r="BU19" s="12">
        <f t="shared" si="57"/>
        <v>7218429.0050029149</v>
      </c>
      <c r="BV19" s="12">
        <f t="shared" si="57"/>
        <v>7376978.9372148616</v>
      </c>
      <c r="BW19" s="12">
        <f t="shared" si="57"/>
        <v>7556619.5918521518</v>
      </c>
      <c r="BX19" s="12">
        <f t="shared" si="57"/>
        <v>7675766.425933728</v>
      </c>
      <c r="BY19" s="12">
        <f t="shared" si="57"/>
        <v>7797092.6284496645</v>
      </c>
      <c r="BZ19" s="12">
        <f t="shared" si="57"/>
        <v>7921570.8291894766</v>
      </c>
      <c r="CA19" s="12">
        <f t="shared" si="57"/>
        <v>7897917.0706322379</v>
      </c>
      <c r="CB19" s="12">
        <f t="shared" si="57"/>
        <v>7975759.4539960362</v>
      </c>
      <c r="CC19" s="12">
        <f t="shared" si="57"/>
        <v>8030910.1888932772</v>
      </c>
      <c r="CD19" s="12">
        <f t="shared" si="57"/>
        <v>8005640.3115620073</v>
      </c>
      <c r="CE19" s="12">
        <f t="shared" si="57"/>
        <v>8057761.3010281036</v>
      </c>
      <c r="CF19" s="12">
        <f t="shared" si="57"/>
        <v>8074382.5898774676</v>
      </c>
      <c r="CG19" s="12">
        <f t="shared" si="57"/>
        <v>8170973.2628101092</v>
      </c>
      <c r="CH19" s="12">
        <f t="shared" si="57"/>
        <v>8413261.2691010851</v>
      </c>
      <c r="CI19" s="12">
        <f t="shared" si="57"/>
        <v>8541589.9461294841</v>
      </c>
      <c r="CJ19" s="12">
        <f t="shared" si="57"/>
        <v>8666879.6150224116</v>
      </c>
      <c r="CK19" s="12">
        <f t="shared" si="57"/>
        <v>8788527.2032586075</v>
      </c>
      <c r="CL19" s="12">
        <f t="shared" si="57"/>
        <v>8783986.6630463824</v>
      </c>
      <c r="CM19" s="12">
        <f t="shared" si="57"/>
        <v>8747429.7119602766</v>
      </c>
      <c r="CN19" s="12">
        <f t="shared" si="57"/>
        <v>8892560.5390255824</v>
      </c>
      <c r="CO19" s="12">
        <f t="shared" si="57"/>
        <v>8883110.2707459666</v>
      </c>
      <c r="CP19" s="12">
        <f t="shared" si="57"/>
        <v>8877167.3912981078</v>
      </c>
      <c r="CQ19" s="12">
        <f t="shared" si="57"/>
        <v>9052440.5453830045</v>
      </c>
      <c r="CR19" s="12">
        <f t="shared" si="57"/>
        <v>9043573.901980944</v>
      </c>
      <c r="CS19" s="12">
        <f t="shared" si="57"/>
        <v>9094614.5312568285</v>
      </c>
      <c r="CT19" s="12">
        <f t="shared" ref="CT19:DY19" si="58">+CT21+CT42</f>
        <v>9340872.9963767193</v>
      </c>
      <c r="CU19" s="12">
        <f t="shared" si="58"/>
        <v>9395832.9608268123</v>
      </c>
      <c r="CV19" s="12">
        <f t="shared" si="58"/>
        <v>9517469.1047027037</v>
      </c>
      <c r="CW19" s="12">
        <f t="shared" si="58"/>
        <v>10010387.621497689</v>
      </c>
      <c r="CX19" s="12">
        <f t="shared" si="58"/>
        <v>10074904.118241725</v>
      </c>
      <c r="CY19" s="12">
        <f t="shared" si="58"/>
        <v>10189115.331134386</v>
      </c>
      <c r="CZ19" s="12">
        <f t="shared" si="58"/>
        <v>10410688.687381392</v>
      </c>
      <c r="DA19" s="12">
        <f t="shared" si="58"/>
        <v>10661798.654286051</v>
      </c>
      <c r="DB19" s="12">
        <f t="shared" si="58"/>
        <v>10683822.428177558</v>
      </c>
      <c r="DC19" s="12">
        <f t="shared" si="58"/>
        <v>10768140.898393489</v>
      </c>
      <c r="DD19" s="12">
        <f t="shared" si="58"/>
        <v>10790962.598956009</v>
      </c>
      <c r="DE19" s="12">
        <f t="shared" si="58"/>
        <v>10869506.107958222</v>
      </c>
      <c r="DF19" s="12">
        <f t="shared" si="58"/>
        <v>11098915.541166104</v>
      </c>
      <c r="DG19" s="12">
        <f t="shared" si="58"/>
        <v>11219530.687243192</v>
      </c>
      <c r="DH19" s="12">
        <f t="shared" si="58"/>
        <v>11461876.519859826</v>
      </c>
      <c r="DI19" s="12">
        <f t="shared" si="58"/>
        <v>11624450.099763671</v>
      </c>
      <c r="DJ19" s="12">
        <f t="shared" si="58"/>
        <v>11662774.953962335</v>
      </c>
      <c r="DK19" s="12">
        <f t="shared" si="58"/>
        <v>11776488.374588721</v>
      </c>
      <c r="DL19" s="12">
        <f t="shared" si="58"/>
        <v>11829658.839124592</v>
      </c>
      <c r="DM19" s="12">
        <f t="shared" si="58"/>
        <v>12010647.505323622</v>
      </c>
      <c r="DN19" s="12">
        <f t="shared" si="58"/>
        <v>12280217.571878579</v>
      </c>
      <c r="DO19" s="12">
        <f t="shared" si="58"/>
        <v>12340181.912686063</v>
      </c>
      <c r="DP19" s="12">
        <f t="shared" si="58"/>
        <v>12401875.769614082</v>
      </c>
      <c r="DQ19" s="12">
        <f t="shared" si="58"/>
        <v>12774693.877110556</v>
      </c>
      <c r="DR19" s="12">
        <f t="shared" si="58"/>
        <v>12909064.08503541</v>
      </c>
      <c r="DS19" s="12">
        <f t="shared" si="58"/>
        <v>13050348.598195782</v>
      </c>
      <c r="DT19" s="12">
        <f t="shared" si="58"/>
        <v>13553886.476331528</v>
      </c>
      <c r="DU19" s="12">
        <f t="shared" si="58"/>
        <v>13503783.636025799</v>
      </c>
      <c r="DV19" s="12">
        <f t="shared" si="58"/>
        <v>13771370.299984407</v>
      </c>
      <c r="DW19" s="12">
        <f t="shared" si="58"/>
        <v>13900806.890264748</v>
      </c>
      <c r="DX19" s="12">
        <f t="shared" si="58"/>
        <v>13925471.201751791</v>
      </c>
      <c r="DY19" s="12">
        <f t="shared" si="58"/>
        <v>14080199.052580122</v>
      </c>
      <c r="DZ19" s="12">
        <f t="shared" ref="DZ19:FA19" si="59">+DZ21+DZ42</f>
        <v>14741084.163611971</v>
      </c>
      <c r="EA19" s="12">
        <f t="shared" si="59"/>
        <v>14818988.424346013</v>
      </c>
      <c r="EB19" s="12">
        <f t="shared" si="59"/>
        <v>14796562.56524606</v>
      </c>
      <c r="EC19" s="12">
        <f t="shared" si="59"/>
        <v>14923169.524567008</v>
      </c>
      <c r="ED19" s="12">
        <f t="shared" si="59"/>
        <v>15083463.068041297</v>
      </c>
      <c r="EE19" s="12">
        <f t="shared" si="59"/>
        <v>15227565.010726729</v>
      </c>
      <c r="EF19" s="12">
        <f t="shared" si="59"/>
        <v>15850902.659530031</v>
      </c>
      <c r="EG19" s="12">
        <f t="shared" si="59"/>
        <v>16084501.890638337</v>
      </c>
      <c r="EH19" s="12">
        <f t="shared" si="59"/>
        <v>16128610.846513486</v>
      </c>
      <c r="EI19" s="12">
        <f t="shared" si="59"/>
        <v>16186361.640076166</v>
      </c>
      <c r="EJ19" s="12">
        <f t="shared" si="59"/>
        <v>16300854.326256916</v>
      </c>
      <c r="EK19" s="12">
        <f t="shared" si="59"/>
        <v>16412511.360230146</v>
      </c>
      <c r="EL19" s="12">
        <f t="shared" si="59"/>
        <v>16609020.904551426</v>
      </c>
      <c r="EM19" s="12">
        <f t="shared" si="59"/>
        <v>16809308.449479695</v>
      </c>
      <c r="EN19" s="12">
        <f t="shared" si="59"/>
        <v>16617865.586735148</v>
      </c>
      <c r="EO19" s="12">
        <f t="shared" si="59"/>
        <v>16675405.864851784</v>
      </c>
      <c r="EP19" s="12">
        <f t="shared" si="59"/>
        <v>16759512.84303353</v>
      </c>
      <c r="EQ19" s="12">
        <f t="shared" si="59"/>
        <v>16973765.368172765</v>
      </c>
      <c r="ER19" s="18">
        <f t="shared" si="59"/>
        <v>17098032.476989515</v>
      </c>
      <c r="ES19" s="12">
        <f t="shared" si="59"/>
        <v>17260344.995385759</v>
      </c>
      <c r="ET19" s="12">
        <f t="shared" si="59"/>
        <v>17165795.246417567</v>
      </c>
      <c r="EU19" s="12">
        <f t="shared" si="59"/>
        <v>17172490.909114894</v>
      </c>
      <c r="EV19" s="18">
        <f t="shared" si="59"/>
        <v>17571197.215999845</v>
      </c>
      <c r="EW19" s="12">
        <f t="shared" si="59"/>
        <v>17891779.404291455</v>
      </c>
      <c r="EX19" s="12">
        <f t="shared" si="59"/>
        <v>18289682.354458705</v>
      </c>
      <c r="EY19" s="12">
        <f t="shared" si="59"/>
        <v>18520785.703268316</v>
      </c>
      <c r="EZ19" s="12">
        <f t="shared" si="59"/>
        <v>18487786.410219643</v>
      </c>
      <c r="FA19" s="12">
        <f t="shared" si="59"/>
        <v>18610858.516762033</v>
      </c>
      <c r="FB19" s="12">
        <f t="shared" ref="FB19:FD19" si="60">+FB21+FB42</f>
        <v>18921954.324542467</v>
      </c>
      <c r="FC19" s="12">
        <f t="shared" si="60"/>
        <v>19314515.342775576</v>
      </c>
      <c r="FD19" s="12">
        <f t="shared" si="60"/>
        <v>19596041.222999278</v>
      </c>
      <c r="FE19" s="12">
        <f t="shared" ref="FE19:FF19" si="61">+FE21+FE42</f>
        <v>19886655.848774329</v>
      </c>
      <c r="FF19" s="12">
        <f t="shared" si="61"/>
        <v>19948502.389042694</v>
      </c>
      <c r="FG19" s="12">
        <f t="shared" ref="FG19:FH19" si="62">+FG21+FG42</f>
        <v>20190875.52703454</v>
      </c>
      <c r="FH19" s="12">
        <f t="shared" si="62"/>
        <v>20147232.050252762</v>
      </c>
      <c r="FI19" s="12">
        <f t="shared" ref="FI19:FJ19" si="63">+FI21+FI42</f>
        <v>20754383.460639566</v>
      </c>
      <c r="FJ19" s="12">
        <f t="shared" si="63"/>
        <v>20921741.881097686</v>
      </c>
      <c r="FK19" s="12">
        <f t="shared" ref="FK19:FM19" si="64">+FK21+FK42</f>
        <v>21123392.214865707</v>
      </c>
      <c r="FL19" s="12">
        <f t="shared" ref="FL19" si="65">+FL21+FL42</f>
        <v>20790541.250464249</v>
      </c>
      <c r="FM19" s="12">
        <f t="shared" si="64"/>
        <v>20619651.333232876</v>
      </c>
      <c r="FN19" s="12">
        <f t="shared" ref="FN19:FO19" si="66">+FN21+FN42</f>
        <v>20755214.329047885</v>
      </c>
      <c r="FO19" s="12">
        <f t="shared" si="66"/>
        <v>21015262.638988573</v>
      </c>
      <c r="FP19" s="12">
        <f t="shared" ref="FP19:FQ19" si="67">+FP21+FP42</f>
        <v>21170487.599787049</v>
      </c>
      <c r="FQ19" s="12">
        <f t="shared" si="67"/>
        <v>21273791.837695915</v>
      </c>
      <c r="FR19" s="12">
        <f t="shared" ref="FR19:FS19" si="68">+FR21+FR42</f>
        <v>21304117.020532593</v>
      </c>
      <c r="FS19" s="12">
        <f t="shared" si="68"/>
        <v>21203552.277712788</v>
      </c>
      <c r="FT19" s="12">
        <f t="shared" ref="FT19:FU19" si="69">+FT21+FT42</f>
        <v>20927308.200997878</v>
      </c>
      <c r="FU19" s="12">
        <f t="shared" si="69"/>
        <v>21298448.62112144</v>
      </c>
      <c r="FV19" s="12">
        <f t="shared" ref="FV19:FW19" si="70">+FV21+FV42</f>
        <v>21032611.02366358</v>
      </c>
      <c r="FW19" s="12">
        <f t="shared" si="70"/>
        <v>21065115.882374335</v>
      </c>
      <c r="FX19" s="12">
        <f t="shared" ref="FX19:FY19" si="71">+FX21+FX42</f>
        <v>21217049.479919754</v>
      </c>
      <c r="FY19" s="12">
        <f t="shared" si="71"/>
        <v>21128635.038518358</v>
      </c>
      <c r="FZ19" s="12">
        <f t="shared" ref="FZ19:GA19" si="72">+FZ21+FZ42</f>
        <v>21213736.746180728</v>
      </c>
      <c r="GA19" s="12">
        <f t="shared" si="72"/>
        <v>21388402.225958299</v>
      </c>
      <c r="GB19" s="12">
        <f t="shared" ref="GB19:GC19" si="73">+GB21+GB42</f>
        <v>21427003.385884903</v>
      </c>
      <c r="GC19" s="12">
        <f t="shared" si="73"/>
        <v>21737307.824229274</v>
      </c>
      <c r="GD19" s="12">
        <f t="shared" ref="GD19:GE19" si="74">+GD21+GD42</f>
        <v>21842345.230315272</v>
      </c>
      <c r="GE19" s="12">
        <f t="shared" si="74"/>
        <v>21855561.61338729</v>
      </c>
      <c r="GF19" s="12">
        <f t="shared" ref="GF19:GG19" si="75">+GF21+GF42</f>
        <v>21567588.092366487</v>
      </c>
      <c r="GG19" s="12">
        <f t="shared" si="75"/>
        <v>21546327.024340417</v>
      </c>
      <c r="GH19" s="12">
        <f t="shared" ref="GH19:GJ19" si="76">+GH21+GH42</f>
        <v>21405212.855471071</v>
      </c>
      <c r="GI19" s="12">
        <f t="shared" ref="GI19" si="77">+GI21+GI42</f>
        <v>21439461.745256476</v>
      </c>
      <c r="GJ19" s="12">
        <f t="shared" si="76"/>
        <v>21365562.700475611</v>
      </c>
      <c r="GK19" s="12">
        <f t="shared" ref="GK19:GQ19" si="78">+GK21+GK42</f>
        <v>21329826.361453943</v>
      </c>
      <c r="GL19" s="12">
        <f t="shared" ref="GL19:GP19" si="79">+GL21+GL42</f>
        <v>21237583.238481864</v>
      </c>
      <c r="GM19" s="12">
        <f t="shared" si="79"/>
        <v>21133269.209550742</v>
      </c>
      <c r="GN19" s="12">
        <f t="shared" si="79"/>
        <v>20997745.535960302</v>
      </c>
      <c r="GO19" s="12">
        <f t="shared" si="79"/>
        <v>21247862.905338123</v>
      </c>
      <c r="GP19" s="12">
        <f t="shared" si="79"/>
        <v>21474223.191374511</v>
      </c>
      <c r="GQ19" s="12">
        <f t="shared" si="78"/>
        <v>21121234.37645084</v>
      </c>
      <c r="GR19" s="12">
        <f t="shared" ref="GR19:GX19" si="80">+GR21+GR42</f>
        <v>21169559.564585567</v>
      </c>
      <c r="GS19" s="12">
        <f t="shared" ref="GS19:GW19" si="81">+GS21+GS42</f>
        <v>21415361.292220358</v>
      </c>
      <c r="GT19" s="12">
        <f t="shared" si="81"/>
        <v>21320733.361496545</v>
      </c>
      <c r="GU19" s="12">
        <f t="shared" si="81"/>
        <v>21465866.069204036</v>
      </c>
      <c r="GV19" s="12">
        <f t="shared" si="81"/>
        <v>21620353.612277046</v>
      </c>
      <c r="GW19" s="12">
        <f t="shared" si="81"/>
        <v>21628035.376803584</v>
      </c>
      <c r="GX19" s="12">
        <f t="shared" si="80"/>
        <v>21629657.475207258</v>
      </c>
      <c r="GY19" s="12">
        <f t="shared" ref="GY19" si="82">+GY21+GY42</f>
        <v>21756687.102475222</v>
      </c>
    </row>
    <row r="20" spans="1:208" s="11" customFormat="1" x14ac:dyDescent="0.25">
      <c r="A20" s="20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22"/>
      <c r="ES20" s="16"/>
      <c r="ET20" s="16"/>
      <c r="EU20" s="16"/>
      <c r="EV20" s="22"/>
      <c r="EW20" s="16"/>
    </row>
    <row r="21" spans="1:208" ht="14.4" x14ac:dyDescent="0.25">
      <c r="A21" s="23" t="s">
        <v>47</v>
      </c>
      <c r="B21" s="12">
        <f t="shared" ref="B21:BM21" si="83">+B23+B40</f>
        <v>2676809.3329882901</v>
      </c>
      <c r="C21" s="12">
        <f t="shared" si="83"/>
        <v>2684188.2750132619</v>
      </c>
      <c r="D21" s="12">
        <f t="shared" si="83"/>
        <v>2605947.9330722275</v>
      </c>
      <c r="E21" s="12">
        <f t="shared" si="83"/>
        <v>2633926.2391765211</v>
      </c>
      <c r="F21" s="12">
        <f t="shared" si="83"/>
        <v>2651497.7235076413</v>
      </c>
      <c r="G21" s="12">
        <f t="shared" si="83"/>
        <v>2658618.3364196257</v>
      </c>
      <c r="H21" s="12">
        <f t="shared" si="83"/>
        <v>2661868.8893973744</v>
      </c>
      <c r="I21" s="12">
        <f t="shared" si="83"/>
        <v>2666502.5481898449</v>
      </c>
      <c r="J21" s="12">
        <f t="shared" si="83"/>
        <v>2652552.7845050334</v>
      </c>
      <c r="K21" s="12">
        <f t="shared" si="83"/>
        <v>2660126.4518433008</v>
      </c>
      <c r="L21" s="12">
        <f t="shared" si="83"/>
        <v>2670190.5596451932</v>
      </c>
      <c r="M21" s="12">
        <f t="shared" si="83"/>
        <v>2764969.65063017</v>
      </c>
      <c r="N21" s="12">
        <f t="shared" si="83"/>
        <v>2827349.3336383826</v>
      </c>
      <c r="O21" s="12">
        <f t="shared" si="83"/>
        <v>2991417.5425093286</v>
      </c>
      <c r="P21" s="12">
        <f t="shared" si="83"/>
        <v>3033182.7383871758</v>
      </c>
      <c r="Q21" s="12">
        <f t="shared" si="83"/>
        <v>3164606.0249270378</v>
      </c>
      <c r="R21" s="12">
        <f t="shared" si="83"/>
        <v>3279202.823834653</v>
      </c>
      <c r="S21" s="12">
        <f t="shared" si="83"/>
        <v>3329180.3191340552</v>
      </c>
      <c r="T21" s="12">
        <f t="shared" si="83"/>
        <v>3422935.0891560982</v>
      </c>
      <c r="U21" s="12">
        <f t="shared" si="83"/>
        <v>3535035.1809552237</v>
      </c>
      <c r="V21" s="12">
        <f t="shared" si="83"/>
        <v>3567721.5874089366</v>
      </c>
      <c r="W21" s="12">
        <f t="shared" si="83"/>
        <v>3504090.202602894</v>
      </c>
      <c r="X21" s="12">
        <f t="shared" si="83"/>
        <v>3599970.2236361029</v>
      </c>
      <c r="Y21" s="12">
        <f t="shared" si="83"/>
        <v>3621708.7737013823</v>
      </c>
      <c r="Z21" s="12">
        <f t="shared" si="83"/>
        <v>3738698.1324955504</v>
      </c>
      <c r="AA21" s="12">
        <f t="shared" si="83"/>
        <v>3837125.1545761013</v>
      </c>
      <c r="AB21" s="12">
        <f t="shared" si="83"/>
        <v>3857501.1649837093</v>
      </c>
      <c r="AC21" s="12">
        <f t="shared" si="83"/>
        <v>3917382.9135609954</v>
      </c>
      <c r="AD21" s="12">
        <f t="shared" si="83"/>
        <v>4027172.1710988758</v>
      </c>
      <c r="AE21" s="12">
        <f t="shared" si="83"/>
        <v>4115591.5294800787</v>
      </c>
      <c r="AF21" s="12">
        <f t="shared" si="83"/>
        <v>4127741.2628888194</v>
      </c>
      <c r="AG21" s="12">
        <f t="shared" si="83"/>
        <v>4173281.1766659338</v>
      </c>
      <c r="AH21" s="12">
        <f t="shared" si="83"/>
        <v>4227143.8965379046</v>
      </c>
      <c r="AI21" s="12">
        <f t="shared" si="83"/>
        <v>4397312.8582839919</v>
      </c>
      <c r="AJ21" s="12">
        <f t="shared" si="83"/>
        <v>4350262.4999204874</v>
      </c>
      <c r="AK21" s="12">
        <f t="shared" si="83"/>
        <v>4431746.4523873338</v>
      </c>
      <c r="AL21" s="12">
        <f t="shared" si="83"/>
        <v>4492317.3570481585</v>
      </c>
      <c r="AM21" s="12">
        <f t="shared" si="83"/>
        <v>4621637.4536151672</v>
      </c>
      <c r="AN21" s="12">
        <f t="shared" si="83"/>
        <v>4694067.9598214868</v>
      </c>
      <c r="AO21" s="12">
        <f t="shared" si="83"/>
        <v>4766876.6912816688</v>
      </c>
      <c r="AP21" s="12">
        <f t="shared" si="83"/>
        <v>4878723.796656915</v>
      </c>
      <c r="AQ21" s="12">
        <f t="shared" si="83"/>
        <v>5051880.0974995699</v>
      </c>
      <c r="AR21" s="12">
        <f t="shared" si="83"/>
        <v>4976305.9423694126</v>
      </c>
      <c r="AS21" s="12">
        <f t="shared" si="83"/>
        <v>5203219.6669999082</v>
      </c>
      <c r="AT21" s="12">
        <f t="shared" si="83"/>
        <v>5217487.0804565595</v>
      </c>
      <c r="AU21" s="12">
        <f t="shared" si="83"/>
        <v>5212477.1130777467</v>
      </c>
      <c r="AV21" s="12">
        <f t="shared" si="83"/>
        <v>5318967.8012375301</v>
      </c>
      <c r="AW21" s="12">
        <f t="shared" si="83"/>
        <v>5366523.6575088687</v>
      </c>
      <c r="AX21" s="12">
        <f t="shared" si="83"/>
        <v>5501222.8605778385</v>
      </c>
      <c r="AY21" s="12">
        <f t="shared" si="83"/>
        <v>5697595.5271048481</v>
      </c>
      <c r="AZ21" s="12">
        <f t="shared" si="83"/>
        <v>5759675.1376191312</v>
      </c>
      <c r="BA21" s="12">
        <f t="shared" si="83"/>
        <v>5882902.0537402285</v>
      </c>
      <c r="BB21" s="12">
        <f t="shared" si="83"/>
        <v>5992522.1983819017</v>
      </c>
      <c r="BC21" s="12">
        <f t="shared" si="83"/>
        <v>6045692.5891837562</v>
      </c>
      <c r="BD21" s="12">
        <f t="shared" si="83"/>
        <v>6156427.4571597595</v>
      </c>
      <c r="BE21" s="12">
        <f t="shared" si="83"/>
        <v>6215509.7242754102</v>
      </c>
      <c r="BF21" s="12">
        <f t="shared" si="83"/>
        <v>6289188.0011153016</v>
      </c>
      <c r="BG21" s="12">
        <f t="shared" si="83"/>
        <v>6470343.9972245712</v>
      </c>
      <c r="BH21" s="12">
        <f t="shared" si="83"/>
        <v>6578099.421618457</v>
      </c>
      <c r="BI21" s="12">
        <f t="shared" si="83"/>
        <v>6643360.2318215063</v>
      </c>
      <c r="BJ21" s="12">
        <f t="shared" si="83"/>
        <v>6707507.2173784785</v>
      </c>
      <c r="BK21" s="12">
        <f t="shared" si="83"/>
        <v>6781169.2313980386</v>
      </c>
      <c r="BL21" s="12">
        <f t="shared" si="83"/>
        <v>6800793.309384767</v>
      </c>
      <c r="BM21" s="12">
        <f t="shared" si="83"/>
        <v>6945884.3485181648</v>
      </c>
      <c r="BN21" s="12">
        <f t="shared" ref="BN21:DY21" si="84">+BN23+BN40</f>
        <v>6906953.7724661566</v>
      </c>
      <c r="BO21" s="12">
        <f t="shared" si="84"/>
        <v>6956110.4507452706</v>
      </c>
      <c r="BP21" s="12">
        <f t="shared" si="84"/>
        <v>6997633.3921027975</v>
      </c>
      <c r="BQ21" s="12">
        <f t="shared" si="84"/>
        <v>7084223.0833548615</v>
      </c>
      <c r="BR21" s="12">
        <f t="shared" si="84"/>
        <v>6998366.906228113</v>
      </c>
      <c r="BS21" s="12">
        <f t="shared" si="84"/>
        <v>7068038.1068222988</v>
      </c>
      <c r="BT21" s="12">
        <f t="shared" si="84"/>
        <v>7153653.4021508778</v>
      </c>
      <c r="BU21" s="12">
        <f t="shared" si="84"/>
        <v>7180875.2750029145</v>
      </c>
      <c r="BV21" s="12">
        <f t="shared" si="84"/>
        <v>7339425.2072148612</v>
      </c>
      <c r="BW21" s="12">
        <f t="shared" si="84"/>
        <v>7519065.8618521513</v>
      </c>
      <c r="BX21" s="12">
        <f t="shared" si="84"/>
        <v>7638212.6959337275</v>
      </c>
      <c r="BY21" s="12">
        <f t="shared" si="84"/>
        <v>7759538.898449664</v>
      </c>
      <c r="BZ21" s="12">
        <f t="shared" si="84"/>
        <v>7884057.8319487087</v>
      </c>
      <c r="CA21" s="12">
        <f t="shared" si="84"/>
        <v>7860404.0733914701</v>
      </c>
      <c r="CB21" s="12">
        <f t="shared" si="84"/>
        <v>7936840.3715346353</v>
      </c>
      <c r="CC21" s="12">
        <f t="shared" si="84"/>
        <v>7991991.1064318763</v>
      </c>
      <c r="CD21" s="12">
        <f t="shared" si="84"/>
        <v>7965115.5132936332</v>
      </c>
      <c r="CE21" s="12">
        <f t="shared" si="84"/>
        <v>8017322.1308384277</v>
      </c>
      <c r="CF21" s="12">
        <f t="shared" si="84"/>
        <v>8033091.7423012042</v>
      </c>
      <c r="CG21" s="12">
        <f t="shared" si="84"/>
        <v>8129536.4270850522</v>
      </c>
      <c r="CH21" s="12">
        <f t="shared" si="84"/>
        <v>8371824.4333760282</v>
      </c>
      <c r="CI21" s="12">
        <f t="shared" si="84"/>
        <v>8500355.0852783266</v>
      </c>
      <c r="CJ21" s="12">
        <f t="shared" si="84"/>
        <v>8625671.798097983</v>
      </c>
      <c r="CK21" s="12">
        <f t="shared" si="84"/>
        <v>8747319.386334179</v>
      </c>
      <c r="CL21" s="12">
        <f t="shared" si="84"/>
        <v>8742778.8461219538</v>
      </c>
      <c r="CM21" s="12">
        <f t="shared" si="84"/>
        <v>8705841.8107027169</v>
      </c>
      <c r="CN21" s="12">
        <f t="shared" si="84"/>
        <v>8850972.6377680227</v>
      </c>
      <c r="CO21" s="12">
        <f t="shared" si="84"/>
        <v>8841522.3694884069</v>
      </c>
      <c r="CP21" s="12">
        <f t="shared" si="84"/>
        <v>8833933.4371242356</v>
      </c>
      <c r="CQ21" s="12">
        <f t="shared" si="84"/>
        <v>9008242.1326095592</v>
      </c>
      <c r="CR21" s="12">
        <f t="shared" si="84"/>
        <v>8999375.4892074987</v>
      </c>
      <c r="CS21" s="12">
        <f t="shared" si="84"/>
        <v>9048976.282269096</v>
      </c>
      <c r="CT21" s="12">
        <f t="shared" si="84"/>
        <v>9295234.7473889869</v>
      </c>
      <c r="CU21" s="12">
        <f t="shared" si="84"/>
        <v>9349296.6201590318</v>
      </c>
      <c r="CV21" s="12">
        <f t="shared" si="84"/>
        <v>9471123.7338495627</v>
      </c>
      <c r="CW21" s="12">
        <f t="shared" si="84"/>
        <v>9964042.6213239059</v>
      </c>
      <c r="CX21" s="12">
        <f t="shared" si="84"/>
        <v>10027692.588241726</v>
      </c>
      <c r="CY21" s="12">
        <f t="shared" si="84"/>
        <v>10141644.741134387</v>
      </c>
      <c r="CZ21" s="12">
        <f t="shared" si="84"/>
        <v>10362519.757381393</v>
      </c>
      <c r="DA21" s="12">
        <f t="shared" si="84"/>
        <v>10613931.095196938</v>
      </c>
      <c r="DB21" s="12">
        <f t="shared" si="84"/>
        <v>10633682.288766477</v>
      </c>
      <c r="DC21" s="12">
        <f t="shared" si="84"/>
        <v>10717345.987597739</v>
      </c>
      <c r="DD21" s="12">
        <f t="shared" si="84"/>
        <v>10740066.157191046</v>
      </c>
      <c r="DE21" s="12">
        <f t="shared" si="84"/>
        <v>10819515.207958221</v>
      </c>
      <c r="DF21" s="12">
        <f t="shared" si="84"/>
        <v>11048564.341166105</v>
      </c>
      <c r="DG21" s="12">
        <f t="shared" si="84"/>
        <v>11168951.207243191</v>
      </c>
      <c r="DH21" s="12">
        <f t="shared" si="84"/>
        <v>11410696.779859826</v>
      </c>
      <c r="DI21" s="12">
        <f t="shared" si="84"/>
        <v>11573220.807651032</v>
      </c>
      <c r="DJ21" s="12">
        <f t="shared" si="84"/>
        <v>11610898.878922036</v>
      </c>
      <c r="DK21" s="12">
        <f t="shared" si="84"/>
        <v>11722192.30445363</v>
      </c>
      <c r="DL21" s="12">
        <f t="shared" si="84"/>
        <v>11776431.410892492</v>
      </c>
      <c r="DM21" s="12">
        <f t="shared" si="84"/>
        <v>11958642.347590983</v>
      </c>
      <c r="DN21" s="12">
        <f t="shared" si="84"/>
        <v>12218998.332417749</v>
      </c>
      <c r="DO21" s="12">
        <f t="shared" si="84"/>
        <v>12277372.259758404</v>
      </c>
      <c r="DP21" s="12">
        <f t="shared" si="84"/>
        <v>12337978.833394062</v>
      </c>
      <c r="DQ21" s="12">
        <f t="shared" si="84"/>
        <v>12702106.284107756</v>
      </c>
      <c r="DR21" s="12">
        <f t="shared" si="84"/>
        <v>12834022.239065791</v>
      </c>
      <c r="DS21" s="12">
        <f t="shared" si="84"/>
        <v>12974198.472105952</v>
      </c>
      <c r="DT21" s="12">
        <f t="shared" si="84"/>
        <v>13477931.135409389</v>
      </c>
      <c r="DU21" s="12">
        <f t="shared" si="84"/>
        <v>13426316.876771919</v>
      </c>
      <c r="DV21" s="12">
        <f t="shared" si="84"/>
        <v>13693654.112900397</v>
      </c>
      <c r="DW21" s="12">
        <f t="shared" si="84"/>
        <v>13822131.047845738</v>
      </c>
      <c r="DX21" s="12">
        <f t="shared" si="84"/>
        <v>13845523.0677409</v>
      </c>
      <c r="DY21" s="12">
        <f t="shared" si="84"/>
        <v>13999735.768861547</v>
      </c>
      <c r="DZ21" s="12">
        <f t="shared" ref="DZ21:EC21" si="85">+DZ23+DZ40</f>
        <v>14660886.08415688</v>
      </c>
      <c r="EA21" s="12">
        <f t="shared" si="85"/>
        <v>14738970.761031315</v>
      </c>
      <c r="EB21" s="12">
        <f t="shared" si="85"/>
        <v>14716534.730879361</v>
      </c>
      <c r="EC21" s="12">
        <f t="shared" si="85"/>
        <v>14840399.045059519</v>
      </c>
      <c r="ED21" s="12">
        <f>+ED23+ED40</f>
        <v>15000559.100711918</v>
      </c>
      <c r="EE21" s="12">
        <f t="shared" ref="EE21:EQ21" si="86">+EE23+EE40</f>
        <v>15144307.361707851</v>
      </c>
      <c r="EF21" s="12">
        <f t="shared" si="86"/>
        <v>15767957.107286919</v>
      </c>
      <c r="EG21" s="12">
        <f t="shared" si="86"/>
        <v>16001767.389841476</v>
      </c>
      <c r="EH21" s="12">
        <f t="shared" si="86"/>
        <v>16045599.308525058</v>
      </c>
      <c r="EI21" s="12">
        <f t="shared" si="86"/>
        <v>16103039.483136971</v>
      </c>
      <c r="EJ21" s="12">
        <f t="shared" si="86"/>
        <v>16217648.046632756</v>
      </c>
      <c r="EK21" s="12">
        <f t="shared" si="86"/>
        <v>16327545.416641848</v>
      </c>
      <c r="EL21" s="12">
        <f t="shared" si="86"/>
        <v>16523184.695864394</v>
      </c>
      <c r="EM21" s="12">
        <f t="shared" si="86"/>
        <v>16723721.472806375</v>
      </c>
      <c r="EN21" s="12">
        <f t="shared" si="86"/>
        <v>16530770.587105427</v>
      </c>
      <c r="EO21" s="12">
        <f t="shared" si="86"/>
        <v>16588518.161335792</v>
      </c>
      <c r="EP21" s="12">
        <f t="shared" ref="EP21" si="87">+EP23+EP40</f>
        <v>16672869.7038325</v>
      </c>
      <c r="EQ21" s="12">
        <f t="shared" si="86"/>
        <v>16887442.235235073</v>
      </c>
      <c r="ER21" s="18">
        <f t="shared" ref="ER21:EX21" si="88">+ER23+ER40</f>
        <v>17011943.309137553</v>
      </c>
      <c r="ES21" s="12">
        <f t="shared" si="88"/>
        <v>17174660.277522549</v>
      </c>
      <c r="ET21" s="12">
        <f t="shared" si="88"/>
        <v>17078936.063202288</v>
      </c>
      <c r="EU21" s="12">
        <f t="shared" si="88"/>
        <v>17085925.479874622</v>
      </c>
      <c r="EV21" s="18">
        <f t="shared" si="88"/>
        <v>17484872.071963616</v>
      </c>
      <c r="EW21" s="12">
        <f t="shared" si="88"/>
        <v>17805195.601428844</v>
      </c>
      <c r="EX21" s="12">
        <f t="shared" si="88"/>
        <v>18203456.200358015</v>
      </c>
      <c r="EY21" s="12">
        <f t="shared" ref="EY21:EZ21" si="89">+EY23+EY40</f>
        <v>18434418.564484905</v>
      </c>
      <c r="EZ21" s="12">
        <f t="shared" si="89"/>
        <v>18401574.836619373</v>
      </c>
      <c r="FA21" s="12">
        <f t="shared" ref="FA21:FB21" si="90">+FA23+FA40</f>
        <v>18528436.232602403</v>
      </c>
      <c r="FB21" s="12">
        <f t="shared" si="90"/>
        <v>18839670.833276197</v>
      </c>
      <c r="FC21" s="12">
        <f t="shared" ref="FC21:FD21" si="91">+FC23+FC40</f>
        <v>19232528.630210407</v>
      </c>
      <c r="FD21" s="12">
        <f t="shared" si="91"/>
        <v>19514398.48642328</v>
      </c>
      <c r="FE21" s="12">
        <f t="shared" ref="FE21:FF21" si="92">+FE23+FE40</f>
        <v>19805544.332382429</v>
      </c>
      <c r="FF21" s="12">
        <f t="shared" si="92"/>
        <v>19867771.922163643</v>
      </c>
      <c r="FG21" s="12">
        <f t="shared" ref="FG21:FH21" si="93">+FG23+FG40</f>
        <v>20110073.596499078</v>
      </c>
      <c r="FH21" s="12">
        <f t="shared" si="93"/>
        <v>20066834.776036173</v>
      </c>
      <c r="FI21" s="12">
        <f t="shared" ref="FI21:FJ21" si="94">+FI23+FI40</f>
        <v>20674337.594177376</v>
      </c>
      <c r="FJ21" s="12">
        <f t="shared" si="94"/>
        <v>20842422.759619925</v>
      </c>
      <c r="FK21" s="12">
        <f t="shared" ref="FK21:FM21" si="95">+FK23+FK40</f>
        <v>21044331.798314668</v>
      </c>
      <c r="FL21" s="12">
        <f t="shared" ref="FL21" si="96">+FL23+FL40</f>
        <v>20710174.602383658</v>
      </c>
      <c r="FM21" s="12">
        <f t="shared" si="95"/>
        <v>20539709.396339655</v>
      </c>
      <c r="FN21" s="12">
        <f t="shared" ref="FN21:FO21" si="97">+FN23+FN40</f>
        <v>20675680.882962115</v>
      </c>
      <c r="FO21" s="12">
        <f t="shared" si="97"/>
        <v>20936224.683981553</v>
      </c>
      <c r="FP21" s="12">
        <f t="shared" ref="FP21:FQ21" si="98">+FP23+FP40</f>
        <v>21088940.12978705</v>
      </c>
      <c r="FQ21" s="12">
        <f t="shared" si="98"/>
        <v>21190896.899039797</v>
      </c>
      <c r="FR21" s="12">
        <f t="shared" ref="FR21:FS21" si="99">+FR23+FR40</f>
        <v>21221853.701253626</v>
      </c>
      <c r="FS21" s="12">
        <f t="shared" si="99"/>
        <v>21121880.268494271</v>
      </c>
      <c r="FT21" s="12">
        <f t="shared" ref="FT21:FU21" si="100">+FT23+FT40</f>
        <v>20847524.429982517</v>
      </c>
      <c r="FU21" s="12">
        <f t="shared" si="100"/>
        <v>21219061.011960622</v>
      </c>
      <c r="FV21" s="12">
        <f t="shared" ref="FV21:FW21" si="101">+FV23+FV40</f>
        <v>20953636.624321714</v>
      </c>
      <c r="FW21" s="12">
        <f t="shared" si="101"/>
        <v>20986733.250200804</v>
      </c>
      <c r="FX21" s="12">
        <f t="shared" ref="FX21:FY21" si="102">+FX23+FX40</f>
        <v>21139194.146511406</v>
      </c>
      <c r="FY21" s="12">
        <f t="shared" si="102"/>
        <v>21051004.518078264</v>
      </c>
      <c r="FZ21" s="12">
        <f t="shared" ref="FZ21:GA21" si="103">+FZ23+FZ40</f>
        <v>21136433.67727476</v>
      </c>
      <c r="GA21" s="12">
        <f t="shared" si="103"/>
        <v>21311562.043240171</v>
      </c>
      <c r="GB21" s="12">
        <f t="shared" ref="GB21:GC21" si="104">+GB23+GB40</f>
        <v>21350716.405247696</v>
      </c>
      <c r="GC21" s="12">
        <f t="shared" si="104"/>
        <v>21659279.224499915</v>
      </c>
      <c r="GD21" s="12">
        <f t="shared" ref="GD21:GE21" si="105">+GD23+GD40</f>
        <v>21765134.730634775</v>
      </c>
      <c r="GE21" s="12">
        <f t="shared" si="105"/>
        <v>21776031.7923114</v>
      </c>
      <c r="GF21" s="12">
        <f t="shared" ref="GF21:GG21" si="106">+GF23+GF40</f>
        <v>21486961.824347142</v>
      </c>
      <c r="GG21" s="12">
        <f t="shared" si="106"/>
        <v>21466254.027098857</v>
      </c>
      <c r="GH21" s="12">
        <f t="shared" ref="GH21:GJ21" si="107">+GH23+GH40</f>
        <v>21324955.390633561</v>
      </c>
      <c r="GI21" s="12">
        <f t="shared" ref="GI21" si="108">+GI23+GI40</f>
        <v>21359563.280266166</v>
      </c>
      <c r="GJ21" s="12">
        <f t="shared" si="107"/>
        <v>21285316.337109812</v>
      </c>
      <c r="GK21" s="12">
        <f t="shared" ref="GK21:GQ21" si="109">+GK23+GK40</f>
        <v>21249213.499409292</v>
      </c>
      <c r="GL21" s="12">
        <f t="shared" ref="GL21:GP21" si="110">+GL23+GL40</f>
        <v>21157525.388285894</v>
      </c>
      <c r="GM21" s="12">
        <f t="shared" si="110"/>
        <v>21050531.204850171</v>
      </c>
      <c r="GN21" s="12">
        <f t="shared" si="110"/>
        <v>20913535.5044818</v>
      </c>
      <c r="GO21" s="12">
        <f t="shared" si="110"/>
        <v>21164803.611653954</v>
      </c>
      <c r="GP21" s="12">
        <f t="shared" si="110"/>
        <v>21388792.142233439</v>
      </c>
      <c r="GQ21" s="12">
        <f t="shared" si="109"/>
        <v>21033213.364328448</v>
      </c>
      <c r="GR21" s="12">
        <f t="shared" ref="GR21:GX21" si="111">+GR23+GR40</f>
        <v>21082163.857207615</v>
      </c>
      <c r="GS21" s="12">
        <f t="shared" ref="GS21:GW21" si="112">+GS23+GS40</f>
        <v>21326943.017197307</v>
      </c>
      <c r="GT21" s="12">
        <f>+GT23+GT40</f>
        <v>21233006.826611914</v>
      </c>
      <c r="GU21" s="12">
        <f t="shared" si="112"/>
        <v>21379197.563614864</v>
      </c>
      <c r="GV21" s="12">
        <f t="shared" si="112"/>
        <v>21533695.254854586</v>
      </c>
      <c r="GW21" s="12">
        <f t="shared" si="112"/>
        <v>21541504.251445305</v>
      </c>
      <c r="GX21" s="12">
        <f t="shared" si="111"/>
        <v>21542414.473854005</v>
      </c>
      <c r="GY21" s="12">
        <f t="shared" ref="GY21" si="113">+GY23+GY40</f>
        <v>21670023.03130978</v>
      </c>
    </row>
    <row r="22" spans="1:208" x14ac:dyDescent="0.25">
      <c r="A22" s="23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Y22" s="63">
        <f t="shared" ref="FY22:GJ22" si="114">+FY23+FY58</f>
        <v>28223523.088411637</v>
      </c>
      <c r="FZ22" s="63">
        <f t="shared" si="114"/>
        <v>27281904.772134773</v>
      </c>
      <c r="GA22" s="63">
        <f t="shared" si="114"/>
        <v>27506565.441558748</v>
      </c>
      <c r="GB22" s="63">
        <f t="shared" si="114"/>
        <v>27335677.691677161</v>
      </c>
      <c r="GC22" s="63">
        <f t="shared" si="114"/>
        <v>28518290.799945086</v>
      </c>
      <c r="GD22" s="63">
        <f t="shared" si="114"/>
        <v>28573446.636467114</v>
      </c>
      <c r="GE22" s="63">
        <f t="shared" si="114"/>
        <v>28633197.321458347</v>
      </c>
      <c r="GF22" s="63">
        <f t="shared" si="114"/>
        <v>28498062.546888497</v>
      </c>
      <c r="GG22" s="63">
        <f t="shared" si="114"/>
        <v>28344813.350832056</v>
      </c>
      <c r="GH22" s="63">
        <f t="shared" si="114"/>
        <v>28232248.350356847</v>
      </c>
      <c r="GI22" s="63">
        <f t="shared" si="114"/>
        <v>28216672.035741203</v>
      </c>
      <c r="GJ22" s="63">
        <f t="shared" si="114"/>
        <v>28998880.366488181</v>
      </c>
      <c r="GK22" s="63">
        <f>+GK23+GK58</f>
        <v>28762281.503654629</v>
      </c>
      <c r="GL22" s="63">
        <f t="shared" ref="GL22:GX22" si="115">+GL23+GL58</f>
        <v>28982449.251112044</v>
      </c>
      <c r="GM22" s="63">
        <f t="shared" si="115"/>
        <v>28831313.663764484</v>
      </c>
      <c r="GN22" s="63">
        <f t="shared" si="115"/>
        <v>28465238.956564222</v>
      </c>
      <c r="GO22" s="63">
        <f t="shared" si="115"/>
        <v>28785401.386084653</v>
      </c>
      <c r="GP22" s="63">
        <f t="shared" si="115"/>
        <v>29344776.84995611</v>
      </c>
      <c r="GQ22" s="63">
        <f t="shared" si="115"/>
        <v>29211398.929237191</v>
      </c>
      <c r="GR22" s="63">
        <f t="shared" si="115"/>
        <v>29212104.39747414</v>
      </c>
      <c r="GS22" s="63">
        <f t="shared" si="115"/>
        <v>29419657.94204019</v>
      </c>
      <c r="GT22" s="63">
        <f t="shared" si="115"/>
        <v>29257181.942497294</v>
      </c>
      <c r="GU22" s="63">
        <f>+GU23+GU58</f>
        <v>29286231.826883506</v>
      </c>
      <c r="GV22" s="63">
        <f t="shared" si="115"/>
        <v>29376955.389575951</v>
      </c>
      <c r="GW22" s="63">
        <f t="shared" ref="GW22" si="116">+GW23+GW58</f>
        <v>29348437.567685332</v>
      </c>
      <c r="GX22" s="63">
        <f t="shared" si="115"/>
        <v>29330395.980753817</v>
      </c>
      <c r="GY22" s="63">
        <f t="shared" ref="GY22" si="117">+GY23+GY58</f>
        <v>29398749.470124606</v>
      </c>
    </row>
    <row r="23" spans="1:208" s="96" customFormat="1" x14ac:dyDescent="0.25">
      <c r="A23" s="24" t="s">
        <v>6</v>
      </c>
      <c r="B23" s="25">
        <f t="shared" ref="B23:BM23" si="118">+B24+B34</f>
        <v>2668719.1629882902</v>
      </c>
      <c r="C23" s="25">
        <f t="shared" si="118"/>
        <v>2676098.105013262</v>
      </c>
      <c r="D23" s="25">
        <f t="shared" si="118"/>
        <v>2597857.7630722276</v>
      </c>
      <c r="E23" s="25">
        <f t="shared" si="118"/>
        <v>2625836.0691765212</v>
      </c>
      <c r="F23" s="25">
        <f t="shared" si="118"/>
        <v>2643407.5535076414</v>
      </c>
      <c r="G23" s="25">
        <f t="shared" si="118"/>
        <v>2650639.6812609704</v>
      </c>
      <c r="H23" s="25">
        <f t="shared" si="118"/>
        <v>2653890.2342387191</v>
      </c>
      <c r="I23" s="25">
        <f t="shared" si="118"/>
        <v>2658523.8930311897</v>
      </c>
      <c r="J23" s="25">
        <f t="shared" si="118"/>
        <v>2644574.1293463781</v>
      </c>
      <c r="K23" s="25">
        <f t="shared" si="118"/>
        <v>2652147.7966846456</v>
      </c>
      <c r="L23" s="25">
        <f t="shared" si="118"/>
        <v>2662211.9044865379</v>
      </c>
      <c r="M23" s="25">
        <f t="shared" si="118"/>
        <v>2754165.810138274</v>
      </c>
      <c r="N23" s="25">
        <f t="shared" si="118"/>
        <v>2816545.4931464866</v>
      </c>
      <c r="O23" s="25">
        <f t="shared" si="118"/>
        <v>2980613.7020174325</v>
      </c>
      <c r="P23" s="25">
        <f t="shared" si="118"/>
        <v>3022378.8978952798</v>
      </c>
      <c r="Q23" s="25">
        <f t="shared" si="118"/>
        <v>3153802.1844351417</v>
      </c>
      <c r="R23" s="25">
        <f t="shared" si="118"/>
        <v>3268398.983342757</v>
      </c>
      <c r="S23" s="25">
        <f t="shared" si="118"/>
        <v>3319892.0710058929</v>
      </c>
      <c r="T23" s="25">
        <f t="shared" si="118"/>
        <v>3413646.841027936</v>
      </c>
      <c r="U23" s="25">
        <f t="shared" si="118"/>
        <v>3525746.9328270615</v>
      </c>
      <c r="V23" s="25">
        <f t="shared" si="118"/>
        <v>3558433.3392807744</v>
      </c>
      <c r="W23" s="25">
        <f t="shared" si="118"/>
        <v>3494801.9544747318</v>
      </c>
      <c r="X23" s="25">
        <f t="shared" si="118"/>
        <v>3590681.9755079406</v>
      </c>
      <c r="Y23" s="25">
        <f t="shared" si="118"/>
        <v>3612606.7603237801</v>
      </c>
      <c r="Z23" s="25">
        <f t="shared" si="118"/>
        <v>3729596.1191179482</v>
      </c>
      <c r="AA23" s="25">
        <f t="shared" si="118"/>
        <v>3828023.1411984991</v>
      </c>
      <c r="AB23" s="25">
        <f t="shared" si="118"/>
        <v>3848399.1516061071</v>
      </c>
      <c r="AC23" s="25">
        <f t="shared" si="118"/>
        <v>3908280.9001833932</v>
      </c>
      <c r="AD23" s="25">
        <f t="shared" si="118"/>
        <v>4018070.1577212736</v>
      </c>
      <c r="AE23" s="25">
        <f t="shared" si="118"/>
        <v>4105689.1429721289</v>
      </c>
      <c r="AF23" s="25">
        <f t="shared" si="118"/>
        <v>4117838.8763808697</v>
      </c>
      <c r="AG23" s="25">
        <f t="shared" si="118"/>
        <v>4163378.790157984</v>
      </c>
      <c r="AH23" s="25">
        <f t="shared" si="118"/>
        <v>4217241.5100299548</v>
      </c>
      <c r="AI23" s="25">
        <f t="shared" si="118"/>
        <v>4387410.4717760421</v>
      </c>
      <c r="AJ23" s="25">
        <f t="shared" si="118"/>
        <v>4340360.1134125376</v>
      </c>
      <c r="AK23" s="25">
        <f t="shared" si="118"/>
        <v>4421341.4207647108</v>
      </c>
      <c r="AL23" s="25">
        <f t="shared" si="118"/>
        <v>4481912.3254255354</v>
      </c>
      <c r="AM23" s="25">
        <f t="shared" si="118"/>
        <v>4611232.4219925441</v>
      </c>
      <c r="AN23" s="25">
        <f t="shared" si="118"/>
        <v>4683662.9281988638</v>
      </c>
      <c r="AO23" s="25">
        <f t="shared" si="118"/>
        <v>4756471.6596590457</v>
      </c>
      <c r="AP23" s="25">
        <f t="shared" si="118"/>
        <v>4868318.7650342919</v>
      </c>
      <c r="AQ23" s="25">
        <f t="shared" si="118"/>
        <v>5041681.1236221995</v>
      </c>
      <c r="AR23" s="25">
        <f t="shared" si="118"/>
        <v>4966106.9684920423</v>
      </c>
      <c r="AS23" s="25">
        <f t="shared" si="118"/>
        <v>5193020.6931225378</v>
      </c>
      <c r="AT23" s="25">
        <f t="shared" si="118"/>
        <v>5207288.1065791892</v>
      </c>
      <c r="AU23" s="25">
        <f t="shared" si="118"/>
        <v>5202278.1392003763</v>
      </c>
      <c r="AV23" s="25">
        <f t="shared" si="118"/>
        <v>5308768.8273601597</v>
      </c>
      <c r="AW23" s="25">
        <f t="shared" si="118"/>
        <v>5356500.5220670747</v>
      </c>
      <c r="AX23" s="25">
        <f t="shared" si="118"/>
        <v>5491199.7251360444</v>
      </c>
      <c r="AY23" s="25">
        <f t="shared" si="118"/>
        <v>5687572.391663054</v>
      </c>
      <c r="AZ23" s="25">
        <f t="shared" si="118"/>
        <v>5749652.0021773372</v>
      </c>
      <c r="BA23" s="25">
        <f t="shared" si="118"/>
        <v>5872878.9182984345</v>
      </c>
      <c r="BB23" s="25">
        <f t="shared" si="118"/>
        <v>5982499.0629401077</v>
      </c>
      <c r="BC23" s="25">
        <f t="shared" si="118"/>
        <v>6035940.1996712061</v>
      </c>
      <c r="BD23" s="25">
        <f t="shared" si="118"/>
        <v>6146675.0676472094</v>
      </c>
      <c r="BE23" s="25">
        <f t="shared" si="118"/>
        <v>6205757.3347628601</v>
      </c>
      <c r="BF23" s="25">
        <f t="shared" si="118"/>
        <v>6279435.6116027515</v>
      </c>
      <c r="BG23" s="25">
        <f t="shared" si="118"/>
        <v>6460591.6077120211</v>
      </c>
      <c r="BH23" s="25">
        <f t="shared" si="118"/>
        <v>6568347.0321059069</v>
      </c>
      <c r="BI23" s="25">
        <f t="shared" si="118"/>
        <v>6633605.519222606</v>
      </c>
      <c r="BJ23" s="25">
        <f t="shared" si="118"/>
        <v>6697752.5047795782</v>
      </c>
      <c r="BK23" s="25">
        <f t="shared" si="118"/>
        <v>6771414.5187991383</v>
      </c>
      <c r="BL23" s="25">
        <f t="shared" si="118"/>
        <v>6791038.5967858667</v>
      </c>
      <c r="BM23" s="25">
        <f t="shared" si="118"/>
        <v>6936129.6359192645</v>
      </c>
      <c r="BN23" s="25">
        <f t="shared" ref="BN23:DY23" si="119">+BN24+BN34</f>
        <v>6897199.0598672563</v>
      </c>
      <c r="BO23" s="25">
        <f t="shared" si="119"/>
        <v>6944710.1900660256</v>
      </c>
      <c r="BP23" s="25">
        <f t="shared" si="119"/>
        <v>6986233.1314235525</v>
      </c>
      <c r="BQ23" s="25">
        <f t="shared" si="119"/>
        <v>7072822.8226756165</v>
      </c>
      <c r="BR23" s="25">
        <f t="shared" si="119"/>
        <v>6986966.645548868</v>
      </c>
      <c r="BS23" s="25">
        <f t="shared" si="119"/>
        <v>7056637.8461430538</v>
      </c>
      <c r="BT23" s="25">
        <f t="shared" si="119"/>
        <v>7142253.1414716328</v>
      </c>
      <c r="BU23" s="25">
        <f t="shared" si="119"/>
        <v>7170000.835132001</v>
      </c>
      <c r="BV23" s="25">
        <f t="shared" si="119"/>
        <v>7328550.7673439477</v>
      </c>
      <c r="BW23" s="25">
        <f t="shared" si="119"/>
        <v>7508191.4219812378</v>
      </c>
      <c r="BX23" s="25">
        <f t="shared" si="119"/>
        <v>7627338.256062814</v>
      </c>
      <c r="BY23" s="25">
        <f t="shared" si="119"/>
        <v>7748664.4585787505</v>
      </c>
      <c r="BZ23" s="25">
        <f t="shared" si="119"/>
        <v>7873011.5073933173</v>
      </c>
      <c r="CA23" s="25">
        <f t="shared" si="119"/>
        <v>7849357.7488360787</v>
      </c>
      <c r="CB23" s="25">
        <f t="shared" si="119"/>
        <v>7926005.1818197491</v>
      </c>
      <c r="CC23" s="25">
        <f t="shared" si="119"/>
        <v>7981155.9167169901</v>
      </c>
      <c r="CD23" s="25">
        <f t="shared" si="119"/>
        <v>7954411.386051124</v>
      </c>
      <c r="CE23" s="25">
        <f t="shared" si="119"/>
        <v>8006672.7078342224</v>
      </c>
      <c r="CF23" s="25">
        <f t="shared" si="119"/>
        <v>8022510.4231450148</v>
      </c>
      <c r="CG23" s="25">
        <f t="shared" si="119"/>
        <v>8118792.023106358</v>
      </c>
      <c r="CH23" s="25">
        <f t="shared" si="119"/>
        <v>8361062.3609749563</v>
      </c>
      <c r="CI23" s="25">
        <f t="shared" si="119"/>
        <v>8489686.2162632309</v>
      </c>
      <c r="CJ23" s="25">
        <f t="shared" si="119"/>
        <v>8615114.1615167987</v>
      </c>
      <c r="CK23" s="25">
        <f t="shared" si="119"/>
        <v>8736784.1121008247</v>
      </c>
      <c r="CL23" s="25">
        <f t="shared" si="119"/>
        <v>8732218.9931332003</v>
      </c>
      <c r="CM23" s="25">
        <f t="shared" si="119"/>
        <v>8695351.4288490694</v>
      </c>
      <c r="CN23" s="25">
        <f t="shared" si="119"/>
        <v>8840587.9652686659</v>
      </c>
      <c r="CO23" s="25">
        <f t="shared" si="119"/>
        <v>8832642.175512949</v>
      </c>
      <c r="CP23" s="25">
        <f t="shared" si="119"/>
        <v>8825099.3496557213</v>
      </c>
      <c r="CQ23" s="25">
        <f t="shared" si="119"/>
        <v>8999705.3009197917</v>
      </c>
      <c r="CR23" s="25">
        <f t="shared" si="119"/>
        <v>8990897.933796674</v>
      </c>
      <c r="CS23" s="25">
        <f t="shared" si="119"/>
        <v>9040430.3659416065</v>
      </c>
      <c r="CT23" s="25">
        <f t="shared" si="119"/>
        <v>9286839.9638062846</v>
      </c>
      <c r="CU23" s="25">
        <f t="shared" si="119"/>
        <v>9340991.2830121648</v>
      </c>
      <c r="CV23" s="25">
        <f t="shared" si="119"/>
        <v>9462848.2478955258</v>
      </c>
      <c r="CW23" s="25">
        <f t="shared" si="119"/>
        <v>9956238.4464993794</v>
      </c>
      <c r="CX23" s="25">
        <f t="shared" si="119"/>
        <v>10019916.962747525</v>
      </c>
      <c r="CY23" s="25">
        <f t="shared" si="119"/>
        <v>10133877.31325385</v>
      </c>
      <c r="CZ23" s="25">
        <f t="shared" si="119"/>
        <v>10355267.637079548</v>
      </c>
      <c r="DA23" s="25">
        <f t="shared" si="119"/>
        <v>10606724.465170801</v>
      </c>
      <c r="DB23" s="25">
        <f t="shared" si="119"/>
        <v>10626540.310782921</v>
      </c>
      <c r="DC23" s="25">
        <f t="shared" si="119"/>
        <v>10710570.99127386</v>
      </c>
      <c r="DD23" s="25">
        <f t="shared" si="119"/>
        <v>10733392.956926852</v>
      </c>
      <c r="DE23" s="25">
        <f t="shared" si="119"/>
        <v>10812857.150643336</v>
      </c>
      <c r="DF23" s="25">
        <f t="shared" si="119"/>
        <v>11042010.498790046</v>
      </c>
      <c r="DG23" s="25">
        <f t="shared" si="119"/>
        <v>11162439.803704605</v>
      </c>
      <c r="DH23" s="25">
        <f t="shared" si="119"/>
        <v>11404257.0091333</v>
      </c>
      <c r="DI23" s="25">
        <f t="shared" si="119"/>
        <v>11567165.303814059</v>
      </c>
      <c r="DJ23" s="25">
        <f t="shared" si="119"/>
        <v>11604885.57251033</v>
      </c>
      <c r="DK23" s="25">
        <f t="shared" si="119"/>
        <v>11716233.24792083</v>
      </c>
      <c r="DL23" s="25">
        <f t="shared" si="119"/>
        <v>11770902.23130776</v>
      </c>
      <c r="DM23" s="25">
        <f t="shared" si="119"/>
        <v>11953169.308833029</v>
      </c>
      <c r="DN23" s="25">
        <f t="shared" si="119"/>
        <v>12213244.697056411</v>
      </c>
      <c r="DO23" s="25">
        <f t="shared" si="119"/>
        <v>12271785.216117917</v>
      </c>
      <c r="DP23" s="25">
        <f t="shared" si="119"/>
        <v>12332453.54664189</v>
      </c>
      <c r="DQ23" s="25">
        <f t="shared" si="119"/>
        <v>12695069.173826616</v>
      </c>
      <c r="DR23" s="25">
        <f t="shared" si="119"/>
        <v>12827135.176206009</v>
      </c>
      <c r="DS23" s="25">
        <f t="shared" si="119"/>
        <v>12967371.106570819</v>
      </c>
      <c r="DT23" s="25">
        <f t="shared" si="119"/>
        <v>13471180.466605453</v>
      </c>
      <c r="DU23" s="25">
        <f t="shared" si="119"/>
        <v>13420019.758102356</v>
      </c>
      <c r="DV23" s="25">
        <f t="shared" si="119"/>
        <v>13686277.754634762</v>
      </c>
      <c r="DW23" s="25">
        <f t="shared" si="119"/>
        <v>13814815.926887438</v>
      </c>
      <c r="DX23" s="25">
        <f t="shared" si="119"/>
        <v>13838741.884742225</v>
      </c>
      <c r="DY23" s="25">
        <f t="shared" si="119"/>
        <v>13992998.272941614</v>
      </c>
      <c r="DZ23" s="25">
        <f t="shared" ref="DZ23:EB23" si="120">+DZ24+DZ34</f>
        <v>14654166.721281692</v>
      </c>
      <c r="EA23" s="25">
        <f t="shared" si="120"/>
        <v>14732551.741931736</v>
      </c>
      <c r="EB23" s="25">
        <f t="shared" si="120"/>
        <v>14710216.425428594</v>
      </c>
      <c r="EC23" s="26">
        <f>+EC24+EC34</f>
        <v>14834112.938020354</v>
      </c>
      <c r="ED23" s="25">
        <f>+ED24+ED34</f>
        <v>14994394.870246081</v>
      </c>
      <c r="EE23" s="27">
        <f t="shared" ref="EE23:EU23" si="121">+EE24+EE34</f>
        <v>15138232.196926961</v>
      </c>
      <c r="EF23" s="27">
        <f t="shared" si="121"/>
        <v>15761949.598204482</v>
      </c>
      <c r="EG23" s="27">
        <f t="shared" si="121"/>
        <v>15996140.180952322</v>
      </c>
      <c r="EH23" s="27">
        <f t="shared" si="121"/>
        <v>16040073.686595283</v>
      </c>
      <c r="EI23" s="27">
        <f t="shared" si="121"/>
        <v>16097570.35924785</v>
      </c>
      <c r="EJ23" s="27">
        <f t="shared" si="121"/>
        <v>16212688.419027509</v>
      </c>
      <c r="EK23" s="27">
        <f t="shared" si="121"/>
        <v>16322656.945840538</v>
      </c>
      <c r="EL23" s="27">
        <f t="shared" si="121"/>
        <v>16518336.230203535</v>
      </c>
      <c r="EM23" s="27">
        <f t="shared" si="121"/>
        <v>16718232.367921207</v>
      </c>
      <c r="EN23" s="27">
        <f t="shared" si="121"/>
        <v>16524942.043590995</v>
      </c>
      <c r="EO23" s="27">
        <f t="shared" ref="EO23:EP23" si="122">+EO24+EO34</f>
        <v>16582088.697763562</v>
      </c>
      <c r="EP23" s="27">
        <f t="shared" si="122"/>
        <v>16666589.981315348</v>
      </c>
      <c r="EQ23" s="27">
        <f t="shared" si="121"/>
        <v>16881211.904195428</v>
      </c>
      <c r="ER23" s="28">
        <f>+ER24+ER34</f>
        <v>17005443.690723799</v>
      </c>
      <c r="ES23" s="21">
        <f t="shared" si="121"/>
        <v>17168091.364630513</v>
      </c>
      <c r="ET23" s="21">
        <f t="shared" si="121"/>
        <v>17072179.393083066</v>
      </c>
      <c r="EU23" s="21">
        <f t="shared" si="121"/>
        <v>17078864.639461942</v>
      </c>
      <c r="EV23" s="28">
        <f t="shared" ref="EV23:FA23" si="123">+EV24+EV34</f>
        <v>17477964.076291431</v>
      </c>
      <c r="EW23" s="21">
        <f t="shared" si="123"/>
        <v>17798339.29061386</v>
      </c>
      <c r="EX23" s="21">
        <f t="shared" si="123"/>
        <v>18196655.253069498</v>
      </c>
      <c r="EY23" s="21">
        <f t="shared" si="123"/>
        <v>18427868.518285945</v>
      </c>
      <c r="EZ23" s="21">
        <f t="shared" si="123"/>
        <v>18395059.297218207</v>
      </c>
      <c r="FA23" s="21">
        <f t="shared" si="123"/>
        <v>18521714.419826321</v>
      </c>
      <c r="FB23" s="21">
        <f t="shared" ref="FB23:FD23" si="124">+FB24+FB34</f>
        <v>18832981.121963732</v>
      </c>
      <c r="FC23" s="21">
        <f t="shared" si="124"/>
        <v>19225867.467702854</v>
      </c>
      <c r="FD23" s="21">
        <f t="shared" si="124"/>
        <v>19507181.17484118</v>
      </c>
      <c r="FE23" s="21">
        <f t="shared" ref="FE23:FF23" si="125">+FE24+FE34</f>
        <v>19755385.130510394</v>
      </c>
      <c r="FF23" s="21">
        <f t="shared" si="125"/>
        <v>19817701.469284926</v>
      </c>
      <c r="FG23" s="21">
        <f t="shared" ref="FG23:FH23" si="126">+FG24+FG34</f>
        <v>20060096.585099898</v>
      </c>
      <c r="FH23" s="21">
        <f t="shared" si="126"/>
        <v>20016546.479716741</v>
      </c>
      <c r="FI23" s="21">
        <f t="shared" ref="FI23:FJ23" si="127">+FI24+FI34</f>
        <v>20624141.106262557</v>
      </c>
      <c r="FJ23" s="21">
        <f t="shared" si="127"/>
        <v>20792321.032363843</v>
      </c>
      <c r="FK23" s="21">
        <f t="shared" ref="FK23:FM23" si="128">+FK24+FK34</f>
        <v>20994323.041715696</v>
      </c>
      <c r="FL23" s="21">
        <f t="shared" ref="FL23" si="129">+FL24+FL34</f>
        <v>20660267.070365533</v>
      </c>
      <c r="FM23" s="21">
        <f t="shared" si="128"/>
        <v>20493129.264461659</v>
      </c>
      <c r="FN23" s="21">
        <f t="shared" ref="FN23:FO23" si="130">+FN24+FN34</f>
        <v>20629294.855513722</v>
      </c>
      <c r="FO23" s="21">
        <f t="shared" si="130"/>
        <v>20889905.949128371</v>
      </c>
      <c r="FP23" s="21">
        <f t="shared" ref="FP23:FQ23" si="131">+FP24+FP34</f>
        <v>21042689.597339407</v>
      </c>
      <c r="FQ23" s="21">
        <f t="shared" si="131"/>
        <v>21146587.472480033</v>
      </c>
      <c r="FR23" s="21">
        <f t="shared" ref="FR23:FS23" si="132">+FR24+FR34</f>
        <v>21177604.412498727</v>
      </c>
      <c r="FS23" s="21">
        <f t="shared" si="132"/>
        <v>21077669.872826938</v>
      </c>
      <c r="FT23" s="21">
        <f t="shared" ref="FT23:FU23" si="133">+FT24+FT34</f>
        <v>20803382.383642413</v>
      </c>
      <c r="FU23" s="21">
        <f t="shared" si="133"/>
        <v>21174987.09615273</v>
      </c>
      <c r="FV23" s="21">
        <f t="shared" ref="FV23:FW23" si="134">+FV24+FV34</f>
        <v>20909633.399429642</v>
      </c>
      <c r="FW23" s="21">
        <f t="shared" si="134"/>
        <v>20942795.607409447</v>
      </c>
      <c r="FX23" s="21">
        <f t="shared" ref="FX23:FY23" si="135">+FX24+FX34</f>
        <v>21095326.709313191</v>
      </c>
      <c r="FY23" s="21">
        <f t="shared" si="135"/>
        <v>21013776.638411354</v>
      </c>
      <c r="FZ23" s="21">
        <f t="shared" ref="FZ23:GA23" si="136">+FZ24+FZ34</f>
        <v>21099291.598162528</v>
      </c>
      <c r="GA23" s="21">
        <f t="shared" si="136"/>
        <v>21274466.155222476</v>
      </c>
      <c r="GB23" s="21">
        <f t="shared" ref="GB23:GC23" si="137">+GB24+GB34</f>
        <v>21313666.56483813</v>
      </c>
      <c r="GC23" s="21">
        <f t="shared" si="137"/>
        <v>21622273.878678575</v>
      </c>
      <c r="GD23" s="21">
        <f t="shared" ref="GD23:GE23" si="138">+GD24+GD34</f>
        <v>21728178.596439507</v>
      </c>
      <c r="GE23" s="21">
        <f t="shared" si="138"/>
        <v>21739120.140465911</v>
      </c>
      <c r="GF23" s="21">
        <f t="shared" ref="GF23:GG23" si="139">+GF24+GF34</f>
        <v>21450096.713874597</v>
      </c>
      <c r="GG23" s="21">
        <f t="shared" si="139"/>
        <v>21429439.476561673</v>
      </c>
      <c r="GH23" s="21">
        <f t="shared" ref="GH23" si="140">+GH24+GH34</f>
        <v>21298688.133740105</v>
      </c>
      <c r="GI23" s="21">
        <f t="shared" ref="GI23" si="141">+GI24+GI34</f>
        <v>21333330.105521403</v>
      </c>
      <c r="GJ23" s="21">
        <f t="shared" ref="GJ23:GQ23" si="142">+GJ24+GJ34</f>
        <v>21259659.093624003</v>
      </c>
      <c r="GK23" s="21">
        <f t="shared" si="142"/>
        <v>21223700.054051962</v>
      </c>
      <c r="GL23" s="21">
        <f t="shared" si="142"/>
        <v>21132063.167979613</v>
      </c>
      <c r="GM23" s="21">
        <f t="shared" si="142"/>
        <v>21025110.602627575</v>
      </c>
      <c r="GN23" s="21">
        <f t="shared" si="142"/>
        <v>20888158.527694535</v>
      </c>
      <c r="GO23" s="21">
        <f t="shared" ref="GO23:GP23" si="143">+GO24+GO34</f>
        <v>21139468.301162958</v>
      </c>
      <c r="GP23" s="21">
        <f t="shared" si="143"/>
        <v>21363494.717522804</v>
      </c>
      <c r="GQ23" s="21">
        <f t="shared" si="142"/>
        <v>21008282.538808275</v>
      </c>
      <c r="GR23" s="21">
        <f t="shared" ref="GR23:GX23" si="144">+GR24+GR34</f>
        <v>21057277.664780587</v>
      </c>
      <c r="GS23" s="21">
        <f t="shared" ref="GS23:GW23" si="145">+GS24+GS34</f>
        <v>21302098.170757104</v>
      </c>
      <c r="GT23" s="21">
        <f t="shared" si="145"/>
        <v>21209771.025929637</v>
      </c>
      <c r="GU23" s="21">
        <f t="shared" si="145"/>
        <v>21356007.522888642</v>
      </c>
      <c r="GV23" s="21">
        <f t="shared" si="145"/>
        <v>21510548.10745769</v>
      </c>
      <c r="GW23" s="21">
        <f t="shared" si="145"/>
        <v>21530671.806678738</v>
      </c>
      <c r="GX23" s="21">
        <f t="shared" si="144"/>
        <v>21531631.558497384</v>
      </c>
      <c r="GY23" s="21">
        <f t="shared" ref="GY23" si="146">+GY24+GY34</f>
        <v>21659268.791514877</v>
      </c>
      <c r="GZ23" s="108"/>
    </row>
    <row r="24" spans="1:208" s="11" customFormat="1" ht="14.4" x14ac:dyDescent="0.25">
      <c r="A24" s="30" t="s">
        <v>48</v>
      </c>
      <c r="B24" s="31">
        <f t="shared" ref="B24:BM24" si="147">SUM(B25:B33)</f>
        <v>2660704.62</v>
      </c>
      <c r="C24" s="31">
        <f t="shared" si="147"/>
        <v>2668331.324024972</v>
      </c>
      <c r="D24" s="31">
        <f t="shared" si="147"/>
        <v>2590090.9820839376</v>
      </c>
      <c r="E24" s="31">
        <f t="shared" si="147"/>
        <v>2618317.0551882312</v>
      </c>
      <c r="F24" s="31">
        <f t="shared" si="147"/>
        <v>2635888.5395193514</v>
      </c>
      <c r="G24" s="31">
        <f t="shared" si="147"/>
        <v>2643425.3600000003</v>
      </c>
      <c r="H24" s="31">
        <f t="shared" si="147"/>
        <v>2646675.8949777493</v>
      </c>
      <c r="I24" s="31">
        <f t="shared" si="147"/>
        <v>2651557.3267702195</v>
      </c>
      <c r="J24" s="31">
        <f t="shared" si="147"/>
        <v>2637607.5630854079</v>
      </c>
      <c r="K24" s="31">
        <f t="shared" si="147"/>
        <v>2645428.9964236757</v>
      </c>
      <c r="L24" s="31">
        <f t="shared" si="147"/>
        <v>2655493.104225568</v>
      </c>
      <c r="M24" s="31">
        <f t="shared" si="147"/>
        <v>2746473.7173144137</v>
      </c>
      <c r="N24" s="31">
        <f t="shared" si="147"/>
        <v>2808853.4003226263</v>
      </c>
      <c r="O24" s="31">
        <f t="shared" si="147"/>
        <v>2973169.3751935726</v>
      </c>
      <c r="P24" s="31">
        <f t="shared" si="147"/>
        <v>3014934.5710714199</v>
      </c>
      <c r="Q24" s="31">
        <f t="shared" si="147"/>
        <v>3146605.6236112816</v>
      </c>
      <c r="R24" s="31">
        <f t="shared" si="147"/>
        <v>3261202.4225188969</v>
      </c>
      <c r="S24" s="31">
        <f t="shared" si="147"/>
        <v>3312959.2617391627</v>
      </c>
      <c r="T24" s="31">
        <f t="shared" si="147"/>
        <v>3406714.0317612058</v>
      </c>
      <c r="U24" s="31">
        <f t="shared" si="147"/>
        <v>3519061.8895603316</v>
      </c>
      <c r="V24" s="31">
        <f t="shared" si="147"/>
        <v>3551748.2960140444</v>
      </c>
      <c r="W24" s="31">
        <f t="shared" si="147"/>
        <v>3488364.6772080017</v>
      </c>
      <c r="X24" s="31">
        <f t="shared" si="147"/>
        <v>3584244.6982412105</v>
      </c>
      <c r="Y24" s="31">
        <f t="shared" si="147"/>
        <v>3606431.75809664</v>
      </c>
      <c r="Z24" s="31">
        <f t="shared" si="147"/>
        <v>3723421.1168908081</v>
      </c>
      <c r="AA24" s="31">
        <f t="shared" si="147"/>
        <v>3822095.9049713593</v>
      </c>
      <c r="AB24" s="31">
        <f t="shared" si="147"/>
        <v>3842471.9153789673</v>
      </c>
      <c r="AC24" s="31">
        <f t="shared" si="147"/>
        <v>3902601.4299562532</v>
      </c>
      <c r="AD24" s="31">
        <f t="shared" si="147"/>
        <v>4012390.6874941336</v>
      </c>
      <c r="AE24" s="31">
        <f t="shared" si="147"/>
        <v>4100645.9214676488</v>
      </c>
      <c r="AF24" s="31">
        <f t="shared" si="147"/>
        <v>4112795.6548763895</v>
      </c>
      <c r="AG24" s="31">
        <f t="shared" si="147"/>
        <v>4158583.3325079838</v>
      </c>
      <c r="AH24" s="31">
        <f t="shared" si="147"/>
        <v>4212446.0523799546</v>
      </c>
      <c r="AI24" s="31">
        <f t="shared" si="147"/>
        <v>4382862.7802910823</v>
      </c>
      <c r="AJ24" s="31">
        <f t="shared" si="147"/>
        <v>4335812.4219275778</v>
      </c>
      <c r="AK24" s="31">
        <f t="shared" si="147"/>
        <v>4416936.287709441</v>
      </c>
      <c r="AL24" s="31">
        <f t="shared" si="147"/>
        <v>4477507.1923702657</v>
      </c>
      <c r="AM24" s="31">
        <f t="shared" si="147"/>
        <v>4607075.0551023139</v>
      </c>
      <c r="AN24" s="31">
        <f t="shared" si="147"/>
        <v>4679505.5613086335</v>
      </c>
      <c r="AO24" s="31">
        <f t="shared" si="147"/>
        <v>4752562.058933856</v>
      </c>
      <c r="AP24" s="31">
        <f t="shared" si="147"/>
        <v>4864409.1643091021</v>
      </c>
      <c r="AQ24" s="31">
        <f t="shared" si="147"/>
        <v>5037523.0891698794</v>
      </c>
      <c r="AR24" s="31">
        <f t="shared" si="147"/>
        <v>4962032.9340397222</v>
      </c>
      <c r="AS24" s="31">
        <f t="shared" si="147"/>
        <v>5189194.4248352582</v>
      </c>
      <c r="AT24" s="31">
        <f t="shared" si="147"/>
        <v>5203461.8382919095</v>
      </c>
      <c r="AU24" s="31">
        <f t="shared" si="147"/>
        <v>5198699.6370781362</v>
      </c>
      <c r="AV24" s="31">
        <f t="shared" si="147"/>
        <v>5305190.3252379196</v>
      </c>
      <c r="AW24" s="31">
        <f t="shared" si="147"/>
        <v>5353249.8668408748</v>
      </c>
      <c r="AX24" s="31">
        <f t="shared" si="147"/>
        <v>5487949.0699098445</v>
      </c>
      <c r="AY24" s="31">
        <f t="shared" si="147"/>
        <v>5684569.5026018936</v>
      </c>
      <c r="AZ24" s="31">
        <f t="shared" si="147"/>
        <v>5746649.1131161768</v>
      </c>
      <c r="BA24" s="31">
        <f t="shared" si="147"/>
        <v>5870123.7954023145</v>
      </c>
      <c r="BB24" s="31">
        <f t="shared" si="147"/>
        <v>5979743.9400439877</v>
      </c>
      <c r="BC24" s="31">
        <f t="shared" si="147"/>
        <v>6033659.3403280256</v>
      </c>
      <c r="BD24" s="31">
        <f t="shared" si="147"/>
        <v>6144394.208304029</v>
      </c>
      <c r="BE24" s="31">
        <f t="shared" si="147"/>
        <v>6203724.2415847201</v>
      </c>
      <c r="BF24" s="31">
        <f t="shared" si="147"/>
        <v>6277402.5184246115</v>
      </c>
      <c r="BG24" s="31">
        <f t="shared" si="147"/>
        <v>6458806.2806989215</v>
      </c>
      <c r="BH24" s="31">
        <f t="shared" si="147"/>
        <v>6566561.7050928073</v>
      </c>
      <c r="BI24" s="31">
        <f t="shared" si="147"/>
        <v>6631965.300867592</v>
      </c>
      <c r="BJ24" s="31">
        <f t="shared" si="147"/>
        <v>6696112.2864245642</v>
      </c>
      <c r="BK24" s="31">
        <f t="shared" si="147"/>
        <v>6769774.3004441243</v>
      </c>
      <c r="BL24" s="31">
        <f t="shared" si="147"/>
        <v>6789398.3784308527</v>
      </c>
      <c r="BM24" s="31">
        <f t="shared" si="147"/>
        <v>6934489.4175642505</v>
      </c>
      <c r="BN24" s="31">
        <f t="shared" ref="BN24:DY24" si="148">SUM(BN25:BN33)</f>
        <v>6895558.8415122423</v>
      </c>
      <c r="BO24" s="31">
        <f t="shared" si="148"/>
        <v>6943320.939280536</v>
      </c>
      <c r="BP24" s="31">
        <f t="shared" si="148"/>
        <v>6984843.880638063</v>
      </c>
      <c r="BQ24" s="31">
        <f t="shared" si="148"/>
        <v>7071433.5718901269</v>
      </c>
      <c r="BR24" s="31">
        <f t="shared" si="148"/>
        <v>6985577.3947633784</v>
      </c>
      <c r="BS24" s="31">
        <f t="shared" si="148"/>
        <v>7055248.5953575643</v>
      </c>
      <c r="BT24" s="31">
        <f t="shared" si="148"/>
        <v>7140863.8906861432</v>
      </c>
      <c r="BU24" s="31">
        <f t="shared" si="148"/>
        <v>7168650.6535445713</v>
      </c>
      <c r="BV24" s="31">
        <f t="shared" si="148"/>
        <v>7327200.5857565179</v>
      </c>
      <c r="BW24" s="31">
        <f t="shared" si="148"/>
        <v>7506841.2403938081</v>
      </c>
      <c r="BX24" s="31">
        <f t="shared" si="148"/>
        <v>7625988.0744753843</v>
      </c>
      <c r="BY24" s="31">
        <f t="shared" si="148"/>
        <v>7747314.2769913208</v>
      </c>
      <c r="BZ24" s="31">
        <f t="shared" si="148"/>
        <v>7871804.0524943173</v>
      </c>
      <c r="CA24" s="31">
        <f t="shared" si="148"/>
        <v>7848150.2939370787</v>
      </c>
      <c r="CB24" s="31">
        <f t="shared" si="148"/>
        <v>7924852.3215002194</v>
      </c>
      <c r="CC24" s="31">
        <f t="shared" si="148"/>
        <v>7980003.0563974604</v>
      </c>
      <c r="CD24" s="31">
        <f t="shared" si="148"/>
        <v>7953301.1939350143</v>
      </c>
      <c r="CE24" s="31">
        <f t="shared" si="148"/>
        <v>8005608.4848806411</v>
      </c>
      <c r="CF24" s="31">
        <f t="shared" si="148"/>
        <v>8021448.3599498551</v>
      </c>
      <c r="CG24" s="31">
        <f t="shared" si="148"/>
        <v>8117725.8890507482</v>
      </c>
      <c r="CH24" s="31">
        <f t="shared" si="148"/>
        <v>8359997.9675141359</v>
      </c>
      <c r="CI24" s="31">
        <f t="shared" si="148"/>
        <v>8488624.6503808703</v>
      </c>
      <c r="CJ24" s="31">
        <f t="shared" si="148"/>
        <v>8614256.2323202081</v>
      </c>
      <c r="CK24" s="31">
        <f t="shared" si="148"/>
        <v>8735970.3854222149</v>
      </c>
      <c r="CL24" s="31">
        <f t="shared" si="148"/>
        <v>8731402.3228365108</v>
      </c>
      <c r="CM24" s="31">
        <f t="shared" si="148"/>
        <v>8694536.5299331695</v>
      </c>
      <c r="CN24" s="31">
        <f t="shared" si="148"/>
        <v>8839773.0207657665</v>
      </c>
      <c r="CO24" s="31">
        <f t="shared" si="148"/>
        <v>8831826.3843942285</v>
      </c>
      <c r="CP24" s="31">
        <f t="shared" si="148"/>
        <v>8824324.8378168121</v>
      </c>
      <c r="CQ24" s="31">
        <f t="shared" si="148"/>
        <v>8998975.7636177819</v>
      </c>
      <c r="CR24" s="31">
        <f t="shared" si="148"/>
        <v>8990169.3437571041</v>
      </c>
      <c r="CS24" s="31">
        <f t="shared" si="148"/>
        <v>9039699.8221732471</v>
      </c>
      <c r="CT24" s="31">
        <f t="shared" si="148"/>
        <v>9286108.3484472744</v>
      </c>
      <c r="CU24" s="31">
        <f t="shared" si="148"/>
        <v>9337277.8637342453</v>
      </c>
      <c r="CV24" s="31">
        <f t="shared" si="148"/>
        <v>9459215.4366403166</v>
      </c>
      <c r="CW24" s="31">
        <f t="shared" si="148"/>
        <v>9724663.5122991391</v>
      </c>
      <c r="CX24" s="31">
        <f t="shared" si="148"/>
        <v>9788381.3093350362</v>
      </c>
      <c r="CY24" s="31">
        <f t="shared" si="148"/>
        <v>9902377.6263946705</v>
      </c>
      <c r="CZ24" s="31">
        <f t="shared" si="148"/>
        <v>10123766.921848588</v>
      </c>
      <c r="DA24" s="31">
        <f t="shared" si="148"/>
        <v>10375302.64917157</v>
      </c>
      <c r="DB24" s="31">
        <f t="shared" si="148"/>
        <v>10395198.90631411</v>
      </c>
      <c r="DC24" s="31">
        <f t="shared" si="148"/>
        <v>10479314.6254618</v>
      </c>
      <c r="DD24" s="31">
        <f t="shared" si="148"/>
        <v>10502178.370964382</v>
      </c>
      <c r="DE24" s="31">
        <f t="shared" si="148"/>
        <v>10581680.782823756</v>
      </c>
      <c r="DF24" s="31">
        <f t="shared" si="148"/>
        <v>10869173.059003796</v>
      </c>
      <c r="DG24" s="31">
        <f t="shared" si="148"/>
        <v>10989646.615197325</v>
      </c>
      <c r="DH24" s="31">
        <f t="shared" si="148"/>
        <v>11231550.85081974</v>
      </c>
      <c r="DI24" s="31">
        <f t="shared" si="148"/>
        <v>11394549.31976248</v>
      </c>
      <c r="DJ24" s="31">
        <f t="shared" si="148"/>
        <v>11432314.204433911</v>
      </c>
      <c r="DK24" s="31">
        <f t="shared" si="148"/>
        <v>11543706.98069874</v>
      </c>
      <c r="DL24" s="31">
        <f t="shared" si="148"/>
        <v>11598421.591263</v>
      </c>
      <c r="DM24" s="31">
        <f t="shared" si="148"/>
        <v>11780733.802797589</v>
      </c>
      <c r="DN24" s="31">
        <f t="shared" si="148"/>
        <v>12040898.052391</v>
      </c>
      <c r="DO24" s="31">
        <f t="shared" si="148"/>
        <v>12099532.103433447</v>
      </c>
      <c r="DP24" s="31">
        <f t="shared" si="148"/>
        <v>12160247.899894999</v>
      </c>
      <c r="DQ24" s="31">
        <f t="shared" si="148"/>
        <v>12522908.211855397</v>
      </c>
      <c r="DR24" s="31">
        <f t="shared" si="148"/>
        <v>12654973.656581949</v>
      </c>
      <c r="DS24" s="31">
        <f t="shared" si="148"/>
        <v>12794638.809448119</v>
      </c>
      <c r="DT24" s="31">
        <f t="shared" si="148"/>
        <v>13298491.012846664</v>
      </c>
      <c r="DU24" s="31">
        <f t="shared" si="148"/>
        <v>13245917.215816556</v>
      </c>
      <c r="DV24" s="31">
        <f t="shared" si="148"/>
        <v>13512221.135022093</v>
      </c>
      <c r="DW24" s="31">
        <f t="shared" si="148"/>
        <v>13640816.374379238</v>
      </c>
      <c r="DX24" s="31">
        <f t="shared" si="148"/>
        <v>13659524.667411705</v>
      </c>
      <c r="DY24" s="31">
        <f t="shared" si="148"/>
        <v>13813710.680598643</v>
      </c>
      <c r="DZ24" s="31">
        <f t="shared" ref="DZ24:EC24" si="149">SUM(DZ25:DZ33)</f>
        <v>14474905.972297462</v>
      </c>
      <c r="EA24" s="31">
        <f t="shared" si="149"/>
        <v>14553188.334801057</v>
      </c>
      <c r="EB24" s="31">
        <f t="shared" si="149"/>
        <v>14531212.178083619</v>
      </c>
      <c r="EC24" s="31">
        <f t="shared" si="149"/>
        <v>14673113.69318031</v>
      </c>
      <c r="ED24" s="31">
        <f>SUM(ED25:ED33)</f>
        <v>14888275.850927908</v>
      </c>
      <c r="EE24" s="31">
        <f t="shared" ref="EE24:EI24" si="150">SUM(EE25:EE33)</f>
        <v>15032302.832503786</v>
      </c>
      <c r="EF24" s="31">
        <f t="shared" si="150"/>
        <v>15656218.466059934</v>
      </c>
      <c r="EG24" s="31">
        <f t="shared" si="150"/>
        <v>15890780.470101988</v>
      </c>
      <c r="EH24" s="31">
        <f t="shared" si="150"/>
        <v>15934938.811231032</v>
      </c>
      <c r="EI24" s="31">
        <f t="shared" si="150"/>
        <v>15992522.035054807</v>
      </c>
      <c r="EJ24" s="31">
        <f t="shared" ref="EJ24:EX24" si="151">SUM(EJ25:EJ33)</f>
        <v>16107824.783861537</v>
      </c>
      <c r="EK24" s="31">
        <f t="shared" si="151"/>
        <v>16252194.21438889</v>
      </c>
      <c r="EL24" s="31">
        <f t="shared" si="151"/>
        <v>16447865.813929401</v>
      </c>
      <c r="EM24" s="31">
        <f t="shared" si="151"/>
        <v>16642028.145432735</v>
      </c>
      <c r="EN24" s="31">
        <f t="shared" si="151"/>
        <v>16449350.701255903</v>
      </c>
      <c r="EO24" s="31">
        <f t="shared" ref="EO24:EP24" si="152">SUM(EO25:EO33)</f>
        <v>16493193.180677228</v>
      </c>
      <c r="EP24" s="31">
        <f t="shared" si="152"/>
        <v>16577762.982481997</v>
      </c>
      <c r="EQ24" s="31">
        <f t="shared" si="151"/>
        <v>16777107.280084776</v>
      </c>
      <c r="ER24" s="32">
        <f t="shared" si="151"/>
        <v>16901791.699399486</v>
      </c>
      <c r="ES24" s="31">
        <f t="shared" si="151"/>
        <v>17065591.483387526</v>
      </c>
      <c r="ET24" s="31">
        <f t="shared" si="151"/>
        <v>16997889.640444495</v>
      </c>
      <c r="EU24" s="31">
        <f t="shared" si="151"/>
        <v>17031667.476640563</v>
      </c>
      <c r="EV24" s="32">
        <f t="shared" si="151"/>
        <v>17430532.320853144</v>
      </c>
      <c r="EW24" s="31">
        <f t="shared" si="151"/>
        <v>17732667.224186312</v>
      </c>
      <c r="EX24" s="31">
        <f t="shared" si="151"/>
        <v>18130743.973806985</v>
      </c>
      <c r="EY24" s="31">
        <f t="shared" ref="EY24:EZ24" si="153">SUM(EY25:EY33)</f>
        <v>18362055.808167338</v>
      </c>
      <c r="EZ24" s="31">
        <f t="shared" si="153"/>
        <v>18319069.22003885</v>
      </c>
      <c r="FA24" s="31">
        <f t="shared" ref="FA24:FB24" si="154">SUM(FA25:FA33)</f>
        <v>18445874.231546745</v>
      </c>
      <c r="FB24" s="31">
        <f t="shared" si="154"/>
        <v>18757273.891339161</v>
      </c>
      <c r="FC24" s="31">
        <f t="shared" ref="FC24:FD24" si="155">SUM(FC25:FC33)</f>
        <v>19150538.257890619</v>
      </c>
      <c r="FD24" s="31">
        <f t="shared" si="155"/>
        <v>19432472.349351175</v>
      </c>
      <c r="FE24" s="31">
        <f t="shared" ref="FE24:FF24" si="156">SUM(FE25:FE33)</f>
        <v>19681141.418896273</v>
      </c>
      <c r="FF24" s="31">
        <f t="shared" si="156"/>
        <v>19743203.525906909</v>
      </c>
      <c r="FG24" s="31">
        <f t="shared" ref="FG24:FH24" si="157">SUM(FG25:FG33)</f>
        <v>19983002.583405498</v>
      </c>
      <c r="FH24" s="31">
        <f t="shared" si="157"/>
        <v>19940077.347578429</v>
      </c>
      <c r="FI24" s="31">
        <f t="shared" ref="FI24:FJ24" si="158">SUM(FI25:FI33)</f>
        <v>20416223.157508809</v>
      </c>
      <c r="FJ24" s="31">
        <f t="shared" si="158"/>
        <v>20584486.817391589</v>
      </c>
      <c r="FK24" s="31">
        <f t="shared" ref="FK24:FM24" si="159">SUM(FK25:FK33)</f>
        <v>20785803.038080104</v>
      </c>
      <c r="FL24" s="31">
        <f t="shared" ref="FL24" si="160">SUM(FL25:FL33)</f>
        <v>20429207.953047283</v>
      </c>
      <c r="FM24" s="31">
        <f t="shared" si="159"/>
        <v>20298692.487154212</v>
      </c>
      <c r="FN24" s="31">
        <f t="shared" ref="FN24:FO24" si="161">SUM(FN25:FN33)</f>
        <v>20434793.196507879</v>
      </c>
      <c r="FO24" s="31">
        <f t="shared" si="161"/>
        <v>20724967.490730368</v>
      </c>
      <c r="FP24" s="31">
        <f t="shared" ref="FP24:FQ24" si="162">SUM(FP25:FP33)</f>
        <v>20875719.142263245</v>
      </c>
      <c r="FQ24" s="31">
        <f t="shared" si="162"/>
        <v>20980186.996696442</v>
      </c>
      <c r="FR24" s="31">
        <f t="shared" ref="FR24:FS24" si="163">SUM(FR25:FR33)</f>
        <v>21009508.960697584</v>
      </c>
      <c r="FS24" s="31">
        <f t="shared" si="163"/>
        <v>20909659.226822563</v>
      </c>
      <c r="FT24" s="31">
        <f t="shared" ref="FT24:FU24" si="164">SUM(FT25:FT33)</f>
        <v>20637972.38805794</v>
      </c>
      <c r="FU24" s="31">
        <f t="shared" si="164"/>
        <v>21011530.963703156</v>
      </c>
      <c r="FV24" s="31">
        <f t="shared" ref="FV24:FW24" si="165">SUM(FV25:FV33)</f>
        <v>20749770.58827135</v>
      </c>
      <c r="FW24" s="31">
        <f t="shared" si="165"/>
        <v>20768035.602709785</v>
      </c>
      <c r="FX24" s="31">
        <f t="shared" ref="FX24:FY24" si="166">SUM(FX25:FX33)</f>
        <v>20922607.50986724</v>
      </c>
      <c r="FY24" s="31">
        <f t="shared" si="166"/>
        <v>20853389.743050411</v>
      </c>
      <c r="FZ24" s="31">
        <f t="shared" ref="FZ24:GA24" si="167">SUM(FZ25:FZ33)</f>
        <v>20943480.067348547</v>
      </c>
      <c r="GA24" s="31">
        <f t="shared" si="167"/>
        <v>21121048.435202308</v>
      </c>
      <c r="GB24" s="31">
        <f t="shared" ref="GB24:GC24" si="168">SUM(GB25:GB33)</f>
        <v>21162804.479874112</v>
      </c>
      <c r="GC24" s="31">
        <f t="shared" si="168"/>
        <v>21549285.976267733</v>
      </c>
      <c r="GD24" s="31">
        <f t="shared" ref="GD24:GE24" si="169">SUM(GD25:GD33)</f>
        <v>21655910.009322099</v>
      </c>
      <c r="GE24" s="31">
        <f t="shared" si="169"/>
        <v>21666871.827165186</v>
      </c>
      <c r="GF24" s="31">
        <f t="shared" ref="GF24:GG24" si="170">SUM(GF25:GF33)</f>
        <v>21378313.734704379</v>
      </c>
      <c r="GG24" s="31">
        <f t="shared" si="170"/>
        <v>21358910.085014798</v>
      </c>
      <c r="GH24" s="31">
        <f t="shared" ref="GH24:GJ24" si="171">SUM(GH25:GH33)</f>
        <v>21228207.444787703</v>
      </c>
      <c r="GI24" s="31">
        <f t="shared" ref="GI24" si="172">SUM(GI25:GI33)</f>
        <v>21264100.195684452</v>
      </c>
      <c r="GJ24" s="31">
        <f t="shared" si="171"/>
        <v>21190666.872465424</v>
      </c>
      <c r="GK24" s="31">
        <f t="shared" ref="GK24:GQ24" si="173">SUM(GK25:GK33)</f>
        <v>21128489.46055951</v>
      </c>
      <c r="GL24" s="31">
        <f t="shared" ref="GL24:GP24" si="174">SUM(GL25:GL33)</f>
        <v>21037368.270527389</v>
      </c>
      <c r="GM24" s="31">
        <f t="shared" si="174"/>
        <v>20930997.477492236</v>
      </c>
      <c r="GN24" s="31">
        <f t="shared" si="174"/>
        <v>20795522.193966158</v>
      </c>
      <c r="GO24" s="31">
        <f t="shared" si="174"/>
        <v>21046939.304680388</v>
      </c>
      <c r="GP24" s="31">
        <f t="shared" si="174"/>
        <v>21269274.382962674</v>
      </c>
      <c r="GQ24" s="31">
        <f t="shared" si="173"/>
        <v>20914739.663893908</v>
      </c>
      <c r="GR24" s="31">
        <f t="shared" ref="GR24:GX24" si="175">SUM(GR25:GR33)</f>
        <v>21009363.8900011</v>
      </c>
      <c r="GS24" s="31">
        <f t="shared" ref="GS24:GW24" si="176">SUM(GS25:GS33)</f>
        <v>21254867.908518299</v>
      </c>
      <c r="GT24" s="31">
        <f t="shared" si="176"/>
        <v>21163062.508371025</v>
      </c>
      <c r="GU24" s="31">
        <f t="shared" si="176"/>
        <v>21310378.114758477</v>
      </c>
      <c r="GV24" s="31">
        <f t="shared" si="176"/>
        <v>21465621.765062746</v>
      </c>
      <c r="GW24" s="31">
        <f t="shared" si="176"/>
        <v>21486387.117230386</v>
      </c>
      <c r="GX24" s="31">
        <f t="shared" si="175"/>
        <v>21487506.035934936</v>
      </c>
      <c r="GY24" s="31">
        <f t="shared" ref="GY24" si="177">SUM(GY25:GY33)</f>
        <v>21615909.960190766</v>
      </c>
      <c r="GZ24" s="95"/>
    </row>
    <row r="25" spans="1:208" x14ac:dyDescent="0.3">
      <c r="A25" s="33" t="s">
        <v>7</v>
      </c>
      <c r="B25" s="34">
        <v>451791.12</v>
      </c>
      <c r="C25" s="34">
        <v>451547.25598998996</v>
      </c>
      <c r="D25" s="34">
        <v>444308.85570727004</v>
      </c>
      <c r="E25" s="34">
        <v>443087.04</v>
      </c>
      <c r="F25" s="34">
        <v>442183.48011236003</v>
      </c>
      <c r="G25" s="34">
        <v>441345.28000000003</v>
      </c>
      <c r="H25" s="34">
        <v>440803.91534909001</v>
      </c>
      <c r="I25" s="34">
        <v>440061.81134352996</v>
      </c>
      <c r="J25" s="34">
        <v>440040.73705384997</v>
      </c>
      <c r="K25" s="34">
        <v>439935.73705384997</v>
      </c>
      <c r="L25" s="34">
        <v>439919.78235895</v>
      </c>
      <c r="M25" s="34">
        <v>439619.78235895</v>
      </c>
      <c r="N25" s="34">
        <v>439468.78235895</v>
      </c>
      <c r="O25" s="34">
        <v>439121.78235895</v>
      </c>
      <c r="P25" s="34">
        <v>438852.78235895</v>
      </c>
      <c r="Q25" s="34">
        <v>438682.78235895</v>
      </c>
      <c r="R25" s="34">
        <v>438280.28235895</v>
      </c>
      <c r="S25" s="34">
        <v>437611.78235895</v>
      </c>
      <c r="T25" s="34">
        <v>436343.60406370996</v>
      </c>
      <c r="U25" s="34">
        <v>435424.60406370996</v>
      </c>
      <c r="V25" s="34">
        <v>434480.10406370996</v>
      </c>
      <c r="W25" s="34">
        <v>433765.10406370996</v>
      </c>
      <c r="X25" s="34">
        <v>433038.10406370996</v>
      </c>
      <c r="Y25" s="34">
        <v>432140.10406370996</v>
      </c>
      <c r="Z25" s="34">
        <v>431417.10406370996</v>
      </c>
      <c r="AA25" s="34">
        <v>430626.10406370996</v>
      </c>
      <c r="AB25" s="34">
        <v>429390.10406370996</v>
      </c>
      <c r="AC25" s="34">
        <v>429056.10406370996</v>
      </c>
      <c r="AD25" s="34">
        <v>428238.10406370996</v>
      </c>
      <c r="AE25" s="34">
        <v>427427.10406370996</v>
      </c>
      <c r="AF25" s="34">
        <v>426574.10406370996</v>
      </c>
      <c r="AG25" s="34">
        <v>424702.10406370996</v>
      </c>
      <c r="AH25" s="34">
        <v>424065.28110471001</v>
      </c>
      <c r="AI25" s="34">
        <v>423266.28110471001</v>
      </c>
      <c r="AJ25" s="34">
        <v>427828.42726674996</v>
      </c>
      <c r="AK25" s="34">
        <v>427675.64892416005</v>
      </c>
      <c r="AL25" s="34">
        <v>424644.00112226</v>
      </c>
      <c r="AM25" s="34">
        <v>420084.17360233003</v>
      </c>
      <c r="AN25" s="34">
        <v>412143.36614339997</v>
      </c>
      <c r="AO25" s="34">
        <v>407630.70679611998</v>
      </c>
      <c r="AP25" s="34">
        <v>398542.54755939002</v>
      </c>
      <c r="AQ25" s="34">
        <v>391851.79767760995</v>
      </c>
      <c r="AR25" s="34">
        <v>388258.88253991998</v>
      </c>
      <c r="AS25" s="34">
        <v>382516.16458674998</v>
      </c>
      <c r="AT25" s="34">
        <v>380817.54958162992</v>
      </c>
      <c r="AU25" s="34">
        <v>379329.63569120999</v>
      </c>
      <c r="AV25" s="34">
        <v>378636.0958787899</v>
      </c>
      <c r="AW25" s="34">
        <v>377489.80485285987</v>
      </c>
      <c r="AX25" s="34">
        <v>375956.77073872002</v>
      </c>
      <c r="AY25" s="34">
        <v>422400.31197803997</v>
      </c>
      <c r="AZ25" s="34">
        <v>451120.04204644001</v>
      </c>
      <c r="BA25" s="34">
        <v>446972.13009569998</v>
      </c>
      <c r="BB25" s="34">
        <v>448522.45744433999</v>
      </c>
      <c r="BC25" s="34">
        <v>445670.96129929001</v>
      </c>
      <c r="BD25" s="34">
        <v>442459.4553119</v>
      </c>
      <c r="BE25" s="34">
        <v>454826.38783665001</v>
      </c>
      <c r="BF25" s="34">
        <v>453404.63023691007</v>
      </c>
      <c r="BG25" s="34">
        <v>451610.10636141</v>
      </c>
      <c r="BH25" s="34">
        <v>449702.63846377999</v>
      </c>
      <c r="BI25" s="34">
        <v>445797.31502894999</v>
      </c>
      <c r="BJ25" s="34">
        <v>443597.72116223001</v>
      </c>
      <c r="BK25" s="34">
        <v>439110.09082864004</v>
      </c>
      <c r="BL25" s="34">
        <v>428734.09082864004</v>
      </c>
      <c r="BM25" s="34">
        <v>484703.88389932003</v>
      </c>
      <c r="BN25" s="34">
        <v>494848.73582546</v>
      </c>
      <c r="BO25" s="34">
        <v>553702.55070294999</v>
      </c>
      <c r="BP25" s="34">
        <v>560556.35327113001</v>
      </c>
      <c r="BQ25" s="34">
        <v>638321.05327112996</v>
      </c>
      <c r="BR25" s="34">
        <v>639584.05327112996</v>
      </c>
      <c r="BS25" s="34">
        <v>664358.98337004997</v>
      </c>
      <c r="BT25" s="34">
        <v>664329.98337388004</v>
      </c>
      <c r="BU25" s="34">
        <v>677852.48337004997</v>
      </c>
      <c r="BV25" s="34">
        <v>714007.23337004997</v>
      </c>
      <c r="BW25" s="34">
        <v>725433.93337005004</v>
      </c>
      <c r="BX25" s="34">
        <v>802789.33337005007</v>
      </c>
      <c r="BY25" s="34">
        <v>869659.88337005</v>
      </c>
      <c r="BZ25" s="34">
        <v>869581.88337005</v>
      </c>
      <c r="CA25" s="34">
        <v>868968.0206088</v>
      </c>
      <c r="CB25" s="34">
        <v>818815.92060880002</v>
      </c>
      <c r="CC25" s="34">
        <v>811212.92060880002</v>
      </c>
      <c r="CD25" s="34">
        <v>843457.92060880002</v>
      </c>
      <c r="CE25" s="34">
        <v>848364.2706088</v>
      </c>
      <c r="CF25" s="34">
        <v>844568.2706088</v>
      </c>
      <c r="CG25" s="34">
        <v>839714.2706088</v>
      </c>
      <c r="CH25" s="34">
        <v>846304.2706088</v>
      </c>
      <c r="CI25" s="34">
        <v>841687.2706088</v>
      </c>
      <c r="CJ25" s="34">
        <v>794788.92060880002</v>
      </c>
      <c r="CK25" s="34">
        <v>794777.92060880002</v>
      </c>
      <c r="CL25" s="34">
        <v>794775.92060880002</v>
      </c>
      <c r="CM25" s="34">
        <v>794765.92060880002</v>
      </c>
      <c r="CN25" s="34">
        <v>799391.92060880002</v>
      </c>
      <c r="CO25" s="34">
        <v>758886.92060880002</v>
      </c>
      <c r="CP25" s="34">
        <v>775032.20807374001</v>
      </c>
      <c r="CQ25" s="34">
        <v>775031.91192602005</v>
      </c>
      <c r="CR25" s="34">
        <v>775031.91192602005</v>
      </c>
      <c r="CS25" s="34">
        <v>719657.74107102002</v>
      </c>
      <c r="CT25" s="34">
        <v>719657.74107102002</v>
      </c>
      <c r="CU25" s="34">
        <v>739657.34107102</v>
      </c>
      <c r="CV25" s="34">
        <v>739955.20041628997</v>
      </c>
      <c r="CW25" s="34">
        <v>817747.20041628997</v>
      </c>
      <c r="CX25" s="34">
        <v>860212.00041629001</v>
      </c>
      <c r="CY25" s="34">
        <v>923031.25041629001</v>
      </c>
      <c r="CZ25" s="34">
        <v>974823.25041629001</v>
      </c>
      <c r="DA25" s="34">
        <v>1028825.25041629</v>
      </c>
      <c r="DB25" s="34">
        <v>1078522.9004162899</v>
      </c>
      <c r="DC25" s="34">
        <v>1141200.50041629</v>
      </c>
      <c r="DD25" s="34">
        <v>1141200.50041629</v>
      </c>
      <c r="DE25" s="34">
        <v>1141492.6874649399</v>
      </c>
      <c r="DF25" s="34">
        <v>1165521.1374649401</v>
      </c>
      <c r="DG25" s="34">
        <v>1194606.6374649401</v>
      </c>
      <c r="DH25" s="34">
        <v>1299070.9374649399</v>
      </c>
      <c r="DI25" s="34">
        <v>1306555.6374649401</v>
      </c>
      <c r="DJ25" s="34">
        <v>1306555.6374649401</v>
      </c>
      <c r="DK25" s="34">
        <v>1311755.6374649401</v>
      </c>
      <c r="DL25" s="34">
        <v>1342386.9874649399</v>
      </c>
      <c r="DM25" s="34">
        <v>1345786.9874649399</v>
      </c>
      <c r="DN25" s="34">
        <v>1345786.9874649399</v>
      </c>
      <c r="DO25" s="34">
        <v>1345786.9874649399</v>
      </c>
      <c r="DP25" s="34">
        <v>1345786.9874649399</v>
      </c>
      <c r="DQ25" s="34">
        <v>1345786.9874649399</v>
      </c>
      <c r="DR25" s="34">
        <v>1345786.9874649399</v>
      </c>
      <c r="DS25" s="34">
        <v>1345786.9874649399</v>
      </c>
      <c r="DT25" s="34">
        <v>1345786.9874649399</v>
      </c>
      <c r="DU25" s="34">
        <v>1345786.9874649399</v>
      </c>
      <c r="DV25" s="34">
        <v>1345786.9874649399</v>
      </c>
      <c r="DW25" s="34">
        <v>1345786.9874649399</v>
      </c>
      <c r="DX25" s="34">
        <v>1345786.9874649399</v>
      </c>
      <c r="DY25" s="34">
        <v>1345786.9874649399</v>
      </c>
      <c r="DZ25" s="34">
        <v>1345786.9874649399</v>
      </c>
      <c r="EA25" s="34">
        <v>1345786.9874649399</v>
      </c>
      <c r="EB25" s="34">
        <v>1345786.9874649399</v>
      </c>
      <c r="EC25" s="34">
        <v>1345786.9874649399</v>
      </c>
      <c r="ED25" s="34">
        <v>1345786.9874649399</v>
      </c>
      <c r="EE25" s="34">
        <v>1345786.9874649399</v>
      </c>
      <c r="EF25" s="34">
        <v>1345721.9874649399</v>
      </c>
      <c r="EG25" s="34">
        <v>1295056.6374649401</v>
      </c>
      <c r="EH25" s="34">
        <v>1298075.6374649401</v>
      </c>
      <c r="EI25" s="34">
        <v>1298043.6374649401</v>
      </c>
      <c r="EJ25" s="34">
        <v>1298043.6374649401</v>
      </c>
      <c r="EK25" s="34">
        <v>1298043.6374649401</v>
      </c>
      <c r="EL25" s="35">
        <v>1298043.6374649401</v>
      </c>
      <c r="EM25" s="35">
        <v>1298043.6374649401</v>
      </c>
      <c r="EN25" s="35">
        <v>1298043.6374649401</v>
      </c>
      <c r="EO25" s="35">
        <v>1298043.6374649401</v>
      </c>
      <c r="EP25" s="35">
        <v>1298043.6374649401</v>
      </c>
      <c r="EQ25" s="35">
        <v>1298043.6374649401</v>
      </c>
      <c r="ER25" s="36">
        <v>1298043.6374649401</v>
      </c>
      <c r="ES25" s="35">
        <v>1298043.6374649401</v>
      </c>
      <c r="ET25" s="37">
        <v>1298043.6374649401</v>
      </c>
      <c r="EU25" s="37">
        <v>1297466.6374649401</v>
      </c>
      <c r="EV25" s="37">
        <v>1292074.53746494</v>
      </c>
      <c r="EW25" s="37">
        <v>1284555.33746494</v>
      </c>
      <c r="EX25" s="37">
        <v>1280052.33746494</v>
      </c>
      <c r="EY25" s="37">
        <v>1277016.03746494</v>
      </c>
      <c r="EZ25" s="37">
        <v>1277016.03746494</v>
      </c>
      <c r="FA25" s="37">
        <v>1277016.03746494</v>
      </c>
      <c r="FB25" s="97">
        <v>1277016.03746494</v>
      </c>
      <c r="FC25" s="97">
        <v>1274337.03746494</v>
      </c>
      <c r="FD25" s="97">
        <v>1273296.03746494</v>
      </c>
      <c r="FE25" s="37">
        <v>1122697.58746494</v>
      </c>
      <c r="FF25" s="37">
        <v>1122697.58746494</v>
      </c>
      <c r="FG25" s="37">
        <v>1122697.58746494</v>
      </c>
      <c r="FH25" s="37">
        <v>1122697.58746494</v>
      </c>
      <c r="FI25" s="37">
        <v>1124309.58746494</v>
      </c>
      <c r="FJ25" s="37">
        <v>1124309.58746494</v>
      </c>
      <c r="FK25" s="37">
        <v>1189209.58746494</v>
      </c>
      <c r="FL25" s="37">
        <v>1189209.58746494</v>
      </c>
      <c r="FM25" s="37">
        <v>1229724.58746494</v>
      </c>
      <c r="FN25" s="37">
        <v>1229724.58746494</v>
      </c>
      <c r="FO25" s="37">
        <v>1229724.58746494</v>
      </c>
      <c r="FP25" s="37">
        <v>1229724.58746494</v>
      </c>
      <c r="FQ25" s="37">
        <v>1229724.58746494</v>
      </c>
      <c r="FR25" s="37">
        <v>1229724.58746494</v>
      </c>
      <c r="FS25" s="37">
        <v>1229724.58746494</v>
      </c>
      <c r="FT25" s="37">
        <v>1229724.58746494</v>
      </c>
      <c r="FU25" s="97">
        <v>1229724.58746494</v>
      </c>
      <c r="FV25" s="97">
        <v>1229724.58746494</v>
      </c>
      <c r="FW25" s="97">
        <v>1229724.58746494</v>
      </c>
      <c r="FX25" s="97">
        <v>1229724.58746494</v>
      </c>
      <c r="FY25" s="97">
        <v>1229724.58746494</v>
      </c>
      <c r="FZ25" s="97">
        <v>1229724.58746494</v>
      </c>
      <c r="GA25" s="97">
        <v>1229724.58746494</v>
      </c>
      <c r="GB25" s="97">
        <v>1229724.58746494</v>
      </c>
      <c r="GC25" s="97">
        <v>1229724.58746494</v>
      </c>
      <c r="GD25" s="97">
        <v>1229724.58746494</v>
      </c>
      <c r="GE25" s="97">
        <v>1229724.58746494</v>
      </c>
      <c r="GF25" s="97">
        <v>1229724.58746494</v>
      </c>
      <c r="GG25" s="97">
        <v>1229724.58746494</v>
      </c>
      <c r="GH25" s="97">
        <v>1229724.58746494</v>
      </c>
      <c r="GI25" s="97">
        <v>1229724.58746494</v>
      </c>
      <c r="GJ25" s="97">
        <v>1229724.58746494</v>
      </c>
      <c r="GK25" s="97">
        <v>1229724.58746494</v>
      </c>
      <c r="GL25" s="97">
        <v>1229724.58746494</v>
      </c>
      <c r="GM25" s="97">
        <v>1229724.58746494</v>
      </c>
      <c r="GN25" s="97">
        <v>1229724.58746494</v>
      </c>
      <c r="GO25" s="97">
        <v>1226324.58746494</v>
      </c>
      <c r="GP25" s="97">
        <v>1226324.58746494</v>
      </c>
      <c r="GQ25" s="97">
        <v>1226324.58746494</v>
      </c>
      <c r="GR25" s="97">
        <v>1226324.58746494</v>
      </c>
      <c r="GS25" s="97">
        <v>1226324.58746494</v>
      </c>
      <c r="GT25" s="97">
        <v>1226324.58746494</v>
      </c>
      <c r="GU25" s="97">
        <v>1226324.58746494</v>
      </c>
      <c r="GV25" s="97">
        <v>1226324.58746494</v>
      </c>
      <c r="GW25" s="97">
        <v>1226324.58746494</v>
      </c>
      <c r="GX25" s="97">
        <v>1226324.58746494</v>
      </c>
      <c r="GY25" s="97">
        <v>1226324.58746494</v>
      </c>
    </row>
    <row r="26" spans="1:208" x14ac:dyDescent="0.3">
      <c r="A26" s="33" t="s">
        <v>8</v>
      </c>
      <c r="B26" s="34">
        <v>372393.94</v>
      </c>
      <c r="C26" s="34">
        <v>347490.69974509167</v>
      </c>
      <c r="D26" s="34">
        <v>316823.29955205065</v>
      </c>
      <c r="E26" s="34">
        <v>299801.07900000003</v>
      </c>
      <c r="F26" s="34">
        <v>297910.61926771718</v>
      </c>
      <c r="G26" s="34">
        <v>296493.78999999998</v>
      </c>
      <c r="H26" s="34">
        <v>263701.85866522818</v>
      </c>
      <c r="I26" s="34">
        <v>266383.62521962117</v>
      </c>
      <c r="J26" s="34">
        <v>276436.31477259099</v>
      </c>
      <c r="K26" s="34">
        <v>271091.27494343399</v>
      </c>
      <c r="L26" s="34">
        <v>282966.96380974917</v>
      </c>
      <c r="M26" s="34">
        <v>263447.6183284453</v>
      </c>
      <c r="N26" s="34">
        <v>288943.4002501287</v>
      </c>
      <c r="O26" s="34">
        <v>328566.5197396705</v>
      </c>
      <c r="P26" s="34">
        <v>399736.92464663176</v>
      </c>
      <c r="Q26" s="34">
        <v>443993.46988893615</v>
      </c>
      <c r="R26" s="34">
        <v>448565.7727175511</v>
      </c>
      <c r="S26" s="34">
        <v>429978.54660596116</v>
      </c>
      <c r="T26" s="34">
        <v>423853.15748495888</v>
      </c>
      <c r="U26" s="34">
        <v>413841.93092850305</v>
      </c>
      <c r="V26" s="34">
        <v>397775.17151884711</v>
      </c>
      <c r="W26" s="34">
        <v>312917.94136823039</v>
      </c>
      <c r="X26" s="34">
        <v>346608.19890592684</v>
      </c>
      <c r="Y26" s="34">
        <v>371358.28382025089</v>
      </c>
      <c r="Z26" s="34">
        <v>365306.05040195538</v>
      </c>
      <c r="AA26" s="34">
        <v>384923.17385930812</v>
      </c>
      <c r="AB26" s="34">
        <v>408833.87745698856</v>
      </c>
      <c r="AC26" s="34">
        <v>389131.33851064218</v>
      </c>
      <c r="AD26" s="34">
        <v>418118.7450081525</v>
      </c>
      <c r="AE26" s="34">
        <v>439016.75359081785</v>
      </c>
      <c r="AF26" s="34">
        <v>363609.27219512383</v>
      </c>
      <c r="AG26" s="34">
        <v>377273.38609743689</v>
      </c>
      <c r="AH26" s="34">
        <v>372999.92992910452</v>
      </c>
      <c r="AI26" s="34">
        <v>359875.36137680383</v>
      </c>
      <c r="AJ26" s="34">
        <v>347841.3080072219</v>
      </c>
      <c r="AK26" s="34">
        <v>343418.40236603178</v>
      </c>
      <c r="AL26" s="34">
        <v>373971.12983022071</v>
      </c>
      <c r="AM26" s="34">
        <v>426588.47841794306</v>
      </c>
      <c r="AN26" s="34">
        <v>466274.60958642466</v>
      </c>
      <c r="AO26" s="34">
        <v>458379.21340598998</v>
      </c>
      <c r="AP26" s="34">
        <v>471694.16716900771</v>
      </c>
      <c r="AQ26" s="34">
        <v>479696.98137180298</v>
      </c>
      <c r="AR26" s="34">
        <v>390790.59401485597</v>
      </c>
      <c r="AS26" s="34">
        <v>393792.5069856036</v>
      </c>
      <c r="AT26" s="34">
        <v>388643.23527090403</v>
      </c>
      <c r="AU26" s="34">
        <v>334329.63778972073</v>
      </c>
      <c r="AV26" s="34">
        <v>402322.65475233376</v>
      </c>
      <c r="AW26" s="34">
        <v>349447.86091030284</v>
      </c>
      <c r="AX26" s="34">
        <v>447459.21763326798</v>
      </c>
      <c r="AY26" s="34">
        <v>441419.1969444339</v>
      </c>
      <c r="AZ26" s="34">
        <v>494146.21</v>
      </c>
      <c r="BA26" s="34">
        <v>493164.14043730585</v>
      </c>
      <c r="BB26" s="34">
        <v>479492.30138766865</v>
      </c>
      <c r="BC26" s="34">
        <v>504647.8649852096</v>
      </c>
      <c r="BD26" s="34">
        <v>489414.26557229634</v>
      </c>
      <c r="BE26" s="34">
        <v>460431.35058514832</v>
      </c>
      <c r="BF26" s="34">
        <v>457828.74446490448</v>
      </c>
      <c r="BG26" s="34">
        <v>428097.48981816543</v>
      </c>
      <c r="BH26" s="34">
        <v>415855.64855044545</v>
      </c>
      <c r="BI26" s="34">
        <v>327195.30550229724</v>
      </c>
      <c r="BJ26" s="34">
        <v>332903.96165273979</v>
      </c>
      <c r="BK26" s="34">
        <v>325310.21234967874</v>
      </c>
      <c r="BL26" s="34">
        <v>328079.5302458345</v>
      </c>
      <c r="BM26" s="34">
        <v>398512.1134594949</v>
      </c>
      <c r="BN26" s="34">
        <v>412215.4781893671</v>
      </c>
      <c r="BO26" s="34">
        <v>345786.52674109931</v>
      </c>
      <c r="BP26" s="34">
        <v>340361.29411327653</v>
      </c>
      <c r="BQ26" s="34">
        <v>347104.25167302077</v>
      </c>
      <c r="BR26" s="34">
        <v>359858.58438175451</v>
      </c>
      <c r="BS26" s="34">
        <v>380705.46605964203</v>
      </c>
      <c r="BT26" s="34">
        <v>418576.12510503212</v>
      </c>
      <c r="BU26" s="34">
        <v>397414.59506635822</v>
      </c>
      <c r="BV26" s="34">
        <v>429722.74883400975</v>
      </c>
      <c r="BW26" s="34">
        <v>524094.04492937168</v>
      </c>
      <c r="BX26" s="34">
        <v>535616.1115180722</v>
      </c>
      <c r="BY26" s="34">
        <v>552375.42518018512</v>
      </c>
      <c r="BZ26" s="34">
        <v>552096.98284255282</v>
      </c>
      <c r="CA26" s="34">
        <v>473495.8471036363</v>
      </c>
      <c r="CB26" s="34">
        <v>481708.64317683352</v>
      </c>
      <c r="CC26" s="34">
        <v>455668.90026872285</v>
      </c>
      <c r="CD26" s="34">
        <v>464648.95518186636</v>
      </c>
      <c r="CE26" s="34">
        <v>416690.08248505183</v>
      </c>
      <c r="CF26" s="34">
        <v>402047.75469201052</v>
      </c>
      <c r="CG26" s="34">
        <v>385390.65692731534</v>
      </c>
      <c r="CH26" s="34">
        <v>503119.76085381431</v>
      </c>
      <c r="CI26" s="34">
        <v>498847.4315080106</v>
      </c>
      <c r="CJ26" s="34">
        <v>500135.66378032684</v>
      </c>
      <c r="CK26" s="34">
        <v>489880.86285137472</v>
      </c>
      <c r="CL26" s="34">
        <v>485897.54682945658</v>
      </c>
      <c r="CM26" s="34">
        <v>494905.52243746945</v>
      </c>
      <c r="CN26" s="34">
        <v>460064.45381659258</v>
      </c>
      <c r="CO26" s="34">
        <v>451820.80696504127</v>
      </c>
      <c r="CP26" s="34">
        <v>507476.94071504183</v>
      </c>
      <c r="CQ26" s="34">
        <v>629298.3198728899</v>
      </c>
      <c r="CR26" s="34">
        <v>602896.75152164162</v>
      </c>
      <c r="CS26" s="34">
        <v>653229.54920889053</v>
      </c>
      <c r="CT26" s="34">
        <v>719903.91508118925</v>
      </c>
      <c r="CU26" s="34">
        <v>753256.10381347244</v>
      </c>
      <c r="CV26" s="34">
        <v>842431.66923596303</v>
      </c>
      <c r="CW26" s="34">
        <v>901436.63815796212</v>
      </c>
      <c r="CX26" s="34">
        <v>827551.20840417268</v>
      </c>
      <c r="CY26" s="34">
        <v>798246.75565599184</v>
      </c>
      <c r="CZ26" s="34">
        <v>717715.34270817263</v>
      </c>
      <c r="DA26" s="34">
        <v>697367.11665231013</v>
      </c>
      <c r="DB26" s="34">
        <v>679325.88425669528</v>
      </c>
      <c r="DC26" s="34">
        <v>600945.56001253275</v>
      </c>
      <c r="DD26" s="34">
        <v>506238.78205500619</v>
      </c>
      <c r="DE26" s="34">
        <v>513207.56885232346</v>
      </c>
      <c r="DF26" s="34">
        <v>581551.21985268779</v>
      </c>
      <c r="DG26" s="34">
        <v>538833.9461173357</v>
      </c>
      <c r="DH26" s="34">
        <v>617888.44274740689</v>
      </c>
      <c r="DI26" s="34">
        <v>668991.33235064545</v>
      </c>
      <c r="DJ26" s="34">
        <v>626766.10908619594</v>
      </c>
      <c r="DK26" s="34">
        <v>608938.36526436324</v>
      </c>
      <c r="DL26" s="34">
        <v>612410.03824421088</v>
      </c>
      <c r="DM26" s="34">
        <v>703587.2771177683</v>
      </c>
      <c r="DN26" s="34">
        <v>778873.03571594472</v>
      </c>
      <c r="DO26" s="34">
        <v>724053.83500672376</v>
      </c>
      <c r="DP26" s="34">
        <v>666842.47750150622</v>
      </c>
      <c r="DQ26" s="34">
        <v>736608.86653990287</v>
      </c>
      <c r="DR26" s="34">
        <v>817285.73508335371</v>
      </c>
      <c r="DS26" s="34">
        <v>836484.60209213267</v>
      </c>
      <c r="DT26" s="34">
        <v>846635.87227193546</v>
      </c>
      <c r="DU26" s="34">
        <v>828761.49543800275</v>
      </c>
      <c r="DV26" s="34">
        <v>866306.01756268763</v>
      </c>
      <c r="DW26" s="34">
        <v>1006240.1075785347</v>
      </c>
      <c r="DX26" s="34">
        <v>987344.53069772921</v>
      </c>
      <c r="DY26" s="34">
        <v>967000.92224836</v>
      </c>
      <c r="DZ26" s="34">
        <v>1075701.1184927211</v>
      </c>
      <c r="EA26" s="34">
        <v>892312.79319482855</v>
      </c>
      <c r="EB26" s="34">
        <v>765155.2081178017</v>
      </c>
      <c r="EC26" s="34">
        <v>882798.07365333708</v>
      </c>
      <c r="ED26" s="34">
        <v>787897.65818501904</v>
      </c>
      <c r="EE26" s="34">
        <v>818832.39882647968</v>
      </c>
      <c r="EF26" s="34">
        <v>804956.00175415794</v>
      </c>
      <c r="EG26" s="34">
        <v>712803.12578299688</v>
      </c>
      <c r="EH26" s="34">
        <v>709015.48526829062</v>
      </c>
      <c r="EI26" s="34">
        <v>691405.16475124727</v>
      </c>
      <c r="EJ26" s="34">
        <v>638514.8775353363</v>
      </c>
      <c r="EK26" s="34">
        <v>587905.98018570058</v>
      </c>
      <c r="EL26" s="35">
        <v>559985.54265207937</v>
      </c>
      <c r="EM26" s="35">
        <v>563326.59623469145</v>
      </c>
      <c r="EN26" s="35">
        <v>489451.28625627741</v>
      </c>
      <c r="EO26" s="35">
        <v>376868.68749120913</v>
      </c>
      <c r="EP26" s="35">
        <v>423732.95878137875</v>
      </c>
      <c r="EQ26" s="35">
        <v>466169.02144988737</v>
      </c>
      <c r="ER26" s="36">
        <v>470060.38057771238</v>
      </c>
      <c r="ES26" s="35">
        <v>665786.22776974144</v>
      </c>
      <c r="ET26" s="37">
        <v>663485.81434507528</v>
      </c>
      <c r="EU26" s="37">
        <v>696146.87875748845</v>
      </c>
      <c r="EV26" s="37">
        <v>746919.9795439553</v>
      </c>
      <c r="EW26" s="37">
        <v>799179.95778239251</v>
      </c>
      <c r="EX26" s="37">
        <v>788052.492982583</v>
      </c>
      <c r="EY26" s="37">
        <v>742303.95768725569</v>
      </c>
      <c r="EZ26" s="37">
        <v>687969.59066412924</v>
      </c>
      <c r="FA26" s="37">
        <v>675162.76677584578</v>
      </c>
      <c r="FB26" s="97">
        <v>743866.36149934749</v>
      </c>
      <c r="FC26" s="97">
        <v>701201.41102176206</v>
      </c>
      <c r="FD26" s="97">
        <v>682389.97997574788</v>
      </c>
      <c r="FE26" s="37">
        <v>681775.75229052443</v>
      </c>
      <c r="FF26" s="37">
        <v>680236.05246636423</v>
      </c>
      <c r="FG26" s="37">
        <v>625391.20078154688</v>
      </c>
      <c r="FH26" s="37">
        <v>415671.73617883585</v>
      </c>
      <c r="FI26" s="37">
        <v>459930.18493813591</v>
      </c>
      <c r="FJ26" s="37">
        <v>446771.13478007767</v>
      </c>
      <c r="FK26" s="37">
        <v>498038.33114955493</v>
      </c>
      <c r="FL26" s="37">
        <v>458578.20471540501</v>
      </c>
      <c r="FM26" s="37">
        <v>374471.13825443306</v>
      </c>
      <c r="FN26" s="37">
        <v>350153.78899470181</v>
      </c>
      <c r="FO26" s="37">
        <v>429858.74917891587</v>
      </c>
      <c r="FP26" s="37">
        <v>312461.5123145238</v>
      </c>
      <c r="FQ26" s="37">
        <v>310956.45398426912</v>
      </c>
      <c r="FR26" s="37">
        <v>283148.1970510165</v>
      </c>
      <c r="FS26" s="37">
        <v>275325.01232017652</v>
      </c>
      <c r="FT26" s="37">
        <v>279554.61671358487</v>
      </c>
      <c r="FU26" s="97">
        <v>304418.11986474402</v>
      </c>
      <c r="FV26" s="97">
        <v>281679.00147963408</v>
      </c>
      <c r="FW26" s="97">
        <v>231615.10120306347</v>
      </c>
      <c r="FX26" s="97">
        <v>268932.56692433218</v>
      </c>
      <c r="FY26" s="97">
        <v>236947.66295070664</v>
      </c>
      <c r="FZ26" s="97">
        <v>249782.32842438339</v>
      </c>
      <c r="GA26" s="97">
        <v>272373.47091478464</v>
      </c>
      <c r="GB26" s="97">
        <v>288650.33153447055</v>
      </c>
      <c r="GC26" s="97">
        <v>302479.81013423472</v>
      </c>
      <c r="GD26" s="97">
        <v>298170.77865634341</v>
      </c>
      <c r="GE26" s="97">
        <v>295574.21198974323</v>
      </c>
      <c r="GF26" s="97">
        <v>291166.57830857742</v>
      </c>
      <c r="GG26" s="97">
        <v>138582.4763924389</v>
      </c>
      <c r="GH26" s="97">
        <v>135787.1148526789</v>
      </c>
      <c r="GI26" s="97">
        <v>132342.13497151362</v>
      </c>
      <c r="GJ26" s="97">
        <v>56164.762318090019</v>
      </c>
      <c r="GK26" s="97">
        <v>46068.486148270014</v>
      </c>
      <c r="GL26" s="97">
        <v>107405.56023921007</v>
      </c>
      <c r="GM26" s="97">
        <v>104034.82806472006</v>
      </c>
      <c r="GN26" s="97">
        <v>77688.689223560039</v>
      </c>
      <c r="GO26" s="97">
        <v>53435.596282419996</v>
      </c>
      <c r="GP26" s="97">
        <v>45859.173015800006</v>
      </c>
      <c r="GQ26" s="97">
        <v>47267.3613845</v>
      </c>
      <c r="GR26" s="97">
        <v>43283.229044310181</v>
      </c>
      <c r="GS26" s="97">
        <v>142895.5932229902</v>
      </c>
      <c r="GT26" s="97">
        <v>157182.90149720022</v>
      </c>
      <c r="GU26" s="97">
        <v>135929.96289247024</v>
      </c>
      <c r="GV26" s="97">
        <v>126709.82662773022</v>
      </c>
      <c r="GW26" s="97">
        <v>109848.14163422018</v>
      </c>
      <c r="GX26" s="97">
        <v>105378.86160331019</v>
      </c>
      <c r="GY26" s="97">
        <v>105993.9344034102</v>
      </c>
    </row>
    <row r="27" spans="1:208" x14ac:dyDescent="0.3">
      <c r="A27" s="33" t="s">
        <v>9</v>
      </c>
      <c r="B27" s="34">
        <v>19221.38</v>
      </c>
      <c r="C27" s="34">
        <v>18297.2422711582</v>
      </c>
      <c r="D27" s="34">
        <v>15123.879215454999</v>
      </c>
      <c r="E27" s="34">
        <v>15047.862179295</v>
      </c>
      <c r="F27" s="34">
        <v>14971.407302670001</v>
      </c>
      <c r="G27" s="34">
        <v>15044.13</v>
      </c>
      <c r="H27" s="34">
        <v>15566.42757408</v>
      </c>
      <c r="I27" s="34">
        <v>5995.6496923199993</v>
      </c>
      <c r="J27" s="34">
        <v>18198.179725908605</v>
      </c>
      <c r="K27" s="34">
        <v>18347.432375384004</v>
      </c>
      <c r="L27" s="34">
        <v>20078.631026837997</v>
      </c>
      <c r="M27" s="34">
        <v>21968.499461617797</v>
      </c>
      <c r="N27" s="34">
        <v>45666.972555392997</v>
      </c>
      <c r="O27" s="34">
        <v>73890.171588188998</v>
      </c>
      <c r="P27" s="34">
        <v>74088.1149772348</v>
      </c>
      <c r="Q27" s="34">
        <v>79390.48926036639</v>
      </c>
      <c r="R27" s="34">
        <v>79700.747386837989</v>
      </c>
      <c r="S27" s="34">
        <v>67905.144176975286</v>
      </c>
      <c r="T27" s="34">
        <v>69389.216841690955</v>
      </c>
      <c r="U27" s="34">
        <v>69017.657756026412</v>
      </c>
      <c r="V27" s="34">
        <v>57610.0357705282</v>
      </c>
      <c r="W27" s="34">
        <v>56954.780639287528</v>
      </c>
      <c r="X27" s="34">
        <v>54397.379388803034</v>
      </c>
      <c r="Y27" s="34">
        <v>55642.764468794587</v>
      </c>
      <c r="Z27" s="34">
        <v>33329.50401794022</v>
      </c>
      <c r="AA27" s="34">
        <v>37538.293435186344</v>
      </c>
      <c r="AB27" s="34">
        <v>37775.439062346741</v>
      </c>
      <c r="AC27" s="34">
        <v>37073.781740432889</v>
      </c>
      <c r="AD27" s="34">
        <v>39571.944420403197</v>
      </c>
      <c r="AE27" s="34">
        <v>41691.385538230148</v>
      </c>
      <c r="AF27" s="34">
        <v>41502.854096077084</v>
      </c>
      <c r="AG27" s="34">
        <v>48247.850851259667</v>
      </c>
      <c r="AH27" s="34">
        <v>49424.736112279337</v>
      </c>
      <c r="AI27" s="34">
        <v>49773.960091823581</v>
      </c>
      <c r="AJ27" s="34">
        <v>51279.768550666064</v>
      </c>
      <c r="AK27" s="34">
        <v>54423.295637831252</v>
      </c>
      <c r="AL27" s="34">
        <v>52344.011351242669</v>
      </c>
      <c r="AM27" s="34">
        <v>53449.313387711059</v>
      </c>
      <c r="AN27" s="34">
        <v>53058.610120852842</v>
      </c>
      <c r="AO27" s="34">
        <v>53026.747408228301</v>
      </c>
      <c r="AP27" s="34">
        <v>71521.446816706157</v>
      </c>
      <c r="AQ27" s="34">
        <v>156976.478940306</v>
      </c>
      <c r="AR27" s="34">
        <v>162464.78006640699</v>
      </c>
      <c r="AS27" s="34">
        <v>163702.25424370484</v>
      </c>
      <c r="AT27" s="34">
        <v>162998.96200630424</v>
      </c>
      <c r="AU27" s="34">
        <v>165159.33570297254</v>
      </c>
      <c r="AV27" s="34">
        <v>161885.51426812541</v>
      </c>
      <c r="AW27" s="34">
        <v>177783.87703129707</v>
      </c>
      <c r="AX27" s="34">
        <v>202852.27228358999</v>
      </c>
      <c r="AY27" s="34">
        <v>209483.93570181396</v>
      </c>
      <c r="AZ27" s="34">
        <v>151217.12013080972</v>
      </c>
      <c r="BA27" s="34">
        <v>147974.33180417272</v>
      </c>
      <c r="BB27" s="34">
        <v>195301.3006209762</v>
      </c>
      <c r="BC27" s="34">
        <v>178150.42006173352</v>
      </c>
      <c r="BD27" s="34">
        <v>161240.65082739966</v>
      </c>
      <c r="BE27" s="34">
        <v>115780.39581184582</v>
      </c>
      <c r="BF27" s="34">
        <v>116461.48738664767</v>
      </c>
      <c r="BG27" s="34">
        <v>89503.821858790325</v>
      </c>
      <c r="BH27" s="34">
        <v>80723.779302041614</v>
      </c>
      <c r="BI27" s="34">
        <v>67391.422365824867</v>
      </c>
      <c r="BJ27" s="34">
        <v>50379.198546917898</v>
      </c>
      <c r="BK27" s="34">
        <v>48199.377746797647</v>
      </c>
      <c r="BL27" s="34">
        <v>56616.214914727119</v>
      </c>
      <c r="BM27" s="34">
        <v>53101.853411466589</v>
      </c>
      <c r="BN27" s="34">
        <v>53014.967982654096</v>
      </c>
      <c r="BO27" s="34">
        <v>53227.620142647735</v>
      </c>
      <c r="BP27" s="34">
        <v>53121.566585513625</v>
      </c>
      <c r="BQ27" s="34">
        <v>55063.824178990311</v>
      </c>
      <c r="BR27" s="34">
        <v>54011.9748520383</v>
      </c>
      <c r="BS27" s="34">
        <v>52955.778047131047</v>
      </c>
      <c r="BT27" s="34">
        <v>53901.410789365938</v>
      </c>
      <c r="BU27" s="34">
        <v>47145.255887568339</v>
      </c>
      <c r="BV27" s="34">
        <v>48414.625579666332</v>
      </c>
      <c r="BW27" s="34">
        <v>52414.769896357313</v>
      </c>
      <c r="BX27" s="34">
        <v>45860.118396856116</v>
      </c>
      <c r="BY27" s="34">
        <v>48711.106551092547</v>
      </c>
      <c r="BZ27" s="34">
        <v>49233.104477449939</v>
      </c>
      <c r="CA27" s="34">
        <v>40003.158598030888</v>
      </c>
      <c r="CB27" s="34">
        <v>36704.64026575772</v>
      </c>
      <c r="CC27" s="34">
        <v>35212.077216069934</v>
      </c>
      <c r="CD27" s="34">
        <v>38021.382514586418</v>
      </c>
      <c r="CE27" s="34">
        <v>37944.983778159833</v>
      </c>
      <c r="CF27" s="34">
        <v>54371.769829469857</v>
      </c>
      <c r="CG27" s="34">
        <v>50413.043681313145</v>
      </c>
      <c r="CH27" s="34">
        <v>98300.830117072197</v>
      </c>
      <c r="CI27" s="34">
        <v>64780.63761977556</v>
      </c>
      <c r="CJ27" s="34">
        <v>77837.780540484775</v>
      </c>
      <c r="CK27" s="34">
        <v>76191.151531477037</v>
      </c>
      <c r="CL27" s="34">
        <v>82459.34514198768</v>
      </c>
      <c r="CM27" s="34">
        <v>82089.711891273517</v>
      </c>
      <c r="CN27" s="34">
        <v>82634.509574237294</v>
      </c>
      <c r="CO27" s="34">
        <v>84250.513805463706</v>
      </c>
      <c r="CP27" s="34">
        <v>85290.981422804747</v>
      </c>
      <c r="CQ27" s="34">
        <v>82670.147218707469</v>
      </c>
      <c r="CR27" s="34">
        <v>114520.24638061103</v>
      </c>
      <c r="CS27" s="34">
        <v>119704.39783773305</v>
      </c>
      <c r="CT27" s="34">
        <v>122984.37207281166</v>
      </c>
      <c r="CU27" s="34">
        <v>122707.76568993318</v>
      </c>
      <c r="CV27" s="34">
        <v>137712.74574005176</v>
      </c>
      <c r="CW27" s="34">
        <v>145570.12929042755</v>
      </c>
      <c r="CX27" s="34">
        <v>145830.85575974695</v>
      </c>
      <c r="CY27" s="34">
        <v>128038.35204528592</v>
      </c>
      <c r="CZ27" s="34">
        <v>110944.72155272069</v>
      </c>
      <c r="DA27" s="34">
        <v>84590.307239137052</v>
      </c>
      <c r="DB27" s="34">
        <v>84678.225268362119</v>
      </c>
      <c r="DC27" s="34">
        <v>113885.87704181334</v>
      </c>
      <c r="DD27" s="34">
        <v>112350.73839006196</v>
      </c>
      <c r="DE27" s="34">
        <v>165752.85845735023</v>
      </c>
      <c r="DF27" s="34">
        <v>176288.42819180855</v>
      </c>
      <c r="DG27" s="34">
        <v>206470.17254392343</v>
      </c>
      <c r="DH27" s="34">
        <v>203342.38205721413</v>
      </c>
      <c r="DI27" s="34">
        <v>194097.57313840755</v>
      </c>
      <c r="DJ27" s="34">
        <v>177763.158866874</v>
      </c>
      <c r="DK27" s="34">
        <v>221832.98265428591</v>
      </c>
      <c r="DL27" s="34">
        <v>246860.04139849448</v>
      </c>
      <c r="DM27" s="34">
        <v>283342.87812402891</v>
      </c>
      <c r="DN27" s="34">
        <v>277615.76980231475</v>
      </c>
      <c r="DO27" s="34">
        <v>270943.10650037695</v>
      </c>
      <c r="DP27" s="34">
        <v>344764.98683821899</v>
      </c>
      <c r="DQ27" s="34">
        <v>389892.39023856458</v>
      </c>
      <c r="DR27" s="34">
        <v>370731.22873364552</v>
      </c>
      <c r="DS27" s="34">
        <v>401335.95683146431</v>
      </c>
      <c r="DT27" s="34">
        <v>428232.36220989103</v>
      </c>
      <c r="DU27" s="34">
        <v>340519.23069853312</v>
      </c>
      <c r="DV27" s="34">
        <v>309048.45986654062</v>
      </c>
      <c r="DW27" s="34">
        <v>307060.89097907901</v>
      </c>
      <c r="DX27" s="34">
        <v>171594.08785746881</v>
      </c>
      <c r="DY27" s="34">
        <v>175970.84351627631</v>
      </c>
      <c r="DZ27" s="34">
        <v>178306.03179892557</v>
      </c>
      <c r="EA27" s="34">
        <v>65003.79553362757</v>
      </c>
      <c r="EB27" s="34">
        <v>174159.9052310517</v>
      </c>
      <c r="EC27" s="34">
        <v>108471.72092746716</v>
      </c>
      <c r="ED27" s="34">
        <v>94821.333612967268</v>
      </c>
      <c r="EE27" s="34">
        <v>53772.769352843854</v>
      </c>
      <c r="EF27" s="34">
        <v>54871.931440475943</v>
      </c>
      <c r="EG27" s="34">
        <v>36070.472072029283</v>
      </c>
      <c r="EH27" s="34">
        <v>28045.585037386252</v>
      </c>
      <c r="EI27" s="34">
        <v>38106.542177832467</v>
      </c>
      <c r="EJ27" s="34">
        <v>33952.622948955337</v>
      </c>
      <c r="EK27" s="34">
        <v>36891.572905188077</v>
      </c>
      <c r="EL27" s="35">
        <v>70509.303100157718</v>
      </c>
      <c r="EM27" s="35">
        <v>41033.178958663157</v>
      </c>
      <c r="EN27" s="35">
        <v>25012.001566364444</v>
      </c>
      <c r="EO27" s="35">
        <v>21358.008670581858</v>
      </c>
      <c r="EP27" s="35">
        <v>20699.820833114827</v>
      </c>
      <c r="EQ27" s="35">
        <v>22215.332824838566</v>
      </c>
      <c r="ER27" s="36">
        <v>23411.95724961739</v>
      </c>
      <c r="ES27" s="35">
        <v>17343.433258128018</v>
      </c>
      <c r="ET27" s="37">
        <v>17704.788057542515</v>
      </c>
      <c r="EU27" s="37">
        <v>15767.766899867576</v>
      </c>
      <c r="EV27" s="37">
        <v>15925.93130185587</v>
      </c>
      <c r="EW27" s="37">
        <v>16157.145107496694</v>
      </c>
      <c r="EX27" s="37">
        <v>15200.325060493064</v>
      </c>
      <c r="EY27" s="37">
        <v>10596.509233444682</v>
      </c>
      <c r="EZ27" s="37">
        <v>9292.4012515658233</v>
      </c>
      <c r="FA27" s="37">
        <v>9042.1501908159516</v>
      </c>
      <c r="FB27" s="97">
        <v>14557.857894725246</v>
      </c>
      <c r="FC27" s="97">
        <v>102947.37744823907</v>
      </c>
      <c r="FD27" s="97">
        <v>67318.336991432487</v>
      </c>
      <c r="FE27" s="37">
        <v>61333.297666057493</v>
      </c>
      <c r="FF27" s="37">
        <v>58652.590354269356</v>
      </c>
      <c r="FG27" s="37">
        <v>58630.688218477626</v>
      </c>
      <c r="FH27" s="37">
        <v>58773.42015652058</v>
      </c>
      <c r="FI27" s="37">
        <v>59160.025207246181</v>
      </c>
      <c r="FJ27" s="37">
        <v>59438.022640046875</v>
      </c>
      <c r="FK27" s="37">
        <v>60273.785624578108</v>
      </c>
      <c r="FL27" s="37">
        <v>72308.065007297933</v>
      </c>
      <c r="FM27" s="37">
        <v>96849.937401601856</v>
      </c>
      <c r="FN27" s="37">
        <v>97881.430924994507</v>
      </c>
      <c r="FO27" s="37">
        <v>60958.423334908985</v>
      </c>
      <c r="FP27" s="37">
        <v>63092.731532053498</v>
      </c>
      <c r="FQ27" s="37">
        <v>39893.120109552357</v>
      </c>
      <c r="FR27" s="37">
        <v>41059.35597585568</v>
      </c>
      <c r="FS27" s="37">
        <v>47396.5173099077</v>
      </c>
      <c r="FT27" s="37">
        <v>46055.859669357451</v>
      </c>
      <c r="FU27" s="97">
        <v>44891.938670035779</v>
      </c>
      <c r="FV27" s="97">
        <v>42908.883794425652</v>
      </c>
      <c r="FW27" s="97">
        <v>40157.926124081503</v>
      </c>
      <c r="FX27" s="97">
        <v>46941.016670333476</v>
      </c>
      <c r="FY27" s="97">
        <v>51954.186067255505</v>
      </c>
      <c r="FZ27" s="97">
        <v>145938.75650442677</v>
      </c>
      <c r="GA27" s="97">
        <v>187037.67689527222</v>
      </c>
      <c r="GB27" s="97">
        <v>182923.58441877837</v>
      </c>
      <c r="GC27" s="97">
        <v>147327.17161512864</v>
      </c>
      <c r="GD27" s="97">
        <v>147365.48585810236</v>
      </c>
      <c r="GE27" s="97">
        <v>148679.41339363498</v>
      </c>
      <c r="GF27" s="97">
        <v>7483.240239040003</v>
      </c>
      <c r="GG27" s="97">
        <v>29973.167849064801</v>
      </c>
      <c r="GH27" s="97">
        <v>30325.822369515008</v>
      </c>
      <c r="GI27" s="97">
        <v>31076.374156743597</v>
      </c>
      <c r="GJ27" s="97">
        <v>30310.4538166194</v>
      </c>
      <c r="GK27" s="97">
        <v>30040.363343564808</v>
      </c>
      <c r="GL27" s="97">
        <v>28651.091845841005</v>
      </c>
      <c r="GM27" s="97">
        <v>6267.4092230270007</v>
      </c>
      <c r="GN27" s="97">
        <v>4508.1739270330008</v>
      </c>
      <c r="GO27" s="97">
        <v>3728.3945837055999</v>
      </c>
      <c r="GP27" s="97">
        <v>3917.2755865312001</v>
      </c>
      <c r="GQ27" s="97">
        <v>3841.0499207092994</v>
      </c>
      <c r="GR27" s="97">
        <v>3850.6833478199997</v>
      </c>
      <c r="GS27" s="97">
        <v>3319.3710155786994</v>
      </c>
      <c r="GT27" s="97">
        <v>3001.9664993089996</v>
      </c>
      <c r="GU27" s="97">
        <v>3043.1802185375996</v>
      </c>
      <c r="GV27" s="97">
        <v>532.31784760020014</v>
      </c>
      <c r="GW27" s="97">
        <v>512.50328813099998</v>
      </c>
      <c r="GX27" s="97">
        <v>435.76820944240001</v>
      </c>
      <c r="GY27" s="97">
        <v>322.09113110000004</v>
      </c>
    </row>
    <row r="28" spans="1:208" x14ac:dyDescent="0.3">
      <c r="A28" s="33" t="s">
        <v>10</v>
      </c>
      <c r="B28" s="34">
        <v>609141.43000000005</v>
      </c>
      <c r="C28" s="34">
        <v>615334.97600484104</v>
      </c>
      <c r="D28" s="34">
        <v>654002.6702751558</v>
      </c>
      <c r="E28" s="34">
        <v>677588.04841115733</v>
      </c>
      <c r="F28" s="34">
        <v>682352.17129913298</v>
      </c>
      <c r="G28" s="34">
        <v>692926.53</v>
      </c>
      <c r="H28" s="34">
        <v>703875.04526649776</v>
      </c>
      <c r="I28" s="34">
        <v>717260.36170592741</v>
      </c>
      <c r="J28" s="34">
        <v>730748.07570106478</v>
      </c>
      <c r="K28" s="34">
        <v>741982.18531229673</v>
      </c>
      <c r="L28" s="34">
        <v>754577.66624338855</v>
      </c>
      <c r="M28" s="34">
        <v>822511.73</v>
      </c>
      <c r="N28" s="34">
        <v>807895.31781483209</v>
      </c>
      <c r="O28" s="34">
        <v>796577.35109677701</v>
      </c>
      <c r="P28" s="34">
        <v>800033.37819452409</v>
      </c>
      <c r="Q28" s="34">
        <v>801248.96326972358</v>
      </c>
      <c r="R28" s="34">
        <v>803080.40329628042</v>
      </c>
      <c r="S28" s="34">
        <v>803266.69244032924</v>
      </c>
      <c r="T28" s="34">
        <v>803898.49667090387</v>
      </c>
      <c r="U28" s="34">
        <v>809335.09860499611</v>
      </c>
      <c r="V28" s="34">
        <v>860831.65069888858</v>
      </c>
      <c r="W28" s="34">
        <v>863358.2900598147</v>
      </c>
      <c r="X28" s="34">
        <v>865013.76256323257</v>
      </c>
      <c r="Y28" s="34">
        <v>864789.59734492633</v>
      </c>
      <c r="Z28" s="34">
        <v>867235.66682292905</v>
      </c>
      <c r="AA28" s="34">
        <v>879160.34021947416</v>
      </c>
      <c r="AB28" s="34">
        <v>929357.49314492277</v>
      </c>
      <c r="AC28" s="34">
        <v>948550.17893158947</v>
      </c>
      <c r="AD28" s="34">
        <v>955880.07456708665</v>
      </c>
      <c r="AE28" s="34">
        <v>959408.62411469931</v>
      </c>
      <c r="AF28" s="34">
        <v>963026.69477381103</v>
      </c>
      <c r="AG28" s="34">
        <v>965868.2175298183</v>
      </c>
      <c r="AH28" s="34">
        <v>968189.58629994001</v>
      </c>
      <c r="AI28" s="34">
        <v>1001693.7033632437</v>
      </c>
      <c r="AJ28" s="34">
        <v>997832.2545027677</v>
      </c>
      <c r="AK28" s="34">
        <v>1003850.0702279077</v>
      </c>
      <c r="AL28" s="34">
        <v>1055803.2837298266</v>
      </c>
      <c r="AM28" s="34">
        <v>1069111.1631456739</v>
      </c>
      <c r="AN28" s="34">
        <v>1133288.9615033895</v>
      </c>
      <c r="AO28" s="34">
        <v>1174961.65726917</v>
      </c>
      <c r="AP28" s="34">
        <v>1300126.1000285102</v>
      </c>
      <c r="AQ28" s="34">
        <v>1308108.2716277102</v>
      </c>
      <c r="AR28" s="34">
        <v>1311368.81414983</v>
      </c>
      <c r="AS28" s="34">
        <v>1348499.8233300946</v>
      </c>
      <c r="AT28" s="34">
        <v>1357033.6215199931</v>
      </c>
      <c r="AU28" s="34">
        <v>1328500.0483388088</v>
      </c>
      <c r="AV28" s="34">
        <v>1321391.9798456593</v>
      </c>
      <c r="AW28" s="34">
        <v>1280651.7411912277</v>
      </c>
      <c r="AX28" s="34">
        <v>1270738.4334887199</v>
      </c>
      <c r="AY28" s="34">
        <v>1275930.0580523263</v>
      </c>
      <c r="AZ28" s="34">
        <v>1293327.4920732172</v>
      </c>
      <c r="BA28" s="34">
        <v>1302269.6129462477</v>
      </c>
      <c r="BB28" s="34">
        <v>1313988.2452303059</v>
      </c>
      <c r="BC28" s="34">
        <v>1334848.8706381796</v>
      </c>
      <c r="BD28" s="34">
        <v>1347199.3414297772</v>
      </c>
      <c r="BE28" s="34">
        <v>1350546.6513831331</v>
      </c>
      <c r="BF28" s="34">
        <v>1356966.3699930476</v>
      </c>
      <c r="BG28" s="34">
        <v>1360001.3112122591</v>
      </c>
      <c r="BH28" s="34">
        <v>1364350.6423308575</v>
      </c>
      <c r="BI28" s="34">
        <v>1352858.0186831674</v>
      </c>
      <c r="BJ28" s="34">
        <v>1333346.2425429793</v>
      </c>
      <c r="BK28" s="34">
        <v>1393674.9635505152</v>
      </c>
      <c r="BL28" s="34">
        <v>1450495.5548979677</v>
      </c>
      <c r="BM28" s="34">
        <v>1465490.4348293061</v>
      </c>
      <c r="BN28" s="34">
        <v>1510427.1854753685</v>
      </c>
      <c r="BO28" s="34">
        <v>1524820.1192316643</v>
      </c>
      <c r="BP28" s="34">
        <v>1530356.6716659388</v>
      </c>
      <c r="BQ28" s="34">
        <v>1533969.5639800103</v>
      </c>
      <c r="BR28" s="34">
        <v>1536123.8368614144</v>
      </c>
      <c r="BS28" s="34">
        <v>1562797.8884178612</v>
      </c>
      <c r="BT28" s="34">
        <v>1556941.8309038598</v>
      </c>
      <c r="BU28" s="34">
        <v>1534526.5275132698</v>
      </c>
      <c r="BV28" s="34">
        <v>1522907.6961453261</v>
      </c>
      <c r="BW28" s="34">
        <v>1533818.432952225</v>
      </c>
      <c r="BX28" s="34">
        <v>1544809.8126561933</v>
      </c>
      <c r="BY28" s="34">
        <v>1554162.527549729</v>
      </c>
      <c r="BZ28" s="34">
        <v>1571026.4313599917</v>
      </c>
      <c r="CA28" s="34">
        <v>1582306.5343104647</v>
      </c>
      <c r="CB28" s="34">
        <v>1588706.9890722921</v>
      </c>
      <c r="CC28" s="34">
        <v>1600520.1467885734</v>
      </c>
      <c r="CD28" s="34">
        <v>1608173.6288025284</v>
      </c>
      <c r="CE28" s="34">
        <v>1608450.6657808439</v>
      </c>
      <c r="CF28" s="34">
        <v>1604224.8091053895</v>
      </c>
      <c r="CG28" s="34">
        <v>1605706.4329208287</v>
      </c>
      <c r="CH28" s="34">
        <v>1588109.2936068219</v>
      </c>
      <c r="CI28" s="34">
        <v>1586593.3504832862</v>
      </c>
      <c r="CJ28" s="34">
        <v>1584910.2632022523</v>
      </c>
      <c r="CK28" s="34">
        <v>1585182.4609745401</v>
      </c>
      <c r="CL28" s="34">
        <v>1585125.52254313</v>
      </c>
      <c r="CM28" s="34">
        <v>1580529.3461089872</v>
      </c>
      <c r="CN28" s="34">
        <v>1576789.1195083065</v>
      </c>
      <c r="CO28" s="34">
        <v>1578929.037925455</v>
      </c>
      <c r="CP28" s="34">
        <v>1542898.5106996901</v>
      </c>
      <c r="CQ28" s="34">
        <v>1484668.2471695826</v>
      </c>
      <c r="CR28" s="34">
        <v>1479665.390074224</v>
      </c>
      <c r="CS28" s="34">
        <v>1478398.4904919483</v>
      </c>
      <c r="CT28" s="34">
        <v>1479375.7386990723</v>
      </c>
      <c r="CU28" s="34">
        <v>1485487.2094885742</v>
      </c>
      <c r="CV28" s="34">
        <v>1488282.8977892708</v>
      </c>
      <c r="CW28" s="34">
        <v>1419566.7547193959</v>
      </c>
      <c r="CX28" s="34">
        <v>1410541.2871485634</v>
      </c>
      <c r="CY28" s="34">
        <v>1410858.1694320559</v>
      </c>
      <c r="CZ28" s="34">
        <v>1271187.9523475082</v>
      </c>
      <c r="DA28" s="34">
        <v>1254485.4296158892</v>
      </c>
      <c r="DB28" s="34">
        <v>1258563.958193121</v>
      </c>
      <c r="DC28" s="34">
        <v>1245127.3820981313</v>
      </c>
      <c r="DD28" s="34">
        <v>1241092.6082447181</v>
      </c>
      <c r="DE28" s="34">
        <v>1236091.9768022886</v>
      </c>
      <c r="DF28" s="34">
        <v>1239350.2669058407</v>
      </c>
      <c r="DG28" s="34">
        <v>1245007.0212788756</v>
      </c>
      <c r="DH28" s="34">
        <v>1248463.49333821</v>
      </c>
      <c r="DI28" s="34">
        <v>1246573.5730664018</v>
      </c>
      <c r="DJ28" s="34">
        <v>1244504.0140583401</v>
      </c>
      <c r="DK28" s="34">
        <v>1246643.0241810856</v>
      </c>
      <c r="DL28" s="34">
        <v>1248291.4370851943</v>
      </c>
      <c r="DM28" s="34">
        <v>1251246.7300111435</v>
      </c>
      <c r="DN28" s="34">
        <v>1250184.3252194484</v>
      </c>
      <c r="DO28" s="34">
        <v>1250968.3162632408</v>
      </c>
      <c r="DP28" s="34">
        <v>1256518.1412494155</v>
      </c>
      <c r="DQ28" s="34">
        <v>1241106.0276608586</v>
      </c>
      <c r="DR28" s="34">
        <v>1245516.694340619</v>
      </c>
      <c r="DS28" s="34">
        <v>1249988.7761147963</v>
      </c>
      <c r="DT28" s="34">
        <v>1253409.4348362228</v>
      </c>
      <c r="DU28" s="34">
        <v>1253667.0630540396</v>
      </c>
      <c r="DV28" s="34">
        <v>1252626.2969396892</v>
      </c>
      <c r="DW28" s="34">
        <v>1251256.9053823573</v>
      </c>
      <c r="DX28" s="34">
        <v>1251660.6355583521</v>
      </c>
      <c r="DY28" s="34">
        <v>1254308.4255718717</v>
      </c>
      <c r="DZ28" s="34">
        <v>1254011.0951624135</v>
      </c>
      <c r="EA28" s="34">
        <v>1235479.6799520627</v>
      </c>
      <c r="EB28" s="34">
        <v>1239561.3952998952</v>
      </c>
      <c r="EC28" s="34">
        <v>1194483.2292531708</v>
      </c>
      <c r="ED28" s="34">
        <v>1196813.8318898818</v>
      </c>
      <c r="EE28" s="34">
        <v>1198095.6058078161</v>
      </c>
      <c r="EF28" s="34">
        <v>1197721.7708488132</v>
      </c>
      <c r="EG28" s="34">
        <v>1184109.7105489217</v>
      </c>
      <c r="EH28" s="34">
        <v>1186930.4431440991</v>
      </c>
      <c r="EI28" s="34">
        <v>1190065.6217923285</v>
      </c>
      <c r="EJ28" s="34">
        <v>1099755.713329803</v>
      </c>
      <c r="EK28" s="34">
        <v>1178096.9558181593</v>
      </c>
      <c r="EL28" s="35">
        <v>1199370.2316497434</v>
      </c>
      <c r="EM28" s="35">
        <v>1252816.1091721351</v>
      </c>
      <c r="EN28" s="35">
        <v>1251821.5666153883</v>
      </c>
      <c r="EO28" s="35">
        <v>1243395.3451718611</v>
      </c>
      <c r="EP28" s="35">
        <v>1243304.5259131803</v>
      </c>
      <c r="EQ28" s="35">
        <v>1243774.3851049114</v>
      </c>
      <c r="ER28" s="36">
        <v>1255796.9292964651</v>
      </c>
      <c r="ES28" s="35">
        <v>1256717.7093882705</v>
      </c>
      <c r="ET28" s="37">
        <v>1252752.6685103246</v>
      </c>
      <c r="EU28" s="37">
        <v>1249829.5468734102</v>
      </c>
      <c r="EV28" s="37">
        <v>1249008.509315738</v>
      </c>
      <c r="EW28" s="37">
        <v>1244545.3965859655</v>
      </c>
      <c r="EX28" s="37">
        <v>1212696.5073823575</v>
      </c>
      <c r="EY28" s="37">
        <v>1195545.1524474598</v>
      </c>
      <c r="EZ28" s="37">
        <v>1195960.0136787472</v>
      </c>
      <c r="FA28" s="37">
        <v>1196283.7063784851</v>
      </c>
      <c r="FB28" s="97">
        <v>1200567.8266635858</v>
      </c>
      <c r="FC28" s="97">
        <v>1203024.160322597</v>
      </c>
      <c r="FD28" s="97">
        <v>1206336.9592154387</v>
      </c>
      <c r="FE28" s="37">
        <v>1199126.2022503125</v>
      </c>
      <c r="FF28" s="37">
        <v>1201060.9829549657</v>
      </c>
      <c r="FG28" s="37">
        <v>1212265.4942367855</v>
      </c>
      <c r="FH28" s="37">
        <v>1216637.4730263341</v>
      </c>
      <c r="FI28" s="37">
        <v>1243735.6277070192</v>
      </c>
      <c r="FJ28" s="37">
        <v>1265652.3294056836</v>
      </c>
      <c r="FK28" s="37">
        <v>1327869.9278033534</v>
      </c>
      <c r="FL28" s="37">
        <v>1334991.5483961506</v>
      </c>
      <c r="FM28" s="37">
        <v>1344644.0593669368</v>
      </c>
      <c r="FN28" s="37">
        <v>1322549.9753223427</v>
      </c>
      <c r="FO28" s="37">
        <v>1615169.1272662156</v>
      </c>
      <c r="FP28" s="37">
        <v>1685842.4155485858</v>
      </c>
      <c r="FQ28" s="37">
        <v>1716125.6185692628</v>
      </c>
      <c r="FR28" s="37">
        <v>1753852.1251396798</v>
      </c>
      <c r="FS28" s="37">
        <v>1860083.7269700817</v>
      </c>
      <c r="FT28" s="37">
        <v>1901296.9399377436</v>
      </c>
      <c r="FU28" s="97">
        <v>1943880.7866148257</v>
      </c>
      <c r="FV28" s="97">
        <v>1992609.4157478258</v>
      </c>
      <c r="FW28" s="97">
        <v>2025161.659057559</v>
      </c>
      <c r="FX28" s="97">
        <v>2134117.1689687609</v>
      </c>
      <c r="FY28" s="97">
        <v>2147582.3543702262</v>
      </c>
      <c r="FZ28" s="97">
        <v>2165120.0306301517</v>
      </c>
      <c r="GA28" s="97">
        <v>2178765.8625188819</v>
      </c>
      <c r="GB28" s="97">
        <v>2189941.1453635683</v>
      </c>
      <c r="GC28" s="97">
        <v>2159457.7024333822</v>
      </c>
      <c r="GD28" s="97">
        <v>2160068.3408675762</v>
      </c>
      <c r="GE28" s="97">
        <v>2186199.8575533172</v>
      </c>
      <c r="GF28" s="97">
        <v>2205455.6353410734</v>
      </c>
      <c r="GG28" s="97">
        <v>2167651.3968063304</v>
      </c>
      <c r="GH28" s="97">
        <v>2188732.2500846176</v>
      </c>
      <c r="GI28" s="97">
        <v>2273410.144292898</v>
      </c>
      <c r="GJ28" s="97">
        <v>2277498.4419511738</v>
      </c>
      <c r="GK28" s="97">
        <v>2287815.03428376</v>
      </c>
      <c r="GL28" s="97">
        <v>2303387.9959165426</v>
      </c>
      <c r="GM28" s="97">
        <v>2305159.0194408782</v>
      </c>
      <c r="GN28" s="97">
        <v>2305492.9691832038</v>
      </c>
      <c r="GO28" s="97">
        <v>2314335.6261510146</v>
      </c>
      <c r="GP28" s="97">
        <v>2354033.8469087249</v>
      </c>
      <c r="GQ28" s="97">
        <v>2423779.4630419216</v>
      </c>
      <c r="GR28" s="97">
        <v>2362078.5939253327</v>
      </c>
      <c r="GS28" s="97">
        <v>2411998.2728260737</v>
      </c>
      <c r="GT28" s="97">
        <v>2443648.4242230589</v>
      </c>
      <c r="GU28" s="97">
        <v>2526934.9726917241</v>
      </c>
      <c r="GV28" s="97">
        <v>2528042.6164718745</v>
      </c>
      <c r="GW28" s="97">
        <v>2532281.6324891211</v>
      </c>
      <c r="GX28" s="97">
        <v>2572915.1714581987</v>
      </c>
      <c r="GY28" s="97">
        <v>2647391.9426139053</v>
      </c>
    </row>
    <row r="29" spans="1:208" x14ac:dyDescent="0.3">
      <c r="A29" s="33" t="s">
        <v>11</v>
      </c>
      <c r="B29" s="34">
        <v>31663.85</v>
      </c>
      <c r="C29" s="34">
        <v>31818.385340000001</v>
      </c>
      <c r="D29" s="34">
        <v>31513.777910000001</v>
      </c>
      <c r="E29" s="34">
        <v>31738.561590000001</v>
      </c>
      <c r="F29" s="34">
        <v>33223.283340000002</v>
      </c>
      <c r="G29" s="34">
        <v>33144.74</v>
      </c>
      <c r="H29" s="34">
        <v>35520.930160000004</v>
      </c>
      <c r="I29" s="34">
        <v>35429.611790000003</v>
      </c>
      <c r="J29" s="34">
        <v>35677.384709999998</v>
      </c>
      <c r="K29" s="34">
        <v>35766.148719999997</v>
      </c>
      <c r="L29" s="34">
        <v>33912.960539999993</v>
      </c>
      <c r="M29" s="34">
        <v>35273.795830000003</v>
      </c>
      <c r="N29" s="34">
        <v>36033.717929999999</v>
      </c>
      <c r="O29" s="34">
        <v>36316.613299999997</v>
      </c>
      <c r="P29" s="34">
        <v>36325.55356</v>
      </c>
      <c r="Q29" s="34">
        <v>36854.306080000002</v>
      </c>
      <c r="R29" s="34">
        <v>37098.247459999999</v>
      </c>
      <c r="S29" s="34">
        <v>36874.740960000003</v>
      </c>
      <c r="T29" s="34">
        <v>37680.641539999997</v>
      </c>
      <c r="U29" s="34">
        <v>37498.004800000002</v>
      </c>
      <c r="V29" s="34">
        <v>37399.661939999998</v>
      </c>
      <c r="W29" s="34">
        <v>36964.143559999997</v>
      </c>
      <c r="X29" s="34">
        <v>35676.746120000003</v>
      </c>
      <c r="Y29" s="34">
        <v>35895.143900000003</v>
      </c>
      <c r="Z29" s="34">
        <v>35847.249649999998</v>
      </c>
      <c r="AA29" s="34">
        <v>35287.20622</v>
      </c>
      <c r="AB29" s="34">
        <v>31999.437859999998</v>
      </c>
      <c r="AC29" s="34">
        <v>30280.091540000001</v>
      </c>
      <c r="AD29" s="34">
        <v>31855.385520000003</v>
      </c>
      <c r="AE29" s="34">
        <v>30729.732609999999</v>
      </c>
      <c r="AF29" s="34">
        <v>29194.476299999998</v>
      </c>
      <c r="AG29" s="34">
        <v>28529.06595</v>
      </c>
      <c r="AH29" s="34">
        <v>28481.680100000001</v>
      </c>
      <c r="AI29" s="34">
        <v>27740.445360000002</v>
      </c>
      <c r="AJ29" s="34">
        <v>25910.095160000001</v>
      </c>
      <c r="AK29" s="34">
        <v>23666.737499999999</v>
      </c>
      <c r="AL29" s="34">
        <v>21390.5272</v>
      </c>
      <c r="AM29" s="34">
        <v>19368.057120000001</v>
      </c>
      <c r="AN29" s="34">
        <v>15434.48832</v>
      </c>
      <c r="AO29" s="34">
        <v>13610.90065</v>
      </c>
      <c r="AP29" s="34">
        <v>10077.22588</v>
      </c>
      <c r="AQ29" s="34">
        <v>7901.8332</v>
      </c>
      <c r="AR29" s="34">
        <v>5393.0154899999998</v>
      </c>
      <c r="AS29" s="34">
        <v>2816.8819199999998</v>
      </c>
      <c r="AT29" s="34">
        <v>2711.8760200000002</v>
      </c>
      <c r="AU29" s="34">
        <v>2694.0587999999998</v>
      </c>
      <c r="AV29" s="34">
        <v>2494.6889000000001</v>
      </c>
      <c r="AW29" s="34">
        <v>2349.7719999999999</v>
      </c>
      <c r="AX29" s="34">
        <v>1967.3711499999999</v>
      </c>
      <c r="AY29" s="34">
        <v>1842.6600800000001</v>
      </c>
      <c r="AZ29" s="34">
        <v>1762.8167699999999</v>
      </c>
      <c r="BA29" s="34">
        <v>1701.1933200000001</v>
      </c>
      <c r="BB29" s="34">
        <v>1342.1232</v>
      </c>
      <c r="BC29" s="34">
        <v>809.40449999999998</v>
      </c>
      <c r="BD29" s="34">
        <v>217.21266</v>
      </c>
      <c r="BE29" s="34">
        <v>164.60199</v>
      </c>
      <c r="BF29" s="34">
        <v>164.58882999999997</v>
      </c>
      <c r="BG29" s="34">
        <v>151.68299999999999</v>
      </c>
      <c r="BH29" s="34">
        <v>150.07499999999999</v>
      </c>
      <c r="BI29" s="34">
        <v>152.76900000000001</v>
      </c>
      <c r="BJ29" s="34">
        <v>151.089</v>
      </c>
      <c r="BK29" s="34">
        <v>150.108</v>
      </c>
      <c r="BL29" s="34">
        <v>150.07499999999999</v>
      </c>
      <c r="BM29" s="34">
        <v>150.39599999999999</v>
      </c>
      <c r="BN29" s="34">
        <v>150.078</v>
      </c>
      <c r="BO29" s="34">
        <v>150.13200000000001</v>
      </c>
      <c r="BP29" s="34">
        <v>150.11099999999999</v>
      </c>
      <c r="BQ29" s="34">
        <v>152.28</v>
      </c>
      <c r="BR29" s="34">
        <v>150.93299999999999</v>
      </c>
      <c r="BS29" s="34">
        <v>150.58799999999999</v>
      </c>
      <c r="BT29" s="34">
        <v>150.08398999999812</v>
      </c>
      <c r="BU29" s="34">
        <v>150.74100000000001</v>
      </c>
      <c r="BV29" s="34">
        <v>154.98599999999999</v>
      </c>
      <c r="BW29" s="34">
        <v>165.12299999999999</v>
      </c>
      <c r="BX29" s="34">
        <v>165.07499999999999</v>
      </c>
      <c r="BY29" s="34">
        <v>166.64400000000001</v>
      </c>
      <c r="BZ29" s="34">
        <v>166.89</v>
      </c>
      <c r="CA29" s="34">
        <v>163.12799999999999</v>
      </c>
      <c r="CB29" s="34">
        <v>162.20099999999999</v>
      </c>
      <c r="CC29" s="34">
        <v>162.708</v>
      </c>
      <c r="CD29" s="34">
        <v>162.381</v>
      </c>
      <c r="CE29" s="34">
        <v>161.85900000000001</v>
      </c>
      <c r="CF29" s="34">
        <v>128.7576</v>
      </c>
      <c r="CG29" s="34">
        <v>130.1328</v>
      </c>
      <c r="CH29" s="34">
        <v>129.54480000000001</v>
      </c>
      <c r="CI29" s="34">
        <v>128.58959999999999</v>
      </c>
      <c r="CJ29" s="34">
        <v>117.568</v>
      </c>
      <c r="CK29" s="34">
        <v>117.60980000000001</v>
      </c>
      <c r="CL29" s="34">
        <v>118.60420000000001</v>
      </c>
      <c r="CM29" s="34">
        <v>118.00579999999999</v>
      </c>
      <c r="CN29" s="34">
        <v>118.02120000000002</v>
      </c>
      <c r="CO29" s="34">
        <v>118.30719999999999</v>
      </c>
      <c r="CP29" s="34">
        <v>118.12900000000002</v>
      </c>
      <c r="CQ29" s="34">
        <v>117.9442</v>
      </c>
      <c r="CR29" s="34">
        <v>117.59220000000001</v>
      </c>
      <c r="CS29" s="34">
        <v>118.31819999999999</v>
      </c>
      <c r="CT29" s="34">
        <v>118.71639999999999</v>
      </c>
      <c r="CU29" s="34">
        <v>118.3292</v>
      </c>
      <c r="CV29" s="34">
        <v>118.42819999999998</v>
      </c>
      <c r="CW29" s="34">
        <v>32.403599999999997</v>
      </c>
      <c r="CX29" s="34">
        <v>32.498399999999997</v>
      </c>
      <c r="CY29" s="34">
        <v>5.4944000000000006</v>
      </c>
      <c r="CZ29" s="34">
        <v>0</v>
      </c>
      <c r="DA29" s="34">
        <v>0</v>
      </c>
      <c r="DB29" s="34">
        <v>0</v>
      </c>
      <c r="DC29" s="34">
        <v>0</v>
      </c>
      <c r="DD29" s="34">
        <v>0</v>
      </c>
      <c r="DE29" s="34">
        <v>0</v>
      </c>
      <c r="DF29" s="34">
        <v>0</v>
      </c>
      <c r="DG29" s="34">
        <v>0</v>
      </c>
      <c r="DH29" s="34">
        <v>0</v>
      </c>
      <c r="DI29" s="34">
        <v>0</v>
      </c>
      <c r="DJ29" s="34">
        <v>0</v>
      </c>
      <c r="DK29" s="34">
        <v>0</v>
      </c>
      <c r="DL29" s="34">
        <v>0</v>
      </c>
      <c r="DM29" s="34">
        <v>0</v>
      </c>
      <c r="DN29" s="34">
        <v>0</v>
      </c>
      <c r="DO29" s="34">
        <v>0</v>
      </c>
      <c r="DP29" s="34">
        <v>0</v>
      </c>
      <c r="DQ29" s="34">
        <v>0</v>
      </c>
      <c r="DR29" s="34">
        <v>0</v>
      </c>
      <c r="DS29" s="34">
        <v>0</v>
      </c>
      <c r="DT29" s="34">
        <v>0</v>
      </c>
      <c r="DU29" s="34">
        <v>0</v>
      </c>
      <c r="DV29" s="34">
        <v>0</v>
      </c>
      <c r="DW29" s="34">
        <v>0</v>
      </c>
      <c r="DX29" s="34">
        <v>0</v>
      </c>
      <c r="DY29" s="34">
        <v>0</v>
      </c>
      <c r="DZ29" s="34">
        <v>0</v>
      </c>
      <c r="EA29" s="34">
        <v>0</v>
      </c>
      <c r="EB29" s="34">
        <v>0</v>
      </c>
      <c r="EC29" s="34">
        <v>0</v>
      </c>
      <c r="ED29" s="34">
        <v>0</v>
      </c>
      <c r="EE29" s="34">
        <v>0</v>
      </c>
      <c r="EF29" s="34">
        <v>0</v>
      </c>
      <c r="EG29" s="34">
        <v>0</v>
      </c>
      <c r="EH29" s="34">
        <v>0</v>
      </c>
      <c r="EI29" s="34">
        <v>0</v>
      </c>
      <c r="EJ29" s="34">
        <v>0</v>
      </c>
      <c r="EK29" s="34">
        <v>0</v>
      </c>
      <c r="EL29" s="35">
        <v>0</v>
      </c>
      <c r="EM29" s="35">
        <v>0</v>
      </c>
      <c r="EN29" s="35">
        <v>0</v>
      </c>
      <c r="EO29" s="35">
        <v>0</v>
      </c>
      <c r="EP29" s="35">
        <v>0</v>
      </c>
      <c r="EQ29" s="35">
        <v>0</v>
      </c>
      <c r="ER29" s="36">
        <v>0</v>
      </c>
      <c r="ES29" s="35">
        <v>0</v>
      </c>
      <c r="ET29" s="37">
        <v>0</v>
      </c>
      <c r="EU29" s="37">
        <v>0</v>
      </c>
      <c r="EV29" s="37">
        <v>0</v>
      </c>
      <c r="EW29" s="37">
        <v>0</v>
      </c>
      <c r="EX29" s="37">
        <v>0</v>
      </c>
      <c r="EY29" s="37">
        <v>0</v>
      </c>
      <c r="EZ29" s="37">
        <v>0</v>
      </c>
      <c r="FA29" s="37">
        <v>0</v>
      </c>
      <c r="FB29" s="97">
        <v>0</v>
      </c>
      <c r="FC29" s="97">
        <v>0</v>
      </c>
      <c r="FD29" s="97"/>
      <c r="FE29" s="37">
        <v>0</v>
      </c>
      <c r="FF29" s="37">
        <v>0</v>
      </c>
      <c r="FG29" s="37">
        <v>0</v>
      </c>
      <c r="FH29" s="37">
        <v>0</v>
      </c>
      <c r="FI29" s="37">
        <v>0</v>
      </c>
      <c r="FJ29" s="37">
        <v>0</v>
      </c>
      <c r="FK29" s="37">
        <v>0</v>
      </c>
      <c r="FL29" s="37">
        <v>0</v>
      </c>
      <c r="FM29" s="37">
        <v>0</v>
      </c>
      <c r="FN29" s="37">
        <v>0</v>
      </c>
      <c r="FO29" s="37">
        <v>0</v>
      </c>
      <c r="FP29" s="37">
        <v>0</v>
      </c>
      <c r="FQ29" s="37">
        <v>0</v>
      </c>
      <c r="FR29" s="37">
        <v>0</v>
      </c>
      <c r="FS29" s="37"/>
      <c r="FT29" s="37"/>
      <c r="FU29" s="97">
        <v>0</v>
      </c>
      <c r="FV29" s="97">
        <v>0</v>
      </c>
      <c r="FW29" s="97">
        <v>0</v>
      </c>
      <c r="FX29" s="97">
        <v>0</v>
      </c>
      <c r="FY29" s="97">
        <v>0</v>
      </c>
      <c r="FZ29" s="97">
        <v>0</v>
      </c>
      <c r="GA29" s="97">
        <v>0</v>
      </c>
      <c r="GB29" s="97">
        <v>0</v>
      </c>
      <c r="GC29" s="97">
        <v>0</v>
      </c>
      <c r="GD29" s="97">
        <v>0</v>
      </c>
      <c r="GE29" s="97">
        <v>0</v>
      </c>
      <c r="GF29" s="97">
        <v>0</v>
      </c>
      <c r="GG29" s="97">
        <v>0</v>
      </c>
      <c r="GH29" s="97">
        <v>0</v>
      </c>
      <c r="GI29" s="97">
        <v>0</v>
      </c>
      <c r="GJ29" s="97">
        <v>0</v>
      </c>
      <c r="GK29" s="97">
        <v>0</v>
      </c>
      <c r="GL29" s="97">
        <v>0</v>
      </c>
      <c r="GM29" s="97">
        <v>0</v>
      </c>
      <c r="GN29" s="97">
        <v>0</v>
      </c>
      <c r="GO29" s="97">
        <v>0</v>
      </c>
      <c r="GP29" s="97">
        <v>0</v>
      </c>
      <c r="GQ29" s="97">
        <v>0</v>
      </c>
      <c r="GR29" s="97">
        <v>0</v>
      </c>
      <c r="GS29" s="97">
        <v>0</v>
      </c>
      <c r="GT29" s="97">
        <v>0</v>
      </c>
      <c r="GU29" s="97">
        <v>0</v>
      </c>
      <c r="GV29" s="97">
        <v>0</v>
      </c>
      <c r="GW29" s="97">
        <v>0</v>
      </c>
      <c r="GX29" s="97">
        <v>0</v>
      </c>
      <c r="GY29" s="97">
        <v>0</v>
      </c>
    </row>
    <row r="30" spans="1:208" x14ac:dyDescent="0.3">
      <c r="A30" s="33" t="s">
        <v>12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>
        <v>78831</v>
      </c>
      <c r="DE30" s="34">
        <v>187512</v>
      </c>
      <c r="DF30" s="34">
        <v>282447.8</v>
      </c>
      <c r="DG30" s="34">
        <v>438755.1</v>
      </c>
      <c r="DH30" s="34">
        <v>505903.1</v>
      </c>
      <c r="DI30" s="34">
        <v>580399</v>
      </c>
      <c r="DJ30" s="34">
        <v>645986</v>
      </c>
      <c r="DK30" s="34">
        <v>774048.2</v>
      </c>
      <c r="DL30" s="34">
        <v>864942.6</v>
      </c>
      <c r="DM30" s="34">
        <v>880136.6</v>
      </c>
      <c r="DN30" s="34">
        <v>982399.7</v>
      </c>
      <c r="DO30" s="34">
        <v>1005615.7</v>
      </c>
      <c r="DP30" s="34">
        <v>1025375.2</v>
      </c>
      <c r="DQ30" s="34">
        <v>1030235.2</v>
      </c>
      <c r="DR30" s="34">
        <v>1057345.2</v>
      </c>
      <c r="DS30" s="34">
        <v>1120435.1000000001</v>
      </c>
      <c r="DT30" s="34">
        <v>1186030.7</v>
      </c>
      <c r="DU30" s="34">
        <v>1205578.7</v>
      </c>
      <c r="DV30" s="34">
        <v>1223833.7</v>
      </c>
      <c r="DW30" s="34">
        <v>1273783.7</v>
      </c>
      <c r="DX30" s="34">
        <v>1292438.7</v>
      </c>
      <c r="DY30" s="34">
        <v>1314749.7</v>
      </c>
      <c r="DZ30" s="34">
        <v>1337159.05</v>
      </c>
      <c r="EA30" s="34">
        <v>1527051.35</v>
      </c>
      <c r="EB30" s="34">
        <v>1555351.35</v>
      </c>
      <c r="EC30" s="34">
        <v>1560048.3</v>
      </c>
      <c r="ED30" s="34">
        <v>1560048.3</v>
      </c>
      <c r="EE30" s="34">
        <v>1570653.3</v>
      </c>
      <c r="EF30" s="34">
        <v>1609237.4</v>
      </c>
      <c r="EG30" s="34">
        <v>1598243.7</v>
      </c>
      <c r="EH30" s="34">
        <v>1598243.7</v>
      </c>
      <c r="EI30" s="34">
        <v>1606243.7</v>
      </c>
      <c r="EJ30" s="34">
        <v>1609743.7</v>
      </c>
      <c r="EK30" s="34">
        <v>1615743.7</v>
      </c>
      <c r="EL30" s="35">
        <v>1615743.7</v>
      </c>
      <c r="EM30" s="35">
        <v>1621783.7</v>
      </c>
      <c r="EN30" s="35">
        <v>1621783.7</v>
      </c>
      <c r="EO30" s="35">
        <v>1661393.7</v>
      </c>
      <c r="EP30" s="35">
        <v>1662996.2</v>
      </c>
      <c r="EQ30" s="35">
        <v>1732130.5</v>
      </c>
      <c r="ER30" s="36">
        <v>1733680.5</v>
      </c>
      <c r="ES30" s="35">
        <v>1773680.5</v>
      </c>
      <c r="ET30" s="37">
        <v>1773680.5</v>
      </c>
      <c r="EU30" s="37">
        <v>1773680.5</v>
      </c>
      <c r="EV30" s="37">
        <v>1750625</v>
      </c>
      <c r="EW30" s="37">
        <v>1750627</v>
      </c>
      <c r="EX30" s="37">
        <v>1761796.85</v>
      </c>
      <c r="EY30" s="37">
        <v>1761796.85</v>
      </c>
      <c r="EZ30" s="37">
        <v>1761796.85</v>
      </c>
      <c r="FA30" s="37">
        <v>1766596.85</v>
      </c>
      <c r="FB30" s="97">
        <v>1766596.85</v>
      </c>
      <c r="FC30" s="97">
        <v>1746734.1</v>
      </c>
      <c r="FD30" s="97">
        <v>1629487.65</v>
      </c>
      <c r="FE30" s="37">
        <v>1629487.6500000001</v>
      </c>
      <c r="FF30" s="37">
        <v>1629487.6500000001</v>
      </c>
      <c r="FG30" s="37">
        <v>1631487.6500000001</v>
      </c>
      <c r="FH30" s="37">
        <v>1631487.6500000001</v>
      </c>
      <c r="FI30" s="37">
        <v>1631487.6500000001</v>
      </c>
      <c r="FJ30" s="37">
        <v>1631487.6500000001</v>
      </c>
      <c r="FK30" s="37">
        <v>1641795.6500000001</v>
      </c>
      <c r="FL30" s="37">
        <v>1643225.6500000001</v>
      </c>
      <c r="FM30" s="37">
        <v>1643571.1500000001</v>
      </c>
      <c r="FN30" s="37">
        <v>1661136.1500000001</v>
      </c>
      <c r="FO30" s="37">
        <v>1661136.1500000001</v>
      </c>
      <c r="FP30" s="37">
        <v>1683797.25</v>
      </c>
      <c r="FQ30" s="37">
        <v>1694317.25</v>
      </c>
      <c r="FR30" s="37">
        <v>1699469.3</v>
      </c>
      <c r="FS30" s="37">
        <v>1705125.25</v>
      </c>
      <c r="FT30" s="37">
        <v>1705125.25</v>
      </c>
      <c r="FU30" s="97">
        <v>1705125.25</v>
      </c>
      <c r="FV30" s="97">
        <v>1705125.25</v>
      </c>
      <c r="FW30" s="97">
        <v>1705125.25</v>
      </c>
      <c r="FX30" s="97">
        <v>1649387.9</v>
      </c>
      <c r="FY30" s="97">
        <v>1649387.9</v>
      </c>
      <c r="FZ30" s="97">
        <v>1649387.9</v>
      </c>
      <c r="GA30" s="97">
        <v>1644945.65</v>
      </c>
      <c r="GB30" s="97">
        <v>1522972.1</v>
      </c>
      <c r="GC30" s="97">
        <v>1522972.1</v>
      </c>
      <c r="GD30" s="97">
        <v>1522972.1</v>
      </c>
      <c r="GE30" s="97">
        <v>1522972.1</v>
      </c>
      <c r="GF30" s="97">
        <v>1522972.1</v>
      </c>
      <c r="GG30" s="97">
        <v>1523322.1</v>
      </c>
      <c r="GH30" s="97">
        <v>1523322.1</v>
      </c>
      <c r="GI30" s="97">
        <v>1523322.1</v>
      </c>
      <c r="GJ30" s="97">
        <v>1401131.15</v>
      </c>
      <c r="GK30" s="97">
        <v>1401131.15</v>
      </c>
      <c r="GL30" s="97">
        <v>1401131.15</v>
      </c>
      <c r="GM30" s="97">
        <v>1246007.55</v>
      </c>
      <c r="GN30" s="97">
        <v>1246007.55</v>
      </c>
      <c r="GO30" s="97">
        <v>1205707.55</v>
      </c>
      <c r="GP30" s="97">
        <v>1205707.55</v>
      </c>
      <c r="GQ30" s="97">
        <v>1204290.05</v>
      </c>
      <c r="GR30" s="97">
        <v>1169967.75</v>
      </c>
      <c r="GS30" s="97">
        <v>1173067.75</v>
      </c>
      <c r="GT30" s="97">
        <v>1173067.75</v>
      </c>
      <c r="GU30" s="97">
        <v>1173067.75</v>
      </c>
      <c r="GV30" s="97">
        <v>1125414.8</v>
      </c>
      <c r="GW30" s="97">
        <v>1125414.8</v>
      </c>
      <c r="GX30" s="97">
        <v>1125414.8</v>
      </c>
      <c r="GY30" s="97">
        <v>1125414.8</v>
      </c>
    </row>
    <row r="31" spans="1:208" x14ac:dyDescent="0.3">
      <c r="A31" s="33" t="s">
        <v>13</v>
      </c>
      <c r="B31" s="34">
        <v>302978.53999999998</v>
      </c>
      <c r="C31" s="34">
        <v>304457.25522177137</v>
      </c>
      <c r="D31" s="34">
        <v>301542.58997188613</v>
      </c>
      <c r="E31" s="34">
        <v>303718.30455565895</v>
      </c>
      <c r="F31" s="34">
        <v>317926.16874535143</v>
      </c>
      <c r="G31" s="34">
        <v>317148.58</v>
      </c>
      <c r="H31" s="34">
        <v>339885.40851073363</v>
      </c>
      <c r="I31" s="34">
        <v>339033.25756670092</v>
      </c>
      <c r="J31" s="34">
        <v>341382.45879631408</v>
      </c>
      <c r="K31" s="34">
        <v>342231.80569303117</v>
      </c>
      <c r="L31" s="34">
        <v>327462.68792096281</v>
      </c>
      <c r="M31" s="34">
        <v>340602.87900972064</v>
      </c>
      <c r="N31" s="34">
        <v>347906.24708764261</v>
      </c>
      <c r="O31" s="34">
        <v>443279.97478430602</v>
      </c>
      <c r="P31" s="34">
        <v>464953.2550083992</v>
      </c>
      <c r="Q31" s="34">
        <v>507822.25042762555</v>
      </c>
      <c r="R31" s="34">
        <v>527241.90697359724</v>
      </c>
      <c r="S31" s="34">
        <v>528684.94287126721</v>
      </c>
      <c r="T31" s="34">
        <v>540270.08009738266</v>
      </c>
      <c r="U31" s="34">
        <v>559561.0164823361</v>
      </c>
      <c r="V31" s="34">
        <v>579600.69509731082</v>
      </c>
      <c r="W31" s="34">
        <v>572851.25559219916</v>
      </c>
      <c r="X31" s="34">
        <v>558119.24527477834</v>
      </c>
      <c r="Y31" s="34">
        <v>561479.60257419804</v>
      </c>
      <c r="Z31" s="34">
        <v>620390.33000951307</v>
      </c>
      <c r="AA31" s="34">
        <v>649098.67524892045</v>
      </c>
      <c r="AB31" s="34">
        <v>619023.95186623943</v>
      </c>
      <c r="AC31" s="34">
        <v>623199.72324511874</v>
      </c>
      <c r="AD31" s="34">
        <v>667103.97199002118</v>
      </c>
      <c r="AE31" s="34">
        <v>704722.80962543178</v>
      </c>
      <c r="AF31" s="34">
        <v>704672.19152290805</v>
      </c>
      <c r="AG31" s="34">
        <v>672069.54609099892</v>
      </c>
      <c r="AH31" s="34">
        <v>691954.40836152097</v>
      </c>
      <c r="AI31" s="34">
        <v>700400.45852210093</v>
      </c>
      <c r="AJ31" s="34">
        <v>659246.912815772</v>
      </c>
      <c r="AK31" s="34">
        <v>667055.64123625006</v>
      </c>
      <c r="AL31" s="34">
        <v>660768.92005633598</v>
      </c>
      <c r="AM31" s="34">
        <v>674733.45034827595</v>
      </c>
      <c r="AN31" s="34">
        <v>683059.90655418602</v>
      </c>
      <c r="AO31" s="34">
        <v>688507.81432396697</v>
      </c>
      <c r="AP31" s="34">
        <v>629185.25762131799</v>
      </c>
      <c r="AQ31" s="34">
        <v>647900.55711828009</v>
      </c>
      <c r="AR31" s="34">
        <v>651677.15653284895</v>
      </c>
      <c r="AS31" s="34">
        <v>684853.85952324478</v>
      </c>
      <c r="AT31" s="34">
        <v>684017.80964721856</v>
      </c>
      <c r="AU31" s="34">
        <v>684733.83650956396</v>
      </c>
      <c r="AV31" s="34">
        <v>669749.90734715108</v>
      </c>
      <c r="AW31" s="34">
        <v>684307.17660932825</v>
      </c>
      <c r="AX31" s="34">
        <v>686871.37036968698</v>
      </c>
      <c r="AY31" s="34">
        <v>768316.85559941991</v>
      </c>
      <c r="AZ31" s="34">
        <v>813571.10784984869</v>
      </c>
      <c r="BA31" s="34">
        <v>846639.81255302753</v>
      </c>
      <c r="BB31" s="34">
        <v>827186.88791483804</v>
      </c>
      <c r="BC31" s="34">
        <v>845240.59459775256</v>
      </c>
      <c r="BD31" s="34">
        <v>872050.45825679495</v>
      </c>
      <c r="BE31" s="34">
        <v>899510.53648001316</v>
      </c>
      <c r="BF31" s="34">
        <v>932344.88001517276</v>
      </c>
      <c r="BG31" s="34">
        <v>985733.60095036612</v>
      </c>
      <c r="BH31" s="34">
        <v>983328.30394775257</v>
      </c>
      <c r="BI31" s="34">
        <v>1007809.3379414224</v>
      </c>
      <c r="BJ31" s="34">
        <v>998471.54117376625</v>
      </c>
      <c r="BK31" s="34">
        <v>1001317.8156225637</v>
      </c>
      <c r="BL31" s="34">
        <v>994572.42319775256</v>
      </c>
      <c r="BM31" s="34">
        <v>994004.04661873321</v>
      </c>
      <c r="BN31" s="34">
        <v>886463.00669346261</v>
      </c>
      <c r="BO31" s="34">
        <v>886877.0511162444</v>
      </c>
      <c r="BP31" s="34">
        <v>882083.54465627368</v>
      </c>
      <c r="BQ31" s="34">
        <v>884055.68280867604</v>
      </c>
      <c r="BR31" s="34">
        <v>879757.49611874111</v>
      </c>
      <c r="BS31" s="34">
        <v>876892.02518457966</v>
      </c>
      <c r="BT31" s="34">
        <v>917585.59084171499</v>
      </c>
      <c r="BU31" s="34">
        <v>938171.38442902465</v>
      </c>
      <c r="BV31" s="34">
        <v>996601.92954916623</v>
      </c>
      <c r="BW31" s="34">
        <v>1114727.8699675039</v>
      </c>
      <c r="BX31" s="34">
        <v>1176797.7750555025</v>
      </c>
      <c r="BY31" s="34">
        <v>1208106.3418615549</v>
      </c>
      <c r="BZ31" s="34">
        <v>1296673.661965563</v>
      </c>
      <c r="CA31" s="34">
        <v>1287587.3568374375</v>
      </c>
      <c r="CB31" s="34">
        <v>1266272.0784708266</v>
      </c>
      <c r="CC31" s="34">
        <v>1305787.7697245837</v>
      </c>
      <c r="CD31" s="34">
        <v>1334034.2817145227</v>
      </c>
      <c r="CE31" s="34">
        <v>1360739.5791150753</v>
      </c>
      <c r="CF31" s="34">
        <v>1329581.9540014749</v>
      </c>
      <c r="CG31" s="34">
        <v>1376520.1079997823</v>
      </c>
      <c r="CH31" s="34">
        <v>1414276.6792639175</v>
      </c>
      <c r="CI31" s="34">
        <v>1442622.8620692878</v>
      </c>
      <c r="CJ31" s="34">
        <v>1434622.599234144</v>
      </c>
      <c r="CK31" s="34">
        <v>1448547.2291812717</v>
      </c>
      <c r="CL31" s="34">
        <v>1401885.1733970083</v>
      </c>
      <c r="CM31" s="34">
        <v>1380628.4351848108</v>
      </c>
      <c r="CN31" s="34">
        <v>1416839.4094797913</v>
      </c>
      <c r="CO31" s="34">
        <v>1395583.1900094273</v>
      </c>
      <c r="CP31" s="34">
        <v>1386143.8895285542</v>
      </c>
      <c r="CQ31" s="34">
        <v>1384204.5551733512</v>
      </c>
      <c r="CR31" s="34">
        <v>1351222.9782172469</v>
      </c>
      <c r="CS31" s="34">
        <v>1352802.9210626655</v>
      </c>
      <c r="CT31" s="34">
        <v>1359561.2373179502</v>
      </c>
      <c r="CU31" s="34">
        <v>1357157.4866660149</v>
      </c>
      <c r="CV31" s="34">
        <v>1356959.4390339903</v>
      </c>
      <c r="CW31" s="34">
        <v>1389599.5262089127</v>
      </c>
      <c r="CX31" s="34">
        <v>1370769.7480367441</v>
      </c>
      <c r="CY31" s="34">
        <v>1442113.9870501473</v>
      </c>
      <c r="CZ31" s="34">
        <v>1700676.4977561969</v>
      </c>
      <c r="DA31" s="34">
        <v>1860804.4786178737</v>
      </c>
      <c r="DB31" s="34">
        <v>1880795.8680541022</v>
      </c>
      <c r="DC31" s="34">
        <v>1920778.0296812027</v>
      </c>
      <c r="DD31" s="34">
        <v>1890025.9656464763</v>
      </c>
      <c r="DE31" s="34">
        <v>1916418.8744180764</v>
      </c>
      <c r="DF31" s="34">
        <v>1964896.2534613297</v>
      </c>
      <c r="DG31" s="34">
        <v>2016638.5221256895</v>
      </c>
      <c r="DH31" s="34">
        <v>2075370.70954541</v>
      </c>
      <c r="DI31" s="34">
        <v>2152655.2680755239</v>
      </c>
      <c r="DJ31" s="34">
        <v>2186974.1683051102</v>
      </c>
      <c r="DK31" s="34">
        <v>2320347.0102034663</v>
      </c>
      <c r="DL31" s="34">
        <v>2333549.4123941208</v>
      </c>
      <c r="DM31" s="34">
        <v>2339193.2209298681</v>
      </c>
      <c r="DN31" s="34">
        <v>2432564.4750385107</v>
      </c>
      <c r="DO31" s="34">
        <v>2478133.9187557767</v>
      </c>
      <c r="DP31" s="34">
        <v>2422533.0480308682</v>
      </c>
      <c r="DQ31" s="34">
        <v>2667480.4052553298</v>
      </c>
      <c r="DR31" s="34">
        <v>2747323.1054754709</v>
      </c>
      <c r="DS31" s="34">
        <v>2726979.6053135763</v>
      </c>
      <c r="DT31" s="34">
        <v>3015544.6842294661</v>
      </c>
      <c r="DU31" s="34">
        <v>2971905.9940486099</v>
      </c>
      <c r="DV31" s="34">
        <v>3077718.4770209757</v>
      </c>
      <c r="DW31" s="34">
        <v>3084720.8745283876</v>
      </c>
      <c r="DX31" s="34">
        <v>3178422.1020284253</v>
      </c>
      <c r="DY31" s="34">
        <v>3219168.9649489266</v>
      </c>
      <c r="DZ31" s="34">
        <v>3249446.6640291996</v>
      </c>
      <c r="EA31" s="34">
        <v>3451228.9229310476</v>
      </c>
      <c r="EB31" s="34">
        <v>3282109.6132063805</v>
      </c>
      <c r="EC31" s="34">
        <v>3824348.1846229662</v>
      </c>
      <c r="ED31" s="34">
        <v>3967674.0925166686</v>
      </c>
      <c r="EE31" s="34">
        <v>4016749.8701257659</v>
      </c>
      <c r="EF31" s="34">
        <v>4599741.1381908255</v>
      </c>
      <c r="EG31" s="34">
        <v>4628825.0317780692</v>
      </c>
      <c r="EH31" s="34">
        <v>4407729.5878925156</v>
      </c>
      <c r="EI31" s="34">
        <v>4349512.1279187091</v>
      </c>
      <c r="EJ31" s="34">
        <v>4268863.1153522013</v>
      </c>
      <c r="EK31" s="34">
        <v>4279002.9680825295</v>
      </c>
      <c r="EL31" s="35">
        <v>4324870.3436699389</v>
      </c>
      <c r="EM31" s="35">
        <v>4354437.6409676541</v>
      </c>
      <c r="EN31" s="35">
        <v>4135183.1715555806</v>
      </c>
      <c r="EO31" s="35">
        <v>4190931.4733859641</v>
      </c>
      <c r="EP31" s="35">
        <v>4090819.9612738555</v>
      </c>
      <c r="EQ31" s="35">
        <v>4086333.3751985678</v>
      </c>
      <c r="ER31" s="36">
        <v>4131358.1893157596</v>
      </c>
      <c r="ES31" s="35">
        <v>4064516.3088141563</v>
      </c>
      <c r="ET31" s="37">
        <v>3974227.8689915193</v>
      </c>
      <c r="EU31" s="37">
        <v>4018027.2376340786</v>
      </c>
      <c r="EV31" s="37">
        <v>4085882.571805344</v>
      </c>
      <c r="EW31" s="37">
        <v>4158080.3062732369</v>
      </c>
      <c r="EX31" s="37">
        <v>4213994.6145928772</v>
      </c>
      <c r="EY31" s="37">
        <v>4245874.0412367685</v>
      </c>
      <c r="EZ31" s="37">
        <v>4078358.1636007871</v>
      </c>
      <c r="FA31" s="37">
        <v>4152607.2379064457</v>
      </c>
      <c r="FB31" s="97">
        <v>4157486.1710822629</v>
      </c>
      <c r="FC31" s="97">
        <v>4099475.4081350686</v>
      </c>
      <c r="FD31" s="97">
        <v>4115219.1206749729</v>
      </c>
      <c r="FE31" s="37">
        <v>4138585.2245408492</v>
      </c>
      <c r="FF31" s="37">
        <v>4063979.8418227984</v>
      </c>
      <c r="FG31" s="37">
        <v>4150720.1631076694</v>
      </c>
      <c r="FH31" s="37">
        <v>4180447.1226568548</v>
      </c>
      <c r="FI31" s="37">
        <v>4247422.4827086367</v>
      </c>
      <c r="FJ31" s="37">
        <v>4266855.9409912797</v>
      </c>
      <c r="FK31" s="37">
        <v>4349653.814763017</v>
      </c>
      <c r="FL31" s="37">
        <v>4065058.1951875775</v>
      </c>
      <c r="FM31" s="37">
        <v>3916772.9334188313</v>
      </c>
      <c r="FN31" s="37">
        <v>3948383.2939938316</v>
      </c>
      <c r="FO31" s="37">
        <v>3899857.6058478947</v>
      </c>
      <c r="FP31" s="37">
        <v>4054972.0972671295</v>
      </c>
      <c r="FQ31" s="37">
        <v>4141535.3233758481</v>
      </c>
      <c r="FR31" s="37">
        <v>4132223.8264799789</v>
      </c>
      <c r="FS31" s="37">
        <v>4163144.2945568403</v>
      </c>
      <c r="FT31" s="37">
        <v>4060576.8179643732</v>
      </c>
      <c r="FU31" s="97">
        <v>4074461.4586935677</v>
      </c>
      <c r="FV31" s="97">
        <v>3936031.7228116104</v>
      </c>
      <c r="FW31" s="97">
        <v>3916670.4153614407</v>
      </c>
      <c r="FX31" s="97">
        <v>3891667.3815250313</v>
      </c>
      <c r="FY31" s="97">
        <v>3858080.1652912814</v>
      </c>
      <c r="FZ31" s="97">
        <v>3670957.314615448</v>
      </c>
      <c r="GA31" s="97">
        <v>3796793.7085175985</v>
      </c>
      <c r="GB31" s="97">
        <v>3710985.0233022161</v>
      </c>
      <c r="GC31" s="97">
        <v>3740819.5418245555</v>
      </c>
      <c r="GD31" s="97">
        <v>3649133.8118134467</v>
      </c>
      <c r="GE31" s="97">
        <v>3662190.0454513524</v>
      </c>
      <c r="GF31" s="97">
        <v>3656435.8031419804</v>
      </c>
      <c r="GG31" s="97">
        <v>3527437.1570780259</v>
      </c>
      <c r="GH31" s="97">
        <v>3551112.76677108</v>
      </c>
      <c r="GI31" s="97">
        <v>3511554.0662111947</v>
      </c>
      <c r="GJ31" s="97">
        <v>3518012.2240721891</v>
      </c>
      <c r="GK31" s="97">
        <v>3434160.3055326026</v>
      </c>
      <c r="GL31" s="97">
        <v>3398628.0600799862</v>
      </c>
      <c r="GM31" s="97">
        <v>3241239.8892393406</v>
      </c>
      <c r="GN31" s="97">
        <v>3167812.4860435491</v>
      </c>
      <c r="GO31" s="97">
        <v>3229508.7315155966</v>
      </c>
      <c r="GP31" s="97">
        <v>3197273.2383162174</v>
      </c>
      <c r="GQ31" s="97">
        <v>3179712.5995829743</v>
      </c>
      <c r="GR31" s="97">
        <v>3158273.5205713594</v>
      </c>
      <c r="GS31" s="97">
        <v>3149689.8700544983</v>
      </c>
      <c r="GT31" s="97">
        <v>3159089.2482155394</v>
      </c>
      <c r="GU31" s="97">
        <v>3149445.3873152374</v>
      </c>
      <c r="GV31" s="97">
        <v>3108449.0165429423</v>
      </c>
      <c r="GW31" s="97">
        <v>3128677.9650231246</v>
      </c>
      <c r="GX31" s="97">
        <v>3180923.7093697349</v>
      </c>
      <c r="GY31" s="97">
        <v>3158509.9999319501</v>
      </c>
    </row>
    <row r="32" spans="1:208" x14ac:dyDescent="0.3">
      <c r="A32" s="33" t="s">
        <v>14</v>
      </c>
      <c r="B32" s="34">
        <v>873514.36</v>
      </c>
      <c r="C32" s="34">
        <v>899385.50945211994</v>
      </c>
      <c r="D32" s="34">
        <v>826775.90945211996</v>
      </c>
      <c r="E32" s="34">
        <v>847336.15945211996</v>
      </c>
      <c r="F32" s="34">
        <v>847321.40945211996</v>
      </c>
      <c r="G32" s="34">
        <v>847322.31</v>
      </c>
      <c r="H32" s="34">
        <v>847322.30945211998</v>
      </c>
      <c r="I32" s="34">
        <v>847393.00945211994</v>
      </c>
      <c r="J32" s="34">
        <v>795124.41232567991</v>
      </c>
      <c r="K32" s="34">
        <v>796074.41232567991</v>
      </c>
      <c r="L32" s="34">
        <v>796574.41232567991</v>
      </c>
      <c r="M32" s="34">
        <v>823049.41232567991</v>
      </c>
      <c r="N32" s="34">
        <v>842938.96232567995</v>
      </c>
      <c r="O32" s="34">
        <v>855416.96232567995</v>
      </c>
      <c r="P32" s="34">
        <v>800944.56232567993</v>
      </c>
      <c r="Q32" s="34">
        <v>838613.36232567998</v>
      </c>
      <c r="R32" s="34">
        <v>927235.06232567993</v>
      </c>
      <c r="S32" s="34">
        <v>1008637.4123256799</v>
      </c>
      <c r="T32" s="34">
        <v>1095278.8350625599</v>
      </c>
      <c r="U32" s="34">
        <v>1194383.5769247601</v>
      </c>
      <c r="V32" s="34">
        <v>1184050.97692476</v>
      </c>
      <c r="W32" s="34">
        <v>1211553.1619247601</v>
      </c>
      <c r="X32" s="34">
        <v>1291391.2619247602</v>
      </c>
      <c r="Y32" s="34">
        <v>1285126.2619247602</v>
      </c>
      <c r="Z32" s="34">
        <v>1369895.2119247601</v>
      </c>
      <c r="AA32" s="34">
        <v>1405462.11192476</v>
      </c>
      <c r="AB32" s="34">
        <v>1386091.61192476</v>
      </c>
      <c r="AC32" s="34">
        <v>1445310.2119247601</v>
      </c>
      <c r="AD32" s="34">
        <v>1471622.4619247601</v>
      </c>
      <c r="AE32" s="34">
        <v>1497649.5119247602</v>
      </c>
      <c r="AF32" s="34">
        <v>1584216.06192476</v>
      </c>
      <c r="AG32" s="34">
        <v>1641893.1619247601</v>
      </c>
      <c r="AH32" s="34">
        <v>1677330.4304724</v>
      </c>
      <c r="AI32" s="34">
        <v>1820112.5704724002</v>
      </c>
      <c r="AJ32" s="34">
        <v>1825873.6556244001</v>
      </c>
      <c r="AK32" s="34">
        <v>1896846.4918172597</v>
      </c>
      <c r="AL32" s="34">
        <v>1888585.3190803803</v>
      </c>
      <c r="AM32" s="34">
        <v>1943740.4190803801</v>
      </c>
      <c r="AN32" s="34">
        <v>1916245.6190803801</v>
      </c>
      <c r="AO32" s="34">
        <v>1956445.01908038</v>
      </c>
      <c r="AP32" s="34">
        <v>1983262.4192341701</v>
      </c>
      <c r="AQ32" s="34">
        <v>2045087.1692341699</v>
      </c>
      <c r="AR32" s="34">
        <v>2052079.6912458602</v>
      </c>
      <c r="AS32" s="34">
        <v>2213012.9342458602</v>
      </c>
      <c r="AT32" s="34">
        <v>2227238.7842458603</v>
      </c>
      <c r="AU32" s="34">
        <v>2303953.0842458601</v>
      </c>
      <c r="AV32" s="34">
        <v>2368709.48424586</v>
      </c>
      <c r="AW32" s="34">
        <v>2481219.6342458599</v>
      </c>
      <c r="AX32" s="34">
        <v>2502103.6342458599</v>
      </c>
      <c r="AY32" s="34">
        <v>2565176.48424586</v>
      </c>
      <c r="AZ32" s="34">
        <v>2541504.3242458603</v>
      </c>
      <c r="BA32" s="34">
        <v>2631402.5742458599</v>
      </c>
      <c r="BB32" s="34">
        <v>2713910.6242458601</v>
      </c>
      <c r="BC32" s="34">
        <v>2724291.2242458598</v>
      </c>
      <c r="BD32" s="34">
        <v>2831812.8242458599</v>
      </c>
      <c r="BE32" s="34">
        <v>2922464.31749793</v>
      </c>
      <c r="BF32" s="34">
        <v>2960231.81749793</v>
      </c>
      <c r="BG32" s="34">
        <v>3143708.2674979302</v>
      </c>
      <c r="BH32" s="34">
        <v>3272450.6174979303</v>
      </c>
      <c r="BI32" s="34">
        <v>3430761.1323459297</v>
      </c>
      <c r="BJ32" s="34">
        <v>3537262.5323459301</v>
      </c>
      <c r="BK32" s="34">
        <v>3562011.7323459298</v>
      </c>
      <c r="BL32" s="34">
        <v>3530750.4893459301</v>
      </c>
      <c r="BM32" s="34">
        <v>3538526.6893459298</v>
      </c>
      <c r="BN32" s="34">
        <v>3538439.38934593</v>
      </c>
      <c r="BO32" s="34">
        <v>3578756.9393459302</v>
      </c>
      <c r="BP32" s="34">
        <v>3618214.3393459297</v>
      </c>
      <c r="BQ32" s="34">
        <v>3612766.9159782995</v>
      </c>
      <c r="BR32" s="34">
        <v>3516090.5162783</v>
      </c>
      <c r="BS32" s="34">
        <v>3517387.8662783001</v>
      </c>
      <c r="BT32" s="34">
        <v>3529378.8656822895</v>
      </c>
      <c r="BU32" s="34">
        <v>3573389.6662783003</v>
      </c>
      <c r="BV32" s="34">
        <v>3615391.3662782996</v>
      </c>
      <c r="BW32" s="34">
        <v>3556187.0662782998</v>
      </c>
      <c r="BX32" s="34">
        <v>3519949.8484787098</v>
      </c>
      <c r="BY32" s="34">
        <v>3514132.3484787098</v>
      </c>
      <c r="BZ32" s="34">
        <v>3533025.0984787098</v>
      </c>
      <c r="CA32" s="34">
        <v>3595626.2484787097</v>
      </c>
      <c r="CB32" s="34">
        <v>3732481.8489057096</v>
      </c>
      <c r="CC32" s="34">
        <v>3771438.5337907099</v>
      </c>
      <c r="CD32" s="34">
        <v>3664802.6441127099</v>
      </c>
      <c r="CE32" s="34">
        <v>3733257.0441127098</v>
      </c>
      <c r="CF32" s="34">
        <v>3786525.0441127098</v>
      </c>
      <c r="CG32" s="34">
        <v>3859851.24411271</v>
      </c>
      <c r="CH32" s="34">
        <v>3909757.58826371</v>
      </c>
      <c r="CI32" s="34">
        <v>4053964.5084917103</v>
      </c>
      <c r="CJ32" s="34">
        <v>4221843.4369542003</v>
      </c>
      <c r="CK32" s="34">
        <v>4341273.1504747504</v>
      </c>
      <c r="CL32" s="34">
        <v>4381140.2101161294</v>
      </c>
      <c r="CM32" s="34">
        <v>4361499.5879018297</v>
      </c>
      <c r="CN32" s="34">
        <v>4503935.5865780395</v>
      </c>
      <c r="CO32" s="34">
        <v>4562237.6078800401</v>
      </c>
      <c r="CP32" s="34">
        <v>4527364.1783769801</v>
      </c>
      <c r="CQ32" s="34">
        <v>4642984.638057231</v>
      </c>
      <c r="CR32" s="34">
        <v>4666714.4734373605</v>
      </c>
      <c r="CS32" s="34">
        <v>4715788.4043009896</v>
      </c>
      <c r="CT32" s="34">
        <v>4884506.6278052302</v>
      </c>
      <c r="CU32" s="34">
        <v>4878893.6278052302</v>
      </c>
      <c r="CV32" s="34">
        <v>4893755.0562247504</v>
      </c>
      <c r="CW32" s="34">
        <v>5050710.85990615</v>
      </c>
      <c r="CX32" s="34">
        <v>5173443.7111695195</v>
      </c>
      <c r="CY32" s="34">
        <v>5200083.6173948999</v>
      </c>
      <c r="CZ32" s="34">
        <v>5348419.1570677003</v>
      </c>
      <c r="DA32" s="34">
        <v>5449230.0666300701</v>
      </c>
      <c r="DB32" s="34">
        <v>5413312.0701255398</v>
      </c>
      <c r="DC32" s="34">
        <v>5457377.2762118299</v>
      </c>
      <c r="DD32" s="34">
        <v>5532438.7762118299</v>
      </c>
      <c r="DE32" s="34">
        <v>5421204.8168287789</v>
      </c>
      <c r="DF32" s="34">
        <v>5459117.9531271895</v>
      </c>
      <c r="DG32" s="34">
        <v>5349335.2156665605</v>
      </c>
      <c r="DH32" s="34">
        <v>5281511.7856665598</v>
      </c>
      <c r="DI32" s="34">
        <v>5245276.9356665602</v>
      </c>
      <c r="DJ32" s="34">
        <v>5243765.1166524496</v>
      </c>
      <c r="DK32" s="34">
        <v>5060141.7609305996</v>
      </c>
      <c r="DL32" s="34">
        <v>4949981.0746760396</v>
      </c>
      <c r="DM32" s="34">
        <v>4977440.1091498407</v>
      </c>
      <c r="DN32" s="34">
        <v>4973473.7591498401</v>
      </c>
      <c r="DO32" s="34">
        <v>5024030.2394423895</v>
      </c>
      <c r="DP32" s="34">
        <v>5098427.0588100506</v>
      </c>
      <c r="DQ32" s="34">
        <v>5111798.3346958002</v>
      </c>
      <c r="DR32" s="34">
        <v>5070984.7054839199</v>
      </c>
      <c r="DS32" s="34">
        <v>5113627.781631209</v>
      </c>
      <c r="DT32" s="34">
        <v>5222850.9718342088</v>
      </c>
      <c r="DU32" s="34">
        <v>5299697.7451124303</v>
      </c>
      <c r="DV32" s="34">
        <v>5436901.1961672595</v>
      </c>
      <c r="DW32" s="34">
        <v>5371966.9084459394</v>
      </c>
      <c r="DX32" s="34">
        <v>5432277.623804789</v>
      </c>
      <c r="DY32" s="34">
        <v>5536724.8368482692</v>
      </c>
      <c r="DZ32" s="34">
        <v>5535636.2038441403</v>
      </c>
      <c r="EA32" s="34">
        <v>5537465.98421943</v>
      </c>
      <c r="EB32" s="34">
        <v>5670228.8972584298</v>
      </c>
      <c r="EC32" s="34">
        <v>5757177.1972584296</v>
      </c>
      <c r="ED32" s="34">
        <v>5935233.6472584298</v>
      </c>
      <c r="EE32" s="34">
        <v>6028411.9009259399</v>
      </c>
      <c r="EF32" s="34">
        <v>6043968.2363607204</v>
      </c>
      <c r="EG32" s="34">
        <v>6435671.7924550306</v>
      </c>
      <c r="EH32" s="34">
        <v>6706898.3724238006</v>
      </c>
      <c r="EI32" s="34">
        <v>6819145.2409497509</v>
      </c>
      <c r="EJ32" s="34">
        <v>7158951.1172303008</v>
      </c>
      <c r="EK32" s="34">
        <v>7256509.3999323715</v>
      </c>
      <c r="EL32" s="35">
        <v>7379343.055392541</v>
      </c>
      <c r="EM32" s="35">
        <v>7510587.2826346513</v>
      </c>
      <c r="EN32" s="35">
        <v>7628055.3377973503</v>
      </c>
      <c r="EO32" s="35">
        <v>7701202.3284926703</v>
      </c>
      <c r="EP32" s="35">
        <v>7838165.878215529</v>
      </c>
      <c r="EQ32" s="35">
        <v>7928441.028041631</v>
      </c>
      <c r="ER32" s="36">
        <v>7989440.10549499</v>
      </c>
      <c r="ES32" s="35">
        <v>7989503.6666922905</v>
      </c>
      <c r="ET32" s="37">
        <v>8017994.3630750906</v>
      </c>
      <c r="EU32" s="37">
        <v>7980748.90901078</v>
      </c>
      <c r="EV32" s="37">
        <v>8290095.79142131</v>
      </c>
      <c r="EW32" s="37">
        <v>8479522.0809722804</v>
      </c>
      <c r="EX32" s="37">
        <v>8858950.8463237304</v>
      </c>
      <c r="EY32" s="37">
        <v>9128923.2600974701</v>
      </c>
      <c r="EZ32" s="37">
        <v>9308676.1633786801</v>
      </c>
      <c r="FA32" s="37">
        <v>9369165.4828302097</v>
      </c>
      <c r="FB32" s="97">
        <v>9597182.7867342997</v>
      </c>
      <c r="FC32" s="97">
        <v>10022818.76349801</v>
      </c>
      <c r="FD32" s="97">
        <v>10458424.265028641</v>
      </c>
      <c r="FE32" s="37">
        <v>10848135.704683591</v>
      </c>
      <c r="FF32" s="37">
        <v>10987088.82084357</v>
      </c>
      <c r="FG32" s="37">
        <v>11181809.799596079</v>
      </c>
      <c r="FH32" s="37">
        <v>11314362.35809494</v>
      </c>
      <c r="FI32" s="37">
        <v>11650177.599482831</v>
      </c>
      <c r="FJ32" s="37">
        <v>11789972.15210956</v>
      </c>
      <c r="FK32" s="37">
        <v>11718961.941274662</v>
      </c>
      <c r="FL32" s="37">
        <v>11665836.702275911</v>
      </c>
      <c r="FM32" s="37">
        <v>11692658.681247469</v>
      </c>
      <c r="FN32" s="37">
        <v>11824963.96980707</v>
      </c>
      <c r="FO32" s="37">
        <v>11828262.847637489</v>
      </c>
      <c r="FP32" s="37">
        <v>11845828.548136011</v>
      </c>
      <c r="FQ32" s="37">
        <v>11847634.643192571</v>
      </c>
      <c r="FR32" s="37">
        <v>11870031.568586111</v>
      </c>
      <c r="FS32" s="37">
        <v>11628859.838200619</v>
      </c>
      <c r="FT32" s="37">
        <v>11415638.31630794</v>
      </c>
      <c r="FU32" s="97">
        <v>11709028.82239504</v>
      </c>
      <c r="FV32" s="97">
        <v>11561691.726972912</v>
      </c>
      <c r="FW32" s="97">
        <v>11619580.6634987</v>
      </c>
      <c r="FX32" s="97">
        <v>11701836.888313841</v>
      </c>
      <c r="FY32" s="97">
        <v>11679712.886906002</v>
      </c>
      <c r="FZ32" s="97">
        <v>11832569.1497092</v>
      </c>
      <c r="GA32" s="97">
        <v>11811407.478890829</v>
      </c>
      <c r="GB32" s="97">
        <v>12037607.70779014</v>
      </c>
      <c r="GC32" s="97">
        <v>12446505.06279549</v>
      </c>
      <c r="GD32" s="97">
        <v>12648474.904661689</v>
      </c>
      <c r="GE32" s="97">
        <v>12621531.611312199</v>
      </c>
      <c r="GF32" s="97">
        <v>12465075.790208768</v>
      </c>
      <c r="GG32" s="97">
        <v>12742219.199423999</v>
      </c>
      <c r="GH32" s="97">
        <v>12569202.80324487</v>
      </c>
      <c r="GI32" s="97">
        <v>12562670.78858716</v>
      </c>
      <c r="GJ32" s="97">
        <v>12677825.25284241</v>
      </c>
      <c r="GK32" s="97">
        <v>12699549.533786369</v>
      </c>
      <c r="GL32" s="97">
        <v>12568439.82498087</v>
      </c>
      <c r="GM32" s="97">
        <v>12798564.194059329</v>
      </c>
      <c r="GN32" s="97">
        <v>12764287.73812387</v>
      </c>
      <c r="GO32" s="97">
        <v>13013898.818682712</v>
      </c>
      <c r="GP32" s="97">
        <v>13236158.71167046</v>
      </c>
      <c r="GQ32" s="97">
        <v>12829524.55249886</v>
      </c>
      <c r="GR32" s="97">
        <v>13045585.525647338</v>
      </c>
      <c r="GS32" s="97">
        <v>13147572.46393422</v>
      </c>
      <c r="GT32" s="97">
        <v>13000747.63047098</v>
      </c>
      <c r="GU32" s="97">
        <v>13095632.274175569</v>
      </c>
      <c r="GV32" s="97">
        <v>13350148.600107659</v>
      </c>
      <c r="GW32" s="97">
        <v>13363327.487330848</v>
      </c>
      <c r="GX32" s="97">
        <v>13276113.137829311</v>
      </c>
      <c r="GY32" s="97">
        <v>13351952.604645459</v>
      </c>
    </row>
    <row r="33" spans="1:211" x14ac:dyDescent="0.3">
      <c r="A33" s="33" t="s">
        <v>15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>
        <v>498858.82150512002</v>
      </c>
      <c r="EA33" s="38">
        <v>498858.82150512002</v>
      </c>
      <c r="EB33" s="38">
        <v>498858.82150512002</v>
      </c>
      <c r="EC33" s="38">
        <v>0</v>
      </c>
      <c r="ED33" s="34">
        <v>0</v>
      </c>
      <c r="EE33" s="34">
        <v>0</v>
      </c>
      <c r="EF33" s="34">
        <v>0</v>
      </c>
      <c r="EG33" s="34">
        <v>0</v>
      </c>
      <c r="EH33" s="34">
        <v>0</v>
      </c>
      <c r="EI33" s="34">
        <v>0</v>
      </c>
      <c r="EJ33" s="34">
        <v>0</v>
      </c>
      <c r="EK33" s="34">
        <v>0</v>
      </c>
      <c r="EL33" s="35">
        <v>0</v>
      </c>
      <c r="EM33" s="35">
        <v>0</v>
      </c>
      <c r="EN33" s="35">
        <v>0</v>
      </c>
      <c r="EO33" s="35">
        <v>0</v>
      </c>
      <c r="EP33" s="35">
        <v>0</v>
      </c>
      <c r="EQ33" s="35">
        <v>0</v>
      </c>
      <c r="ER33" s="36">
        <v>0</v>
      </c>
      <c r="ES33" s="35">
        <v>0</v>
      </c>
      <c r="ET33" s="37">
        <v>0</v>
      </c>
      <c r="EU33" s="37">
        <v>0</v>
      </c>
      <c r="EV33" s="37">
        <v>0</v>
      </c>
      <c r="EW33" s="37">
        <v>0</v>
      </c>
      <c r="EX33" s="37"/>
      <c r="EY33" s="37">
        <v>0</v>
      </c>
      <c r="FB33" s="37">
        <v>0</v>
      </c>
      <c r="FC33" s="37">
        <v>0</v>
      </c>
      <c r="FF33" s="37">
        <v>0</v>
      </c>
      <c r="FG33" s="37">
        <v>0</v>
      </c>
      <c r="FH33" s="37">
        <v>0</v>
      </c>
      <c r="FI33" s="37">
        <v>0</v>
      </c>
      <c r="FJ33" s="37">
        <v>0</v>
      </c>
      <c r="FK33" s="37">
        <v>0</v>
      </c>
      <c r="FL33" s="37">
        <v>0</v>
      </c>
      <c r="FM33" s="37">
        <v>0</v>
      </c>
      <c r="FN33" s="37">
        <v>0</v>
      </c>
      <c r="FO33" s="37">
        <v>0</v>
      </c>
      <c r="FP33" s="37">
        <v>0</v>
      </c>
      <c r="FQ33" s="37">
        <v>0</v>
      </c>
      <c r="FR33" s="37">
        <v>0</v>
      </c>
      <c r="FS33" s="37">
        <v>0</v>
      </c>
      <c r="FT33" s="37">
        <v>0</v>
      </c>
      <c r="FU33" s="37">
        <v>0</v>
      </c>
      <c r="FV33" s="37">
        <v>0</v>
      </c>
      <c r="FW33" s="37">
        <v>0</v>
      </c>
      <c r="FX33" s="37">
        <v>0</v>
      </c>
      <c r="FY33" s="37">
        <v>0</v>
      </c>
      <c r="FZ33" s="37">
        <v>0</v>
      </c>
      <c r="GA33" s="37">
        <v>0</v>
      </c>
      <c r="GB33" s="37">
        <v>0</v>
      </c>
      <c r="GC33" s="37">
        <v>0</v>
      </c>
      <c r="GD33" s="37">
        <v>0</v>
      </c>
      <c r="GE33" s="37">
        <v>0</v>
      </c>
      <c r="GF33" s="37">
        <v>0</v>
      </c>
      <c r="GG33" s="37">
        <v>0</v>
      </c>
      <c r="GH33" s="37">
        <v>0</v>
      </c>
      <c r="GI33" s="37">
        <v>0</v>
      </c>
      <c r="GJ33" s="37">
        <v>0</v>
      </c>
      <c r="GK33" s="37">
        <v>0</v>
      </c>
      <c r="GL33" s="37">
        <v>0</v>
      </c>
      <c r="GM33" s="37">
        <v>0</v>
      </c>
      <c r="GN33" s="37">
        <v>0</v>
      </c>
      <c r="GO33" s="37">
        <v>0</v>
      </c>
      <c r="GP33" s="37">
        <v>0</v>
      </c>
      <c r="GQ33" s="37">
        <v>0</v>
      </c>
      <c r="GR33" s="37">
        <v>0</v>
      </c>
      <c r="GS33" s="37">
        <v>0</v>
      </c>
      <c r="GT33" s="37">
        <v>0</v>
      </c>
      <c r="GU33" s="37">
        <v>0</v>
      </c>
      <c r="GV33" s="37">
        <v>0</v>
      </c>
      <c r="GW33" s="37">
        <v>0</v>
      </c>
      <c r="GX33" s="37">
        <v>0</v>
      </c>
      <c r="GY33" s="37">
        <v>0</v>
      </c>
    </row>
    <row r="34" spans="1:211" s="11" customFormat="1" ht="14.4" x14ac:dyDescent="0.45">
      <c r="A34" s="30" t="s">
        <v>16</v>
      </c>
      <c r="B34" s="39">
        <f>SUM(B35:B38)</f>
        <v>8014.5429882899998</v>
      </c>
      <c r="C34" s="39">
        <f t="shared" ref="C34:BN34" si="178">SUM(C35:C38)</f>
        <v>7766.7809882900001</v>
      </c>
      <c r="D34" s="39">
        <f t="shared" si="178"/>
        <v>7766.7809882900001</v>
      </c>
      <c r="E34" s="39">
        <f t="shared" si="178"/>
        <v>7519.0139882900012</v>
      </c>
      <c r="F34" s="39">
        <f t="shared" si="178"/>
        <v>7519.0139882900012</v>
      </c>
      <c r="G34" s="39">
        <f t="shared" si="178"/>
        <v>7214.3212609699995</v>
      </c>
      <c r="H34" s="39">
        <f t="shared" si="178"/>
        <v>7214.3392609700004</v>
      </c>
      <c r="I34" s="39">
        <f t="shared" si="178"/>
        <v>6966.5662609699993</v>
      </c>
      <c r="J34" s="39">
        <f t="shared" si="178"/>
        <v>6966.5662609699993</v>
      </c>
      <c r="K34" s="39">
        <f t="shared" si="178"/>
        <v>6718.8002609700015</v>
      </c>
      <c r="L34" s="39">
        <f t="shared" si="178"/>
        <v>6718.8002609700015</v>
      </c>
      <c r="M34" s="39">
        <f t="shared" si="178"/>
        <v>7692.0928238600027</v>
      </c>
      <c r="N34" s="39">
        <f t="shared" si="178"/>
        <v>7692.0928238600027</v>
      </c>
      <c r="O34" s="39">
        <f t="shared" si="178"/>
        <v>7444.3268238600031</v>
      </c>
      <c r="P34" s="39">
        <f t="shared" si="178"/>
        <v>7444.3268238600031</v>
      </c>
      <c r="Q34" s="39">
        <f t="shared" si="178"/>
        <v>7196.5608238600034</v>
      </c>
      <c r="R34" s="39">
        <f t="shared" si="178"/>
        <v>7196.5608238600034</v>
      </c>
      <c r="S34" s="39">
        <f t="shared" si="178"/>
        <v>6932.8092667299998</v>
      </c>
      <c r="T34" s="39">
        <f t="shared" si="178"/>
        <v>6932.8092667299998</v>
      </c>
      <c r="U34" s="39">
        <f t="shared" si="178"/>
        <v>6685.0432667300038</v>
      </c>
      <c r="V34" s="39">
        <f t="shared" si="178"/>
        <v>6685.0432667300038</v>
      </c>
      <c r="W34" s="39">
        <f t="shared" si="178"/>
        <v>6437.2772667300005</v>
      </c>
      <c r="X34" s="39">
        <f t="shared" si="178"/>
        <v>6437.2772667300005</v>
      </c>
      <c r="Y34" s="39">
        <f t="shared" si="178"/>
        <v>6175.0022271400048</v>
      </c>
      <c r="Z34" s="39">
        <f t="shared" si="178"/>
        <v>6175.0022271400048</v>
      </c>
      <c r="AA34" s="39">
        <f t="shared" si="178"/>
        <v>5927.2362271399998</v>
      </c>
      <c r="AB34" s="39">
        <f t="shared" si="178"/>
        <v>5927.2362271399998</v>
      </c>
      <c r="AC34" s="39">
        <f t="shared" si="178"/>
        <v>5679.4702271400038</v>
      </c>
      <c r="AD34" s="39">
        <f t="shared" si="178"/>
        <v>5679.4702271400038</v>
      </c>
      <c r="AE34" s="39">
        <f t="shared" si="178"/>
        <v>5043.2215044800041</v>
      </c>
      <c r="AF34" s="39">
        <f t="shared" si="178"/>
        <v>5043.2215044800041</v>
      </c>
      <c r="AG34" s="39">
        <f t="shared" si="178"/>
        <v>4795.4576500000039</v>
      </c>
      <c r="AH34" s="39">
        <f t="shared" si="178"/>
        <v>4795.4576500000039</v>
      </c>
      <c r="AI34" s="39">
        <f t="shared" si="178"/>
        <v>4547.6914849600043</v>
      </c>
      <c r="AJ34" s="39">
        <f t="shared" si="178"/>
        <v>4547.6914849600043</v>
      </c>
      <c r="AK34" s="39">
        <f t="shared" si="178"/>
        <v>4405.1330552700038</v>
      </c>
      <c r="AL34" s="39">
        <f t="shared" si="178"/>
        <v>4405.1330552700038</v>
      </c>
      <c r="AM34" s="39">
        <f t="shared" si="178"/>
        <v>4157.3668902300042</v>
      </c>
      <c r="AN34" s="39">
        <f t="shared" si="178"/>
        <v>4157.3668902300042</v>
      </c>
      <c r="AO34" s="39">
        <f t="shared" si="178"/>
        <v>3909.6007251900041</v>
      </c>
      <c r="AP34" s="39">
        <f t="shared" si="178"/>
        <v>3909.6007251900041</v>
      </c>
      <c r="AQ34" s="39">
        <f t="shared" si="178"/>
        <v>4158.0344523200038</v>
      </c>
      <c r="AR34" s="39">
        <f t="shared" si="178"/>
        <v>4074.0344523200042</v>
      </c>
      <c r="AS34" s="39">
        <f t="shared" si="178"/>
        <v>3826.2682872800042</v>
      </c>
      <c r="AT34" s="39">
        <f t="shared" si="178"/>
        <v>3826.2682872800042</v>
      </c>
      <c r="AU34" s="39">
        <f t="shared" si="178"/>
        <v>3578.5021222400042</v>
      </c>
      <c r="AV34" s="39">
        <f t="shared" si="178"/>
        <v>3578.5021222400042</v>
      </c>
      <c r="AW34" s="39">
        <f t="shared" si="178"/>
        <v>3250.6552262000041</v>
      </c>
      <c r="AX34" s="39">
        <f t="shared" si="178"/>
        <v>3250.6552262000041</v>
      </c>
      <c r="AY34" s="39">
        <f t="shared" si="178"/>
        <v>3002.8890611600036</v>
      </c>
      <c r="AZ34" s="39">
        <f t="shared" si="178"/>
        <v>3002.8890611600036</v>
      </c>
      <c r="BA34" s="39">
        <f t="shared" si="178"/>
        <v>2755.122896120004</v>
      </c>
      <c r="BB34" s="39">
        <f t="shared" si="178"/>
        <v>2755.122896120004</v>
      </c>
      <c r="BC34" s="39">
        <f t="shared" si="178"/>
        <v>2280.8593431800036</v>
      </c>
      <c r="BD34" s="39">
        <f t="shared" si="178"/>
        <v>2280.8593431800036</v>
      </c>
      <c r="BE34" s="39">
        <f t="shared" si="178"/>
        <v>2033.0931781400038</v>
      </c>
      <c r="BF34" s="39">
        <f t="shared" si="178"/>
        <v>2033.0931781400038</v>
      </c>
      <c r="BG34" s="39">
        <f t="shared" si="178"/>
        <v>1785.3270131000038</v>
      </c>
      <c r="BH34" s="39">
        <f t="shared" si="178"/>
        <v>1785.3270131000038</v>
      </c>
      <c r="BI34" s="39">
        <f t="shared" si="178"/>
        <v>1640.2183550140999</v>
      </c>
      <c r="BJ34" s="39">
        <f t="shared" si="178"/>
        <v>1640.2183550140999</v>
      </c>
      <c r="BK34" s="39">
        <f t="shared" si="178"/>
        <v>1640.2183550140999</v>
      </c>
      <c r="BL34" s="39">
        <f t="shared" si="178"/>
        <v>1640.2183550140999</v>
      </c>
      <c r="BM34" s="39">
        <f t="shared" si="178"/>
        <v>1640.2183550140999</v>
      </c>
      <c r="BN34" s="39">
        <f t="shared" si="178"/>
        <v>1640.2183550140999</v>
      </c>
      <c r="BO34" s="39">
        <f t="shared" ref="BO34:DZ34" si="179">SUM(BO35:BO38)</f>
        <v>1389.25078549</v>
      </c>
      <c r="BP34" s="39">
        <f t="shared" si="179"/>
        <v>1389.25078549</v>
      </c>
      <c r="BQ34" s="39">
        <f t="shared" si="179"/>
        <v>1389.25078549</v>
      </c>
      <c r="BR34" s="39">
        <f t="shared" si="179"/>
        <v>1389.25078549</v>
      </c>
      <c r="BS34" s="39">
        <f t="shared" si="179"/>
        <v>1389.25078549</v>
      </c>
      <c r="BT34" s="39">
        <f t="shared" si="179"/>
        <v>1389.25078549</v>
      </c>
      <c r="BU34" s="39">
        <f t="shared" si="179"/>
        <v>1350.18158743</v>
      </c>
      <c r="BV34" s="39">
        <f t="shared" si="179"/>
        <v>1350.18158743</v>
      </c>
      <c r="BW34" s="39">
        <f t="shared" si="179"/>
        <v>1350.18158743</v>
      </c>
      <c r="BX34" s="39">
        <f t="shared" si="179"/>
        <v>1350.18158743</v>
      </c>
      <c r="BY34" s="39">
        <f t="shared" si="179"/>
        <v>1350.18158743</v>
      </c>
      <c r="BZ34" s="39">
        <f t="shared" si="179"/>
        <v>1207.4548990000001</v>
      </c>
      <c r="CA34" s="39">
        <f t="shared" si="179"/>
        <v>1207.4548990000001</v>
      </c>
      <c r="CB34" s="39">
        <f t="shared" si="179"/>
        <v>1152.86031953</v>
      </c>
      <c r="CC34" s="39">
        <f t="shared" si="179"/>
        <v>1152.86031953</v>
      </c>
      <c r="CD34" s="39">
        <f t="shared" si="179"/>
        <v>1110.1921161099999</v>
      </c>
      <c r="CE34" s="39">
        <f t="shared" si="179"/>
        <v>1064.222953581</v>
      </c>
      <c r="CF34" s="39">
        <f t="shared" si="179"/>
        <v>1062.0631951600001</v>
      </c>
      <c r="CG34" s="39">
        <f t="shared" si="179"/>
        <v>1066.1340556099999</v>
      </c>
      <c r="CH34" s="39">
        <f t="shared" si="179"/>
        <v>1064.3934608200002</v>
      </c>
      <c r="CI34" s="39">
        <f t="shared" si="179"/>
        <v>1061.5658823600002</v>
      </c>
      <c r="CJ34" s="39">
        <f t="shared" si="179"/>
        <v>857.92919659000006</v>
      </c>
      <c r="CK34" s="39">
        <f t="shared" si="179"/>
        <v>813.72667861000002</v>
      </c>
      <c r="CL34" s="39">
        <f t="shared" si="179"/>
        <v>816.67029668999999</v>
      </c>
      <c r="CM34" s="39">
        <f t="shared" si="179"/>
        <v>814.89891590000002</v>
      </c>
      <c r="CN34" s="39">
        <f t="shared" si="179"/>
        <v>814.94450290000009</v>
      </c>
      <c r="CO34" s="39">
        <f t="shared" si="179"/>
        <v>815.79111871999999</v>
      </c>
      <c r="CP34" s="39">
        <f t="shared" si="179"/>
        <v>774.51183891000005</v>
      </c>
      <c r="CQ34" s="39">
        <f t="shared" si="179"/>
        <v>729.53730200999996</v>
      </c>
      <c r="CR34" s="39">
        <f t="shared" si="179"/>
        <v>728.59003957000004</v>
      </c>
      <c r="CS34" s="39">
        <f t="shared" si="179"/>
        <v>730.54376836000006</v>
      </c>
      <c r="CT34" s="39">
        <f t="shared" si="179"/>
        <v>731.61535901000002</v>
      </c>
      <c r="CU34" s="39">
        <f t="shared" si="179"/>
        <v>3713.4192779200002</v>
      </c>
      <c r="CV34" s="39">
        <f t="shared" si="179"/>
        <v>3632.8112552100001</v>
      </c>
      <c r="CW34" s="39">
        <f t="shared" si="179"/>
        <v>231574.93420023998</v>
      </c>
      <c r="CX34" s="39">
        <f t="shared" si="179"/>
        <v>231535.65341248998</v>
      </c>
      <c r="CY34" s="39">
        <f t="shared" si="179"/>
        <v>231499.68685918002</v>
      </c>
      <c r="CZ34" s="39">
        <f t="shared" si="179"/>
        <v>231500.71523095999</v>
      </c>
      <c r="DA34" s="39">
        <f t="shared" si="179"/>
        <v>231421.81599922999</v>
      </c>
      <c r="DB34" s="39">
        <f t="shared" si="179"/>
        <v>231341.40446880998</v>
      </c>
      <c r="DC34" s="39">
        <f t="shared" si="179"/>
        <v>231256.36581205999</v>
      </c>
      <c r="DD34" s="39">
        <f t="shared" si="179"/>
        <v>231214.58596246998</v>
      </c>
      <c r="DE34" s="39">
        <f t="shared" si="179"/>
        <v>231176.36781957999</v>
      </c>
      <c r="DF34" s="39">
        <f t="shared" si="179"/>
        <v>172837.43978624998</v>
      </c>
      <c r="DG34" s="39">
        <f t="shared" si="179"/>
        <v>172793.18850727999</v>
      </c>
      <c r="DH34" s="39">
        <f t="shared" si="179"/>
        <v>172706.15831355998</v>
      </c>
      <c r="DI34" s="39">
        <f t="shared" si="179"/>
        <v>172615.98405157999</v>
      </c>
      <c r="DJ34" s="39">
        <f t="shared" si="179"/>
        <v>172571.36807641998</v>
      </c>
      <c r="DK34" s="39">
        <f t="shared" si="179"/>
        <v>172526.26722208998</v>
      </c>
      <c r="DL34" s="39">
        <f t="shared" si="179"/>
        <v>172480.64004475999</v>
      </c>
      <c r="DM34" s="39">
        <f t="shared" si="179"/>
        <v>172435.50603543999</v>
      </c>
      <c r="DN34" s="39">
        <f t="shared" si="179"/>
        <v>172346.64466540999</v>
      </c>
      <c r="DO34" s="39">
        <f t="shared" si="179"/>
        <v>172253.11268447002</v>
      </c>
      <c r="DP34" s="39">
        <f t="shared" si="179"/>
        <v>172205.64674689001</v>
      </c>
      <c r="DQ34" s="39">
        <f t="shared" si="179"/>
        <v>172160.96197122001</v>
      </c>
      <c r="DR34" s="39">
        <f t="shared" si="179"/>
        <v>172161.51962405999</v>
      </c>
      <c r="DS34" s="39">
        <f t="shared" si="179"/>
        <v>172732.29712269997</v>
      </c>
      <c r="DT34" s="39">
        <f t="shared" si="179"/>
        <v>172689.45375878998</v>
      </c>
      <c r="DU34" s="39">
        <f t="shared" si="179"/>
        <v>174102.54228579998</v>
      </c>
      <c r="DV34" s="39">
        <f t="shared" si="179"/>
        <v>174056.61961267001</v>
      </c>
      <c r="DW34" s="39">
        <f t="shared" si="179"/>
        <v>173999.55250819999</v>
      </c>
      <c r="DX34" s="39">
        <f t="shared" si="179"/>
        <v>179217.21733051998</v>
      </c>
      <c r="DY34" s="39">
        <f t="shared" si="179"/>
        <v>179287.59234296999</v>
      </c>
      <c r="DZ34" s="39">
        <f t="shared" si="179"/>
        <v>179260.74898423001</v>
      </c>
      <c r="EA34" s="39">
        <f t="shared" ref="EA34:EQ34" si="180">SUM(EA35:EA38)</f>
        <v>179363.40713067996</v>
      </c>
      <c r="EB34" s="39">
        <f t="shared" si="180"/>
        <v>179004.24734497498</v>
      </c>
      <c r="EC34" s="39">
        <f t="shared" si="180"/>
        <v>160999.24484004482</v>
      </c>
      <c r="ED34" s="39">
        <f t="shared" si="180"/>
        <v>106119.01931817274</v>
      </c>
      <c r="EE34" s="39">
        <f t="shared" si="180"/>
        <v>105929.36442317434</v>
      </c>
      <c r="EF34" s="39">
        <f t="shared" si="180"/>
        <v>105731.13214454723</v>
      </c>
      <c r="EG34" s="39">
        <f t="shared" si="180"/>
        <v>105359.710850334</v>
      </c>
      <c r="EH34" s="39">
        <f t="shared" si="180"/>
        <v>105134.87536425199</v>
      </c>
      <c r="EI34" s="39">
        <f t="shared" si="180"/>
        <v>105048.32419304347</v>
      </c>
      <c r="EJ34" s="39">
        <f t="shared" si="180"/>
        <v>104863.6351659732</v>
      </c>
      <c r="EK34" s="39">
        <f t="shared" si="180"/>
        <v>70462.731451648244</v>
      </c>
      <c r="EL34" s="39">
        <f t="shared" si="180"/>
        <v>70470.416274133997</v>
      </c>
      <c r="EM34" s="39">
        <f t="shared" si="180"/>
        <v>76204.222488471598</v>
      </c>
      <c r="EN34" s="39">
        <f t="shared" si="180"/>
        <v>75591.342335092399</v>
      </c>
      <c r="EO34" s="39">
        <f t="shared" si="180"/>
        <v>88895.517086335196</v>
      </c>
      <c r="EP34" s="39">
        <f t="shared" si="180"/>
        <v>88826.998833351594</v>
      </c>
      <c r="EQ34" s="39">
        <f t="shared" si="180"/>
        <v>104104.624110654</v>
      </c>
      <c r="ER34" s="40">
        <f t="shared" ref="ER34:EX34" si="181">SUM(ER35:ER36)</f>
        <v>103651.9913243128</v>
      </c>
      <c r="ES34" s="39">
        <f t="shared" si="181"/>
        <v>102499.8812429856</v>
      </c>
      <c r="ET34" s="39">
        <f t="shared" si="181"/>
        <v>74289.752638572099</v>
      </c>
      <c r="EU34" s="39">
        <f t="shared" si="181"/>
        <v>47197.162821376798</v>
      </c>
      <c r="EV34" s="40">
        <f t="shared" si="181"/>
        <v>47431.755438287888</v>
      </c>
      <c r="EW34" s="39">
        <f t="shared" si="181"/>
        <v>65672.066427548489</v>
      </c>
      <c r="EX34" s="39">
        <f t="shared" si="181"/>
        <v>65911.279262514581</v>
      </c>
      <c r="EY34" s="39">
        <f t="shared" ref="EY34:EZ34" si="182">SUM(EY35:EY36)</f>
        <v>65812.710118605988</v>
      </c>
      <c r="EZ34" s="39">
        <f t="shared" si="182"/>
        <v>75990.077179357584</v>
      </c>
      <c r="FA34" s="39">
        <f t="shared" ref="FA34:FB34" si="183">SUM(FA35:FA36)</f>
        <v>75840.188279576978</v>
      </c>
      <c r="FB34" s="39">
        <f t="shared" si="183"/>
        <v>75707.230624571384</v>
      </c>
      <c r="FC34" s="39">
        <f t="shared" ref="FC34:FD34" si="184">SUM(FC35:FC36)</f>
        <v>75329.209812233967</v>
      </c>
      <c r="FD34" s="39">
        <f t="shared" si="184"/>
        <v>74708.825490004878</v>
      </c>
      <c r="FE34" s="39">
        <f t="shared" ref="FE34:FF34" si="185">SUM(FE35:FE36)</f>
        <v>74243.711614121989</v>
      </c>
      <c r="FF34" s="39">
        <f t="shared" si="185"/>
        <v>74497.943378016877</v>
      </c>
      <c r="FG34" s="39">
        <f t="shared" ref="FG34:FH34" si="186">SUM(FG35:FG36)</f>
        <v>77094.001694399383</v>
      </c>
      <c r="FH34" s="39">
        <f t="shared" si="186"/>
        <v>76469.132138311586</v>
      </c>
      <c r="FI34" s="39">
        <f t="shared" ref="FI34:FJ34" si="187">SUM(FI35:FI36)</f>
        <v>207917.94875374789</v>
      </c>
      <c r="FJ34" s="39">
        <f t="shared" si="187"/>
        <v>207834.21497225398</v>
      </c>
      <c r="FK34" s="39">
        <f t="shared" ref="FK34:FM34" si="188">SUM(FK35:FK36)</f>
        <v>208520.00363559398</v>
      </c>
      <c r="FL34" s="39">
        <f t="shared" ref="FL34" si="189">SUM(FL35:FL36)</f>
        <v>231059.11731824838</v>
      </c>
      <c r="FM34" s="39">
        <f t="shared" si="188"/>
        <v>194436.77730744879</v>
      </c>
      <c r="FN34" s="39">
        <f t="shared" ref="FN34:FO34" si="190">SUM(FN35:FN36)</f>
        <v>194501.6590058427</v>
      </c>
      <c r="FO34" s="39">
        <f t="shared" si="190"/>
        <v>164938.4583980038</v>
      </c>
      <c r="FP34" s="39">
        <f t="shared" ref="FP34:FQ34" si="191">SUM(FP35:FP36)</f>
        <v>166970.45507616349</v>
      </c>
      <c r="FQ34" s="39">
        <f t="shared" si="191"/>
        <v>166400.47578358918</v>
      </c>
      <c r="FR34" s="39">
        <f t="shared" ref="FR34:FS34" si="192">SUM(FR35:FR36)</f>
        <v>168095.45180114202</v>
      </c>
      <c r="FS34" s="39">
        <f t="shared" si="192"/>
        <v>168010.64600437589</v>
      </c>
      <c r="FT34" s="39">
        <f t="shared" ref="FT34:FU34" si="193">SUM(FT35:FT36)</f>
        <v>165409.99558447237</v>
      </c>
      <c r="FU34" s="39">
        <f t="shared" si="193"/>
        <v>163456.13244957521</v>
      </c>
      <c r="FV34" s="39">
        <f t="shared" ref="FV34:FW34" si="194">SUM(FV35:FV36)</f>
        <v>159862.81115829217</v>
      </c>
      <c r="FW34" s="39">
        <f t="shared" si="194"/>
        <v>174760.00469966268</v>
      </c>
      <c r="FX34" s="39">
        <f t="shared" ref="FX34:FY34" si="195">SUM(FX35:FX36)</f>
        <v>172719.19944595161</v>
      </c>
      <c r="FY34" s="39">
        <f t="shared" si="195"/>
        <v>160386.89536094357</v>
      </c>
      <c r="FZ34" s="39">
        <f t="shared" ref="FZ34:GA34" si="196">SUM(FZ35:FZ36)</f>
        <v>155811.53081398053</v>
      </c>
      <c r="GA34" s="39">
        <f t="shared" si="196"/>
        <v>153417.72002016718</v>
      </c>
      <c r="GB34" s="39">
        <f t="shared" ref="GB34:GC34" si="197">SUM(GB35:GB36)</f>
        <v>150862.08496401965</v>
      </c>
      <c r="GC34" s="39">
        <f t="shared" si="197"/>
        <v>72987.902410842158</v>
      </c>
      <c r="GD34" s="39">
        <f t="shared" ref="GD34:GE34" si="198">SUM(GD35:GD36)</f>
        <v>72268.587117408373</v>
      </c>
      <c r="GE34" s="39">
        <f t="shared" si="198"/>
        <v>72248.313300725422</v>
      </c>
      <c r="GF34" s="39">
        <f t="shared" ref="GF34:GG34" si="199">SUM(GF35:GF36)</f>
        <v>71782.979170217819</v>
      </c>
      <c r="GG34" s="39">
        <f t="shared" si="199"/>
        <v>70529.391546873783</v>
      </c>
      <c r="GH34" s="39">
        <f t="shared" ref="GH34:GJ34" si="200">SUM(GH35:GH36)</f>
        <v>70480.6889524</v>
      </c>
      <c r="GI34" s="39">
        <f t="shared" ref="GI34" si="201">SUM(GI35:GI36)</f>
        <v>69229.909836950785</v>
      </c>
      <c r="GJ34" s="39">
        <f t="shared" si="200"/>
        <v>68992.221158577187</v>
      </c>
      <c r="GK34" s="39">
        <f t="shared" ref="GK34:GQ34" si="202">SUM(GK35:GK36)</f>
        <v>95210.59349245319</v>
      </c>
      <c r="GL34" s="39">
        <f t="shared" ref="GL34:GP34" si="203">SUM(GL35:GL36)</f>
        <v>94694.897452222984</v>
      </c>
      <c r="GM34" s="39">
        <f t="shared" si="203"/>
        <v>94113.125135339884</v>
      </c>
      <c r="GN34" s="39">
        <f t="shared" si="203"/>
        <v>92636.333728377984</v>
      </c>
      <c r="GO34" s="39">
        <f t="shared" si="203"/>
        <v>92528.996482571587</v>
      </c>
      <c r="GP34" s="39">
        <f t="shared" si="203"/>
        <v>94220.334560131188</v>
      </c>
      <c r="GQ34" s="39">
        <f t="shared" si="202"/>
        <v>93542.874914368265</v>
      </c>
      <c r="GR34" s="39">
        <f t="shared" ref="GR34:GX34" si="204">SUM(GR35:GR36)</f>
        <v>47913.774779487874</v>
      </c>
      <c r="GS34" s="39">
        <f t="shared" ref="GS34:GW34" si="205">SUM(GS35:GS36)</f>
        <v>47230.262238805517</v>
      </c>
      <c r="GT34" s="39">
        <f t="shared" si="205"/>
        <v>46708.517558611551</v>
      </c>
      <c r="GU34" s="39">
        <f t="shared" si="205"/>
        <v>45629.408130164549</v>
      </c>
      <c r="GV34" s="39">
        <f t="shared" si="205"/>
        <v>44926.342394945808</v>
      </c>
      <c r="GW34" s="39">
        <f t="shared" si="205"/>
        <v>44284.689448352277</v>
      </c>
      <c r="GX34" s="39">
        <f t="shared" si="204"/>
        <v>44125.522562448423</v>
      </c>
      <c r="GY34" s="39">
        <f t="shared" ref="GY34" si="206">SUM(GY35:GY36)</f>
        <v>43358.831324111088</v>
      </c>
    </row>
    <row r="35" spans="1:211" x14ac:dyDescent="0.3">
      <c r="A35" s="33" t="s">
        <v>17</v>
      </c>
      <c r="B35" s="38">
        <v>73.682988290000011</v>
      </c>
      <c r="C35" s="38">
        <v>73.682988290000011</v>
      </c>
      <c r="D35" s="38">
        <v>73.682988290000011</v>
      </c>
      <c r="E35" s="38">
        <v>73.682988290000011</v>
      </c>
      <c r="F35" s="38">
        <v>73.682988290000011</v>
      </c>
      <c r="G35" s="38">
        <v>64.181260970000011</v>
      </c>
      <c r="H35" s="38">
        <v>64.181260970000011</v>
      </c>
      <c r="I35" s="38">
        <v>64.181260970000011</v>
      </c>
      <c r="J35" s="38">
        <v>64.181260970000011</v>
      </c>
      <c r="K35" s="38">
        <v>64.181260970000011</v>
      </c>
      <c r="L35" s="38">
        <v>64.181260970000011</v>
      </c>
      <c r="M35" s="38">
        <v>232.19736207</v>
      </c>
      <c r="N35" s="38">
        <v>232.19736207</v>
      </c>
      <c r="O35" s="38">
        <v>232.19736207</v>
      </c>
      <c r="P35" s="38">
        <v>232.19736207</v>
      </c>
      <c r="Q35" s="38">
        <v>232.19736207</v>
      </c>
      <c r="R35" s="38">
        <v>232.19736207</v>
      </c>
      <c r="S35" s="38">
        <v>223.42104247</v>
      </c>
      <c r="T35" s="38">
        <v>223.42104247</v>
      </c>
      <c r="U35" s="38">
        <v>223.42104247</v>
      </c>
      <c r="V35" s="38">
        <v>223.42104247</v>
      </c>
      <c r="W35" s="38">
        <v>223.42104247</v>
      </c>
      <c r="X35" s="38">
        <v>223.42104247</v>
      </c>
      <c r="Y35" s="38">
        <v>213.98414216</v>
      </c>
      <c r="Z35" s="38">
        <v>213.98414216</v>
      </c>
      <c r="AA35" s="38">
        <v>213.98414216</v>
      </c>
      <c r="AB35" s="38">
        <v>213.98414216</v>
      </c>
      <c r="AC35" s="38">
        <v>213.98414216</v>
      </c>
      <c r="AD35" s="38">
        <v>213.98414216</v>
      </c>
      <c r="AE35" s="38">
        <v>480.13612231999997</v>
      </c>
      <c r="AF35" s="38">
        <v>480.13612231999997</v>
      </c>
      <c r="AG35" s="38">
        <v>480.13612231999997</v>
      </c>
      <c r="AH35" s="38">
        <v>480.13612231999997</v>
      </c>
      <c r="AI35" s="38">
        <v>480.13612231999997</v>
      </c>
      <c r="AJ35" s="38">
        <v>480.13612231999997</v>
      </c>
      <c r="AK35" s="38">
        <v>536.22025908000001</v>
      </c>
      <c r="AL35" s="38">
        <v>536.22025908000001</v>
      </c>
      <c r="AM35" s="38">
        <v>536.22025908000001</v>
      </c>
      <c r="AN35" s="38">
        <v>536.22025908000001</v>
      </c>
      <c r="AO35" s="38">
        <v>536.22025908000001</v>
      </c>
      <c r="AP35" s="38">
        <v>536.22025908000001</v>
      </c>
      <c r="AQ35" s="38">
        <v>1520.655943</v>
      </c>
      <c r="AR35" s="38">
        <v>1520.655943</v>
      </c>
      <c r="AS35" s="38">
        <v>1520.655943</v>
      </c>
      <c r="AT35" s="38">
        <v>1520.655943</v>
      </c>
      <c r="AU35" s="38">
        <v>1520.655943</v>
      </c>
      <c r="AV35" s="38">
        <v>1520.655943</v>
      </c>
      <c r="AW35" s="38">
        <v>1374.993858</v>
      </c>
      <c r="AX35" s="38">
        <v>1374.993858</v>
      </c>
      <c r="AY35" s="38">
        <v>1374.993858</v>
      </c>
      <c r="AZ35" s="38">
        <v>1374.993858</v>
      </c>
      <c r="BA35" s="38">
        <v>1374.993858</v>
      </c>
      <c r="BB35" s="38">
        <v>1374.993858</v>
      </c>
      <c r="BC35" s="38">
        <v>1258.89246443</v>
      </c>
      <c r="BD35" s="38">
        <v>1258.89246443</v>
      </c>
      <c r="BE35" s="38">
        <v>1258.89246443</v>
      </c>
      <c r="BF35" s="38">
        <v>1258.89246443</v>
      </c>
      <c r="BG35" s="38">
        <v>1258.89246443</v>
      </c>
      <c r="BH35" s="38">
        <v>1258.89246443</v>
      </c>
      <c r="BI35" s="38">
        <v>1218.1406914099998</v>
      </c>
      <c r="BJ35" s="38">
        <v>1218.1406914099998</v>
      </c>
      <c r="BK35" s="38">
        <v>1218.1406914099998</v>
      </c>
      <c r="BL35" s="38">
        <v>1218.1406914099998</v>
      </c>
      <c r="BM35" s="38">
        <v>1218.1406914099998</v>
      </c>
      <c r="BN35" s="38">
        <v>1218.1406914099998</v>
      </c>
      <c r="BO35" s="38">
        <v>974.45875444000001</v>
      </c>
      <c r="BP35" s="38">
        <v>974.45875444000001</v>
      </c>
      <c r="BQ35" s="38">
        <v>974.45875444000001</v>
      </c>
      <c r="BR35" s="38">
        <v>974.45875444000001</v>
      </c>
      <c r="BS35" s="38">
        <v>974.45875444000001</v>
      </c>
      <c r="BT35" s="38">
        <v>974.45875444000001</v>
      </c>
      <c r="BU35" s="38">
        <v>933.70698140000002</v>
      </c>
      <c r="BV35" s="38">
        <v>933.70698140000002</v>
      </c>
      <c r="BW35" s="38">
        <v>933.70698140000002</v>
      </c>
      <c r="BX35" s="38">
        <v>933.70698140000002</v>
      </c>
      <c r="BY35" s="38">
        <v>933.70698140000002</v>
      </c>
      <c r="BZ35" s="38">
        <v>747.04270691000011</v>
      </c>
      <c r="CA35" s="38">
        <v>747.04270691000011</v>
      </c>
      <c r="CB35" s="38">
        <v>734.35502227000006</v>
      </c>
      <c r="CC35" s="38">
        <v>734.35502227000006</v>
      </c>
      <c r="CD35" s="38">
        <v>693.60324923999997</v>
      </c>
      <c r="CE35" s="38">
        <v>680.91556459999993</v>
      </c>
      <c r="CF35" s="38">
        <v>680.91556460000004</v>
      </c>
      <c r="CG35" s="38">
        <v>680.91556460000004</v>
      </c>
      <c r="CH35" s="38">
        <v>680.91556460000004</v>
      </c>
      <c r="CI35" s="38">
        <v>680.91556460000004</v>
      </c>
      <c r="CJ35" s="38">
        <v>478.26639995000005</v>
      </c>
      <c r="CK35" s="38">
        <v>465.57871531000001</v>
      </c>
      <c r="CL35" s="38">
        <v>465.57871531000001</v>
      </c>
      <c r="CM35" s="38">
        <v>465.57871531000001</v>
      </c>
      <c r="CN35" s="38">
        <v>465.57871531000001</v>
      </c>
      <c r="CO35" s="38">
        <v>465.57871531000001</v>
      </c>
      <c r="CP35" s="38">
        <v>424.82694228000003</v>
      </c>
      <c r="CQ35" s="38">
        <v>412.13925763999998</v>
      </c>
      <c r="CR35" s="38">
        <v>412.13925764000004</v>
      </c>
      <c r="CS35" s="38">
        <v>412.13925763999998</v>
      </c>
      <c r="CT35" s="38">
        <v>412.13925763999998</v>
      </c>
      <c r="CU35" s="38">
        <v>3394.9851652400002</v>
      </c>
      <c r="CV35" s="38">
        <v>3314.1107249700003</v>
      </c>
      <c r="CW35" s="38">
        <v>231287.17126532999</v>
      </c>
      <c r="CX35" s="38">
        <v>231247.04859808998</v>
      </c>
      <c r="CY35" s="38">
        <v>231206.92593085</v>
      </c>
      <c r="CZ35" s="38">
        <v>231206.92593085</v>
      </c>
      <c r="DA35" s="38">
        <v>231126.71059636999</v>
      </c>
      <c r="DB35" s="38">
        <v>231045.84615609999</v>
      </c>
      <c r="DC35" s="38">
        <v>230993.04580405998</v>
      </c>
      <c r="DD35" s="38">
        <v>230952.93313681998</v>
      </c>
      <c r="DE35" s="38">
        <v>230912.82046957998</v>
      </c>
      <c r="DF35" s="38">
        <v>172572.77940224999</v>
      </c>
      <c r="DG35" s="38">
        <v>172526.63833491999</v>
      </c>
      <c r="DH35" s="38">
        <v>172439.74549455999</v>
      </c>
      <c r="DI35" s="38">
        <v>172380.91674274998</v>
      </c>
      <c r="DJ35" s="38">
        <v>172334.77567541998</v>
      </c>
      <c r="DK35" s="38">
        <v>172288.63460808998</v>
      </c>
      <c r="DL35" s="38">
        <v>172242.49354075998</v>
      </c>
      <c r="DM35" s="38">
        <v>172196.35247342999</v>
      </c>
      <c r="DN35" s="38">
        <v>172109.45963306999</v>
      </c>
      <c r="DO35" s="38">
        <v>172050.60992588001</v>
      </c>
      <c r="DP35" s="38">
        <v>172004.46885889</v>
      </c>
      <c r="DQ35" s="38">
        <v>171958.32779122001</v>
      </c>
      <c r="DR35" s="38">
        <v>171958.32779106</v>
      </c>
      <c r="DS35" s="38">
        <v>172529.79791569998</v>
      </c>
      <c r="DT35" s="38">
        <v>172488.17641680999</v>
      </c>
      <c r="DU35" s="38">
        <v>172369.03903270999</v>
      </c>
      <c r="DV35" s="38">
        <v>172315.46562608</v>
      </c>
      <c r="DW35" s="38">
        <v>172262.07087364999</v>
      </c>
      <c r="DX35" s="38">
        <v>172208.49037851999</v>
      </c>
      <c r="DY35" s="38">
        <v>172155.08824948999</v>
      </c>
      <c r="DZ35" s="38">
        <v>172060.93056923003</v>
      </c>
      <c r="EA35" s="38">
        <v>172047.71370387997</v>
      </c>
      <c r="EB35" s="38">
        <v>171994.30023859997</v>
      </c>
      <c r="EC35" s="38">
        <v>153919.44792234001</v>
      </c>
      <c r="ED35" s="38">
        <v>99017.82408454</v>
      </c>
      <c r="EE35" s="38">
        <v>98895.418453990002</v>
      </c>
      <c r="EF35" s="38">
        <v>98792.73583646999</v>
      </c>
      <c r="EG35" s="38">
        <v>98779.698860849996</v>
      </c>
      <c r="EH35" s="34">
        <v>98657.100962159981</v>
      </c>
      <c r="EI35" s="34">
        <v>98656.722790809974</v>
      </c>
      <c r="EJ35" s="34">
        <v>98595.138607919973</v>
      </c>
      <c r="EK35" s="34">
        <v>64162.909186939993</v>
      </c>
      <c r="EL35" s="35">
        <v>64101.497161449995</v>
      </c>
      <c r="EM35" s="35">
        <v>64088.234833949995</v>
      </c>
      <c r="EN35" s="35">
        <v>63965.792918119994</v>
      </c>
      <c r="EO35" s="35">
        <v>63529.479941089994</v>
      </c>
      <c r="EP35" s="35">
        <v>63529.072680039993</v>
      </c>
      <c r="EQ35" s="35">
        <v>63388.311485949991</v>
      </c>
      <c r="ER35" s="36">
        <v>63387.536803599993</v>
      </c>
      <c r="ES35" s="35">
        <v>63374.428963749997</v>
      </c>
      <c r="ET35" s="37">
        <v>34854.825317199997</v>
      </c>
      <c r="EU35" s="37">
        <v>3013.413583229998</v>
      </c>
      <c r="EV35" s="37">
        <v>3012.8013211299976</v>
      </c>
      <c r="EW35" s="37">
        <v>3012.3633670299978</v>
      </c>
      <c r="EX35" s="37">
        <v>3011.9208150799977</v>
      </c>
      <c r="EY35" s="37">
        <v>3011.2952781299978</v>
      </c>
      <c r="EZ35" s="37">
        <v>2998.1557861399979</v>
      </c>
      <c r="FA35" s="37">
        <v>2997.5212726899986</v>
      </c>
      <c r="FB35" s="37">
        <v>2997.0601890899975</v>
      </c>
      <c r="FC35" s="37">
        <v>2996.5943141399976</v>
      </c>
      <c r="FD35" s="37">
        <v>2995.590695859999</v>
      </c>
      <c r="FE35" s="37">
        <v>2995.1155011899973</v>
      </c>
      <c r="FF35" s="37">
        <v>2994.4581594899955</v>
      </c>
      <c r="FG35" s="37">
        <v>2993.9732374399955</v>
      </c>
      <c r="FH35" s="37">
        <v>2993.3063938899977</v>
      </c>
      <c r="FI35" s="37">
        <v>134571.66253998998</v>
      </c>
      <c r="FJ35" s="37">
        <v>134571.16265618999</v>
      </c>
      <c r="FK35" s="37">
        <v>134570.48117334</v>
      </c>
      <c r="FL35" s="37">
        <v>158598.55969843999</v>
      </c>
      <c r="FM35" s="37">
        <v>121166.86059703</v>
      </c>
      <c r="FN35" s="37">
        <v>121165.85893978</v>
      </c>
      <c r="FO35" s="37">
        <v>92249.236882480007</v>
      </c>
      <c r="FP35" s="37">
        <v>92248.20648398</v>
      </c>
      <c r="FQ35" s="37">
        <v>92247.68459433</v>
      </c>
      <c r="FR35" s="37">
        <v>92247.140541929999</v>
      </c>
      <c r="FS35" s="37">
        <v>92246.79780113</v>
      </c>
      <c r="FT35" s="37">
        <v>92246.244738380003</v>
      </c>
      <c r="FU35" s="37">
        <v>92245.892608480004</v>
      </c>
      <c r="FV35" s="37">
        <v>91614.200356839996</v>
      </c>
      <c r="FW35" s="37">
        <v>108907.29681368</v>
      </c>
      <c r="FX35" s="37">
        <v>92244.181547279994</v>
      </c>
      <c r="FY35" s="37">
        <v>97682.427997749997</v>
      </c>
      <c r="FZ35" s="37">
        <v>97681.858484299999</v>
      </c>
      <c r="GA35" s="37">
        <v>95343.962407309999</v>
      </c>
      <c r="GB35" s="37">
        <v>95342.845529859987</v>
      </c>
      <c r="GC35" s="37">
        <v>17287.228845929996</v>
      </c>
      <c r="GD35" s="37">
        <v>17286.413619329993</v>
      </c>
      <c r="GE35" s="37">
        <v>17285.749796879994</v>
      </c>
      <c r="GF35" s="37">
        <v>17284.895392279996</v>
      </c>
      <c r="GG35" s="37">
        <v>17284.161231179995</v>
      </c>
      <c r="GH35" s="37">
        <v>17283.385273179996</v>
      </c>
      <c r="GI35" s="37">
        <v>17282.432737029998</v>
      </c>
      <c r="GJ35" s="37">
        <v>17281.598183429996</v>
      </c>
      <c r="GK35" s="37">
        <v>45463.400721399994</v>
      </c>
      <c r="GL35" s="37">
        <v>45462.540442299993</v>
      </c>
      <c r="GM35" s="100">
        <v>45461.662794249991</v>
      </c>
      <c r="GN35" s="100">
        <v>45460.499652349994</v>
      </c>
      <c r="GO35" s="100">
        <v>45459.570350449998</v>
      </c>
      <c r="GP35" s="100">
        <v>45458.494182099996</v>
      </c>
      <c r="GQ35" s="100">
        <v>45457.757719049994</v>
      </c>
      <c r="GR35" s="100">
        <v>604.9947691999962</v>
      </c>
      <c r="GS35" s="100">
        <v>603.95880479999619</v>
      </c>
      <c r="GT35" s="100">
        <v>602.89650574999621</v>
      </c>
      <c r="GU35" s="100">
        <v>601.70935662000011</v>
      </c>
      <c r="GV35" s="100">
        <v>600.62460182000018</v>
      </c>
      <c r="GW35" s="100">
        <v>564.67977035000013</v>
      </c>
      <c r="GX35" s="100">
        <v>563.63072290000014</v>
      </c>
      <c r="GY35" s="100">
        <v>562.5737481000001</v>
      </c>
    </row>
    <row r="36" spans="1:211" x14ac:dyDescent="0.3">
      <c r="A36" s="33" t="s">
        <v>18</v>
      </c>
      <c r="B36" s="38">
        <v>0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/>
      <c r="I36" s="38"/>
      <c r="J36" s="38"/>
      <c r="K36" s="38"/>
      <c r="L36" s="38"/>
      <c r="M36" s="38">
        <v>1105.19746179</v>
      </c>
      <c r="N36" s="38">
        <v>1105.19746179</v>
      </c>
      <c r="O36" s="38">
        <v>1105.19746179</v>
      </c>
      <c r="P36" s="38">
        <v>1105.19746179</v>
      </c>
      <c r="Q36" s="38">
        <v>1105.19746179</v>
      </c>
      <c r="R36" s="38">
        <v>1105.19746179</v>
      </c>
      <c r="S36" s="38">
        <v>1155.35822426</v>
      </c>
      <c r="T36" s="38">
        <v>1155.35822426</v>
      </c>
      <c r="U36" s="38">
        <v>1155.35822426</v>
      </c>
      <c r="V36" s="38">
        <v>1155.35822426</v>
      </c>
      <c r="W36" s="38">
        <v>1155.35822426</v>
      </c>
      <c r="X36" s="38">
        <v>1155.35822426</v>
      </c>
      <c r="Y36" s="38">
        <v>1213.3930849799999</v>
      </c>
      <c r="Z36" s="38">
        <v>1213.3930849799999</v>
      </c>
      <c r="AA36" s="38">
        <v>1213.3930849799999</v>
      </c>
      <c r="AB36" s="38">
        <v>1213.3930849799999</v>
      </c>
      <c r="AC36" s="38">
        <v>1213.3930849799999</v>
      </c>
      <c r="AD36" s="38">
        <v>1213.3930849799999</v>
      </c>
      <c r="AE36" s="38">
        <v>628.17638216</v>
      </c>
      <c r="AF36" s="38">
        <v>628.17638216</v>
      </c>
      <c r="AG36" s="38">
        <v>628.17638216</v>
      </c>
      <c r="AH36" s="38">
        <v>628.17638216</v>
      </c>
      <c r="AI36" s="38">
        <v>628.17638216</v>
      </c>
      <c r="AJ36" s="38">
        <v>628.17638216</v>
      </c>
      <c r="AK36" s="38">
        <v>753.65998075000005</v>
      </c>
      <c r="AL36" s="38">
        <v>753.65998075000005</v>
      </c>
      <c r="AM36" s="38">
        <v>753.65998075000005</v>
      </c>
      <c r="AN36" s="38">
        <v>753.65998075000005</v>
      </c>
      <c r="AO36" s="38">
        <v>753.65998075000005</v>
      </c>
      <c r="AP36" s="38">
        <v>753.65998075000005</v>
      </c>
      <c r="AQ36" s="38">
        <v>265.42418900000001</v>
      </c>
      <c r="AR36" s="38">
        <v>265.42418900000001</v>
      </c>
      <c r="AS36" s="38">
        <v>265.42418900000001</v>
      </c>
      <c r="AT36" s="38">
        <v>265.42418900000001</v>
      </c>
      <c r="AU36" s="38">
        <v>265.42418900000001</v>
      </c>
      <c r="AV36" s="38">
        <v>265.42418900000001</v>
      </c>
      <c r="AW36" s="38">
        <v>423.39554299999998</v>
      </c>
      <c r="AX36" s="38">
        <v>423.39554299999998</v>
      </c>
      <c r="AY36" s="38">
        <v>423.39554299999998</v>
      </c>
      <c r="AZ36" s="38">
        <v>423.39554299999998</v>
      </c>
      <c r="BA36" s="38">
        <v>423.39554299999998</v>
      </c>
      <c r="BB36" s="38">
        <v>423.39554299999998</v>
      </c>
      <c r="BC36" s="38">
        <v>414.63454867000002</v>
      </c>
      <c r="BD36" s="38">
        <v>414.63454867000002</v>
      </c>
      <c r="BE36" s="38">
        <v>414.63454867000002</v>
      </c>
      <c r="BF36" s="38">
        <v>414.63454867000002</v>
      </c>
      <c r="BG36" s="38">
        <v>414.63454867000002</v>
      </c>
      <c r="BH36" s="38">
        <v>414.63454867000002</v>
      </c>
      <c r="BI36" s="38">
        <v>422.0776636041</v>
      </c>
      <c r="BJ36" s="38">
        <v>422.0776636041</v>
      </c>
      <c r="BK36" s="38">
        <v>422.0776636041</v>
      </c>
      <c r="BL36" s="38">
        <v>422.0776636041</v>
      </c>
      <c r="BM36" s="38">
        <v>422.0776636041</v>
      </c>
      <c r="BN36" s="38">
        <v>422.0776636041</v>
      </c>
      <c r="BO36" s="38">
        <v>414.79203104999999</v>
      </c>
      <c r="BP36" s="38">
        <v>414.79203104999999</v>
      </c>
      <c r="BQ36" s="38">
        <v>414.79203104999999</v>
      </c>
      <c r="BR36" s="38">
        <v>414.79203104999999</v>
      </c>
      <c r="BS36" s="38">
        <v>414.79203104999999</v>
      </c>
      <c r="BT36" s="38">
        <v>414.79203104999999</v>
      </c>
      <c r="BU36" s="38">
        <v>416.47460602999996</v>
      </c>
      <c r="BV36" s="38">
        <v>416.47460602999996</v>
      </c>
      <c r="BW36" s="38">
        <v>416.47460602999996</v>
      </c>
      <c r="BX36" s="38">
        <v>416.47460602999996</v>
      </c>
      <c r="BY36" s="38">
        <v>416.47460602999996</v>
      </c>
      <c r="BZ36" s="38">
        <v>460.41219208999996</v>
      </c>
      <c r="CA36" s="38">
        <v>460.41219208999996</v>
      </c>
      <c r="CB36" s="38">
        <v>418.50529725999996</v>
      </c>
      <c r="CC36" s="38">
        <v>418.50529725999996</v>
      </c>
      <c r="CD36" s="38">
        <v>416.58886687</v>
      </c>
      <c r="CE36" s="38">
        <v>383.30738898100003</v>
      </c>
      <c r="CF36" s="38">
        <v>381.14763055999998</v>
      </c>
      <c r="CG36" s="38">
        <v>385.21849100999998</v>
      </c>
      <c r="CH36" s="38">
        <v>383.47789622000005</v>
      </c>
      <c r="CI36" s="38">
        <v>380.65031776000001</v>
      </c>
      <c r="CJ36" s="38">
        <v>379.66279664000001</v>
      </c>
      <c r="CK36" s="38">
        <v>348.14796330000001</v>
      </c>
      <c r="CL36" s="38">
        <v>351.09158137999998</v>
      </c>
      <c r="CM36" s="38">
        <v>349.32020058999996</v>
      </c>
      <c r="CN36" s="38">
        <v>349.36578759000002</v>
      </c>
      <c r="CO36" s="38">
        <v>350.21240341000004</v>
      </c>
      <c r="CP36" s="38">
        <v>349.68489662999997</v>
      </c>
      <c r="CQ36" s="38">
        <v>317.39804436999998</v>
      </c>
      <c r="CR36" s="38">
        <v>316.45078193000001</v>
      </c>
      <c r="CS36" s="38">
        <v>318.40451072000002</v>
      </c>
      <c r="CT36" s="38">
        <v>319.47610136999998</v>
      </c>
      <c r="CU36" s="38">
        <v>318.43411268</v>
      </c>
      <c r="CV36" s="38">
        <v>318.70053024000003</v>
      </c>
      <c r="CW36" s="38">
        <v>287.76293491000001</v>
      </c>
      <c r="CX36" s="38">
        <v>288.60481439999995</v>
      </c>
      <c r="CY36" s="38">
        <v>292.76092832999996</v>
      </c>
      <c r="CZ36" s="38">
        <v>293.78930011</v>
      </c>
      <c r="DA36" s="38">
        <v>295.10540286000003</v>
      </c>
      <c r="DB36" s="38">
        <v>295.55831271</v>
      </c>
      <c r="DC36" s="38">
        <v>263.32000799999997</v>
      </c>
      <c r="DD36" s="38">
        <v>261.65282565000001</v>
      </c>
      <c r="DE36" s="38">
        <v>263.54734999999999</v>
      </c>
      <c r="DF36" s="38">
        <v>264.66038400000002</v>
      </c>
      <c r="DG36" s="38">
        <v>266.55017236000003</v>
      </c>
      <c r="DH36" s="38">
        <v>266.41281900000001</v>
      </c>
      <c r="DI36" s="38">
        <v>235.06730883</v>
      </c>
      <c r="DJ36" s="38">
        <v>236.592401</v>
      </c>
      <c r="DK36" s="38">
        <v>237.63261399999999</v>
      </c>
      <c r="DL36" s="38">
        <v>238.14650399999999</v>
      </c>
      <c r="DM36" s="38">
        <v>239.15356201</v>
      </c>
      <c r="DN36" s="38">
        <v>237.18503233999999</v>
      </c>
      <c r="DO36" s="38">
        <v>202.50275859000001</v>
      </c>
      <c r="DP36" s="38">
        <v>201.177888</v>
      </c>
      <c r="DQ36" s="38">
        <v>202.63417999999999</v>
      </c>
      <c r="DR36" s="38">
        <v>203.191833</v>
      </c>
      <c r="DS36" s="38">
        <v>202.49920700000001</v>
      </c>
      <c r="DT36" s="38">
        <v>201.27734197999999</v>
      </c>
      <c r="DU36" s="38">
        <v>1733.5032530899998</v>
      </c>
      <c r="DV36" s="38">
        <v>1741.1539865900002</v>
      </c>
      <c r="DW36" s="38">
        <v>1737.4816345500008</v>
      </c>
      <c r="DX36" s="38">
        <v>7008.726952</v>
      </c>
      <c r="DY36" s="38">
        <v>7132.5040934799999</v>
      </c>
      <c r="DZ36" s="38">
        <v>7199.8184149999997</v>
      </c>
      <c r="EA36" s="38">
        <v>7315.6934268000014</v>
      </c>
      <c r="EB36" s="38">
        <v>7009.9471063750007</v>
      </c>
      <c r="EC36" s="38">
        <v>7079.7969177048008</v>
      </c>
      <c r="ED36" s="38">
        <v>7101.1952336327386</v>
      </c>
      <c r="EE36" s="38">
        <v>7033.9459691843394</v>
      </c>
      <c r="EF36" s="38">
        <v>6938.396308077241</v>
      </c>
      <c r="EG36" s="38">
        <v>6580.0119894840054</v>
      </c>
      <c r="EH36" s="34">
        <v>6477.7744020920009</v>
      </c>
      <c r="EI36" s="34">
        <v>6391.6014022335021</v>
      </c>
      <c r="EJ36" s="34">
        <v>6268.4965580532335</v>
      </c>
      <c r="EK36" s="34">
        <v>6299.8222647082557</v>
      </c>
      <c r="EL36" s="34">
        <v>6368.9191126840005</v>
      </c>
      <c r="EM36" s="34">
        <v>12115.987654521599</v>
      </c>
      <c r="EN36" s="34">
        <v>11625.549416972399</v>
      </c>
      <c r="EO36" s="34">
        <v>25366.037145245198</v>
      </c>
      <c r="EP36" s="34">
        <v>25297.926153311601</v>
      </c>
      <c r="EQ36" s="34">
        <v>40716.312624703998</v>
      </c>
      <c r="ER36" s="37">
        <v>40264.454520712803</v>
      </c>
      <c r="ES36" s="34">
        <v>39125.4522792356</v>
      </c>
      <c r="ET36" s="37">
        <v>39434.927321372103</v>
      </c>
      <c r="EU36" s="37">
        <v>44183.749238146796</v>
      </c>
      <c r="EV36" s="37">
        <v>44418.954117157889</v>
      </c>
      <c r="EW36" s="37">
        <v>62659.703060518485</v>
      </c>
      <c r="EX36" s="37">
        <v>62899.358447434584</v>
      </c>
      <c r="EY36" s="37">
        <v>62801.414840475984</v>
      </c>
      <c r="EZ36" s="37">
        <v>72991.921393217592</v>
      </c>
      <c r="FA36" s="37">
        <v>72842.667006886986</v>
      </c>
      <c r="FB36" s="37">
        <v>72710.170435481385</v>
      </c>
      <c r="FC36" s="37">
        <v>72332.615498093975</v>
      </c>
      <c r="FD36" s="37">
        <v>71713.234794144882</v>
      </c>
      <c r="FE36" s="37">
        <v>71248.596112931991</v>
      </c>
      <c r="FF36" s="37">
        <v>71503.485218526883</v>
      </c>
      <c r="FG36" s="37">
        <v>74100.028456959393</v>
      </c>
      <c r="FH36" s="37">
        <v>73475.825744421585</v>
      </c>
      <c r="FI36" s="37">
        <v>73346.286213757907</v>
      </c>
      <c r="FJ36" s="37">
        <v>73263.052316063986</v>
      </c>
      <c r="FK36" s="37">
        <v>73949.522462253997</v>
      </c>
      <c r="FL36" s="37">
        <v>72460.557619808402</v>
      </c>
      <c r="FM36" s="37">
        <v>73269.916710418795</v>
      </c>
      <c r="FN36" s="37">
        <v>73335.8000660627</v>
      </c>
      <c r="FO36" s="37">
        <v>72689.221515523794</v>
      </c>
      <c r="FP36" s="37">
        <v>74722.248592183489</v>
      </c>
      <c r="FQ36" s="37">
        <v>74152.79118925918</v>
      </c>
      <c r="FR36" s="37">
        <v>75848.311259212001</v>
      </c>
      <c r="FS36" s="37">
        <v>75763.848203245885</v>
      </c>
      <c r="FT36" s="37">
        <v>73163.750846092385</v>
      </c>
      <c r="FU36" s="37">
        <v>71210.239841095201</v>
      </c>
      <c r="FV36" s="37">
        <v>68248.610801452189</v>
      </c>
      <c r="FW36" s="37">
        <v>65852.707885982672</v>
      </c>
      <c r="FX36" s="37">
        <v>80475.017898671635</v>
      </c>
      <c r="FY36" s="37">
        <v>62704.46736319358</v>
      </c>
      <c r="FZ36" s="37">
        <v>58129.672329680521</v>
      </c>
      <c r="GA36" s="37">
        <v>58073.757612857167</v>
      </c>
      <c r="GB36" s="37">
        <v>55519.239434159674</v>
      </c>
      <c r="GC36" s="37">
        <v>55700.673564912169</v>
      </c>
      <c r="GD36" s="37">
        <v>54982.173498078388</v>
      </c>
      <c r="GE36" s="37">
        <v>54962.563503845427</v>
      </c>
      <c r="GF36" s="37">
        <v>54498.083777937827</v>
      </c>
      <c r="GG36" s="37">
        <v>53245.230315693792</v>
      </c>
      <c r="GH36" s="37">
        <v>53197.30367922</v>
      </c>
      <c r="GI36" s="37">
        <v>51947.47709992079</v>
      </c>
      <c r="GJ36" s="37">
        <v>51710.622975147191</v>
      </c>
      <c r="GK36" s="37">
        <v>49747.192771053196</v>
      </c>
      <c r="GL36" s="37">
        <v>49232.357009922991</v>
      </c>
      <c r="GM36" s="100">
        <v>48651.462341089893</v>
      </c>
      <c r="GN36" s="100">
        <v>47175.83407602799</v>
      </c>
      <c r="GO36" s="100">
        <v>47069.426132121596</v>
      </c>
      <c r="GP36" s="100">
        <v>48761.840378031186</v>
      </c>
      <c r="GQ36" s="100">
        <v>48085.117195318278</v>
      </c>
      <c r="GR36" s="100">
        <v>47308.780010287875</v>
      </c>
      <c r="GS36" s="100">
        <v>46626.303434005524</v>
      </c>
      <c r="GT36" s="100">
        <v>46105.621052861556</v>
      </c>
      <c r="GU36" s="100">
        <v>45027.698773544551</v>
      </c>
      <c r="GV36" s="100">
        <v>44325.717793125805</v>
      </c>
      <c r="GW36" s="100">
        <v>43720.00967800228</v>
      </c>
      <c r="GX36" s="100">
        <v>43561.891839548422</v>
      </c>
      <c r="GY36" s="100">
        <v>42796.257576011085</v>
      </c>
    </row>
    <row r="37" spans="1:211" x14ac:dyDescent="0.3">
      <c r="A37" s="33" t="s">
        <v>19</v>
      </c>
      <c r="B37" s="38">
        <v>755.65</v>
      </c>
      <c r="C37" s="38">
        <v>755.65</v>
      </c>
      <c r="D37" s="38">
        <v>755.65</v>
      </c>
      <c r="E37" s="38">
        <v>755.64900000000011</v>
      </c>
      <c r="F37" s="38">
        <v>755.64900000000011</v>
      </c>
      <c r="G37" s="38">
        <v>708.24</v>
      </c>
      <c r="H37" s="38">
        <v>708.24800000000005</v>
      </c>
      <c r="I37" s="38">
        <v>708.23500000000001</v>
      </c>
      <c r="J37" s="38">
        <v>708.23500000000001</v>
      </c>
      <c r="K37" s="38">
        <v>708.23500000000001</v>
      </c>
      <c r="L37" s="38">
        <v>708.23500000000001</v>
      </c>
      <c r="M37" s="38">
        <v>656.08</v>
      </c>
      <c r="N37" s="38">
        <v>656.08</v>
      </c>
      <c r="O37" s="38">
        <v>656.08</v>
      </c>
      <c r="P37" s="38">
        <v>656.08</v>
      </c>
      <c r="Q37" s="38">
        <v>656.08</v>
      </c>
      <c r="R37" s="38">
        <v>656.08</v>
      </c>
      <c r="S37" s="38">
        <v>598.71</v>
      </c>
      <c r="T37" s="38">
        <v>598.71</v>
      </c>
      <c r="U37" s="38">
        <v>598.71</v>
      </c>
      <c r="V37" s="38">
        <v>598.71</v>
      </c>
      <c r="W37" s="38">
        <v>598.71</v>
      </c>
      <c r="X37" s="38">
        <v>598.71</v>
      </c>
      <c r="Y37" s="38">
        <v>535.60300000000018</v>
      </c>
      <c r="Z37" s="38">
        <v>535.60300000000018</v>
      </c>
      <c r="AA37" s="38">
        <v>535.60300000000018</v>
      </c>
      <c r="AB37" s="38">
        <v>535.60300000000018</v>
      </c>
      <c r="AC37" s="38">
        <v>535.60300000000018</v>
      </c>
      <c r="AD37" s="38">
        <v>535.60300000000018</v>
      </c>
      <c r="AE37" s="38">
        <v>466.18500000000017</v>
      </c>
      <c r="AF37" s="38">
        <v>466.18500000000017</v>
      </c>
      <c r="AG37" s="38">
        <v>466.18500000000017</v>
      </c>
      <c r="AH37" s="38">
        <v>466.18500000000017</v>
      </c>
      <c r="AI37" s="38">
        <v>466.18500000000017</v>
      </c>
      <c r="AJ37" s="38">
        <v>466.18500000000017</v>
      </c>
      <c r="AK37" s="38">
        <v>389.82500000000016</v>
      </c>
      <c r="AL37" s="38">
        <v>389.82500000000016</v>
      </c>
      <c r="AM37" s="38">
        <v>389.82500000000016</v>
      </c>
      <c r="AN37" s="38">
        <v>389.82500000000016</v>
      </c>
      <c r="AO37" s="38">
        <v>389.82500000000016</v>
      </c>
      <c r="AP37" s="38">
        <v>389.82500000000016</v>
      </c>
      <c r="AQ37" s="38">
        <v>389.82500000000016</v>
      </c>
      <c r="AR37" s="38">
        <v>305.82500000000016</v>
      </c>
      <c r="AS37" s="38">
        <v>305.82500000000016</v>
      </c>
      <c r="AT37" s="38">
        <v>305.82500000000016</v>
      </c>
      <c r="AU37" s="38">
        <v>305.82500000000016</v>
      </c>
      <c r="AV37" s="38">
        <v>305.82500000000016</v>
      </c>
      <c r="AW37" s="38">
        <v>213.43500000000017</v>
      </c>
      <c r="AX37" s="38">
        <v>213.43500000000017</v>
      </c>
      <c r="AY37" s="38">
        <v>213.43500000000017</v>
      </c>
      <c r="AZ37" s="38">
        <v>213.43500000000017</v>
      </c>
      <c r="BA37" s="38">
        <v>213.43500000000017</v>
      </c>
      <c r="BB37" s="38">
        <v>213.43500000000017</v>
      </c>
      <c r="BC37" s="38">
        <v>111.80000000000017</v>
      </c>
      <c r="BD37" s="38">
        <v>111.80000000000017</v>
      </c>
      <c r="BE37" s="38">
        <v>111.80000000000017</v>
      </c>
      <c r="BF37" s="38">
        <v>111.80000000000017</v>
      </c>
      <c r="BG37" s="38">
        <v>111.80000000000386</v>
      </c>
      <c r="BH37" s="38">
        <v>111.80000000000386</v>
      </c>
      <c r="BI37" s="38">
        <v>0</v>
      </c>
      <c r="BJ37" s="38">
        <v>0</v>
      </c>
      <c r="BK37" s="38">
        <v>0</v>
      </c>
      <c r="BL37" s="38">
        <v>0</v>
      </c>
      <c r="BM37" s="38">
        <v>0</v>
      </c>
      <c r="BN37" s="38">
        <v>0</v>
      </c>
      <c r="BO37" s="38">
        <v>0</v>
      </c>
      <c r="BP37" s="38">
        <v>0</v>
      </c>
      <c r="BQ37" s="38">
        <v>0</v>
      </c>
      <c r="BR37" s="38">
        <v>0</v>
      </c>
      <c r="BS37" s="38">
        <v>0</v>
      </c>
      <c r="BT37" s="38">
        <v>0</v>
      </c>
      <c r="BU37" s="38">
        <v>0</v>
      </c>
      <c r="BV37" s="38">
        <v>0</v>
      </c>
      <c r="BW37" s="38">
        <v>0</v>
      </c>
      <c r="BX37" s="38">
        <v>0</v>
      </c>
      <c r="BY37" s="38">
        <v>0</v>
      </c>
      <c r="BZ37" s="38">
        <v>0</v>
      </c>
      <c r="CA37" s="38">
        <v>0</v>
      </c>
      <c r="CB37" s="38">
        <v>0</v>
      </c>
      <c r="CC37" s="38">
        <v>0</v>
      </c>
      <c r="CD37" s="38">
        <v>0</v>
      </c>
      <c r="CE37" s="38">
        <v>0</v>
      </c>
      <c r="CF37" s="38">
        <v>0</v>
      </c>
      <c r="CG37" s="38">
        <v>0</v>
      </c>
      <c r="CH37" s="38">
        <v>0</v>
      </c>
      <c r="CI37" s="38">
        <v>0</v>
      </c>
      <c r="CJ37" s="38">
        <v>0</v>
      </c>
      <c r="CK37" s="38">
        <v>0</v>
      </c>
      <c r="CL37" s="38">
        <v>0</v>
      </c>
      <c r="CM37" s="38">
        <v>0</v>
      </c>
      <c r="CN37" s="38">
        <v>0</v>
      </c>
      <c r="CO37" s="38">
        <v>0</v>
      </c>
      <c r="CP37" s="38">
        <v>0</v>
      </c>
      <c r="CQ37" s="38">
        <v>0</v>
      </c>
      <c r="CR37" s="38">
        <v>0</v>
      </c>
      <c r="CS37" s="38">
        <v>0</v>
      </c>
      <c r="CT37" s="38">
        <v>0</v>
      </c>
      <c r="CU37" s="38">
        <v>0</v>
      </c>
      <c r="CV37" s="38">
        <v>0</v>
      </c>
      <c r="CW37" s="38">
        <v>0</v>
      </c>
      <c r="CX37" s="38">
        <v>0</v>
      </c>
      <c r="CY37" s="38">
        <v>0</v>
      </c>
      <c r="CZ37" s="38">
        <v>0</v>
      </c>
      <c r="DA37" s="38">
        <v>0</v>
      </c>
      <c r="DB37" s="38">
        <v>0</v>
      </c>
      <c r="DC37" s="38">
        <v>0</v>
      </c>
      <c r="DD37" s="38">
        <v>0</v>
      </c>
      <c r="DE37" s="38">
        <v>0</v>
      </c>
      <c r="DF37" s="38">
        <v>0</v>
      </c>
      <c r="DG37" s="38">
        <v>0</v>
      </c>
      <c r="DH37" s="38">
        <v>0</v>
      </c>
      <c r="DI37" s="38">
        <v>0</v>
      </c>
      <c r="DJ37" s="38">
        <v>0</v>
      </c>
      <c r="DK37" s="38">
        <v>0</v>
      </c>
      <c r="DL37" s="38">
        <v>0</v>
      </c>
      <c r="DM37" s="38">
        <v>0</v>
      </c>
      <c r="DN37" s="38">
        <v>0</v>
      </c>
      <c r="DO37" s="38">
        <v>0</v>
      </c>
      <c r="DP37" s="38">
        <v>0</v>
      </c>
      <c r="DQ37" s="38">
        <v>0</v>
      </c>
      <c r="DR37" s="38">
        <v>0</v>
      </c>
      <c r="DS37" s="38">
        <v>0</v>
      </c>
      <c r="DT37" s="38">
        <v>0</v>
      </c>
      <c r="DU37" s="38">
        <v>0</v>
      </c>
      <c r="DV37" s="38">
        <v>0</v>
      </c>
      <c r="DW37" s="38">
        <v>0</v>
      </c>
      <c r="DX37" s="38">
        <v>0</v>
      </c>
      <c r="DY37" s="38">
        <v>0</v>
      </c>
      <c r="DZ37" s="38">
        <v>0</v>
      </c>
      <c r="EA37" s="38">
        <v>0</v>
      </c>
      <c r="EB37" s="38">
        <v>0</v>
      </c>
      <c r="EC37" s="38">
        <v>0</v>
      </c>
      <c r="ED37" s="38">
        <v>0</v>
      </c>
      <c r="EE37" s="38">
        <v>0</v>
      </c>
      <c r="EF37" s="38">
        <v>0</v>
      </c>
      <c r="EG37" s="38">
        <v>0</v>
      </c>
      <c r="EH37" s="34">
        <v>0</v>
      </c>
      <c r="EI37" s="34">
        <v>0</v>
      </c>
      <c r="EJ37" s="34">
        <v>0</v>
      </c>
      <c r="EK37" s="34">
        <v>0</v>
      </c>
      <c r="EL37" s="34">
        <v>0</v>
      </c>
      <c r="EM37" s="34">
        <v>0</v>
      </c>
      <c r="EN37" s="34">
        <v>0</v>
      </c>
      <c r="EO37" s="34">
        <v>0</v>
      </c>
      <c r="EP37" s="34">
        <v>0</v>
      </c>
      <c r="EQ37" s="34">
        <v>0</v>
      </c>
      <c r="ER37" s="37">
        <v>0</v>
      </c>
      <c r="ES37" s="34">
        <v>0</v>
      </c>
      <c r="ET37" s="34">
        <v>0</v>
      </c>
      <c r="EU37" s="34">
        <v>0</v>
      </c>
      <c r="EV37" s="37">
        <v>0</v>
      </c>
      <c r="EW37" s="34">
        <v>0</v>
      </c>
    </row>
    <row r="38" spans="1:211" x14ac:dyDescent="0.3">
      <c r="A38" s="33" t="s">
        <v>20</v>
      </c>
      <c r="B38" s="38">
        <v>7185.21</v>
      </c>
      <c r="C38" s="38">
        <v>6937.4480000000003</v>
      </c>
      <c r="D38" s="38">
        <v>6937.4480000000003</v>
      </c>
      <c r="E38" s="38">
        <v>6689.6820000000007</v>
      </c>
      <c r="F38" s="38">
        <v>6689.6820000000007</v>
      </c>
      <c r="G38" s="38">
        <v>6441.9</v>
      </c>
      <c r="H38" s="38">
        <v>6441.91</v>
      </c>
      <c r="I38" s="38">
        <v>6194.15</v>
      </c>
      <c r="J38" s="38">
        <v>6194.15</v>
      </c>
      <c r="K38" s="38">
        <v>5946.3840000000018</v>
      </c>
      <c r="L38" s="38">
        <v>5946.3840000000018</v>
      </c>
      <c r="M38" s="38">
        <v>5698.6180000000022</v>
      </c>
      <c r="N38" s="38">
        <v>5698.6180000000022</v>
      </c>
      <c r="O38" s="38">
        <v>5450.8520000000026</v>
      </c>
      <c r="P38" s="38">
        <v>5450.8520000000026</v>
      </c>
      <c r="Q38" s="38">
        <v>5203.086000000003</v>
      </c>
      <c r="R38" s="38">
        <v>5203.086000000003</v>
      </c>
      <c r="S38" s="38">
        <v>4955.32</v>
      </c>
      <c r="T38" s="38">
        <v>4955.32</v>
      </c>
      <c r="U38" s="38">
        <v>4707.5540000000037</v>
      </c>
      <c r="V38" s="38">
        <v>4707.5540000000037</v>
      </c>
      <c r="W38" s="38">
        <v>4459.7880000000005</v>
      </c>
      <c r="X38" s="38">
        <v>4459.7880000000005</v>
      </c>
      <c r="Y38" s="38">
        <v>4212.0220000000045</v>
      </c>
      <c r="Z38" s="38">
        <v>4212.0220000000045</v>
      </c>
      <c r="AA38" s="38">
        <v>3964.2559999999999</v>
      </c>
      <c r="AB38" s="38">
        <v>3964.2559999999999</v>
      </c>
      <c r="AC38" s="38">
        <v>3716.4900000000043</v>
      </c>
      <c r="AD38" s="38">
        <v>3716.4900000000043</v>
      </c>
      <c r="AE38" s="38">
        <v>3468.7240000000043</v>
      </c>
      <c r="AF38" s="38">
        <v>3468.7240000000043</v>
      </c>
      <c r="AG38" s="38">
        <v>3220.9601455200041</v>
      </c>
      <c r="AH38" s="38">
        <v>3220.9601455200041</v>
      </c>
      <c r="AI38" s="38">
        <v>2973.193980480004</v>
      </c>
      <c r="AJ38" s="38">
        <v>2973.193980480004</v>
      </c>
      <c r="AK38" s="38">
        <v>2725.427815440004</v>
      </c>
      <c r="AL38" s="38">
        <v>2725.427815440004</v>
      </c>
      <c r="AM38" s="38">
        <v>2477.661650400004</v>
      </c>
      <c r="AN38" s="38">
        <v>2477.661650400004</v>
      </c>
      <c r="AO38" s="38">
        <v>2229.8954853600039</v>
      </c>
      <c r="AP38" s="38">
        <v>2229.8954853600039</v>
      </c>
      <c r="AQ38" s="38">
        <v>1982.1293203200039</v>
      </c>
      <c r="AR38" s="38">
        <v>1982.1293203200039</v>
      </c>
      <c r="AS38" s="38">
        <v>1734.3631552800039</v>
      </c>
      <c r="AT38" s="38">
        <v>1734.3631552800039</v>
      </c>
      <c r="AU38" s="38">
        <v>1486.5969902400038</v>
      </c>
      <c r="AV38" s="38">
        <v>1486.5969902400038</v>
      </c>
      <c r="AW38" s="38">
        <v>1238.8308252000038</v>
      </c>
      <c r="AX38" s="38">
        <v>1238.8308252000038</v>
      </c>
      <c r="AY38" s="38">
        <v>991.06466016000377</v>
      </c>
      <c r="AZ38" s="38">
        <v>991.06466016000377</v>
      </c>
      <c r="BA38" s="38">
        <v>743.29849512000374</v>
      </c>
      <c r="BB38" s="38">
        <v>743.29849512000374</v>
      </c>
      <c r="BC38" s="38">
        <v>495.5323300800037</v>
      </c>
      <c r="BD38" s="38">
        <v>495.5323300800037</v>
      </c>
      <c r="BE38" s="38">
        <v>247.7661650400037</v>
      </c>
      <c r="BF38" s="38">
        <v>247.7661650400037</v>
      </c>
      <c r="BG38" s="38">
        <v>0</v>
      </c>
      <c r="BH38" s="38">
        <v>0</v>
      </c>
      <c r="BI38" s="38">
        <v>0</v>
      </c>
      <c r="BJ38" s="38">
        <v>0</v>
      </c>
      <c r="BK38" s="38">
        <v>0</v>
      </c>
      <c r="BL38" s="38">
        <v>0</v>
      </c>
      <c r="BM38" s="38">
        <v>0</v>
      </c>
      <c r="BN38" s="38">
        <v>0</v>
      </c>
      <c r="BO38" s="38">
        <v>0</v>
      </c>
      <c r="BP38" s="38">
        <v>0</v>
      </c>
      <c r="BQ38" s="38">
        <v>0</v>
      </c>
      <c r="BR38" s="38">
        <v>0</v>
      </c>
      <c r="BS38" s="38">
        <v>0</v>
      </c>
      <c r="BT38" s="38">
        <v>0</v>
      </c>
      <c r="BU38" s="38">
        <v>0</v>
      </c>
      <c r="BV38" s="38">
        <v>0</v>
      </c>
      <c r="BW38" s="38">
        <v>0</v>
      </c>
      <c r="BX38" s="38">
        <v>0</v>
      </c>
      <c r="BY38" s="38">
        <v>0</v>
      </c>
      <c r="BZ38" s="38">
        <v>0</v>
      </c>
      <c r="CA38" s="38">
        <v>0</v>
      </c>
      <c r="CB38" s="38">
        <v>0</v>
      </c>
      <c r="CC38" s="38">
        <v>0</v>
      </c>
      <c r="CD38" s="38">
        <v>0</v>
      </c>
      <c r="CE38" s="38">
        <v>0</v>
      </c>
      <c r="CF38" s="38">
        <v>0</v>
      </c>
      <c r="CG38" s="38">
        <v>0</v>
      </c>
      <c r="CH38" s="38">
        <v>0</v>
      </c>
      <c r="CI38" s="38">
        <v>0</v>
      </c>
      <c r="CJ38" s="38">
        <v>0</v>
      </c>
      <c r="CK38" s="38">
        <v>0</v>
      </c>
      <c r="CL38" s="38">
        <v>0</v>
      </c>
      <c r="CM38" s="38">
        <v>0</v>
      </c>
      <c r="CN38" s="38">
        <v>0</v>
      </c>
      <c r="CO38" s="38">
        <v>0</v>
      </c>
      <c r="CP38" s="38">
        <v>0</v>
      </c>
      <c r="CQ38" s="38">
        <v>0</v>
      </c>
      <c r="CR38" s="38">
        <v>0</v>
      </c>
      <c r="CS38" s="38">
        <v>0</v>
      </c>
      <c r="CT38" s="38">
        <v>0</v>
      </c>
      <c r="CU38" s="38">
        <v>0</v>
      </c>
      <c r="CV38" s="38">
        <v>0</v>
      </c>
      <c r="CW38" s="38">
        <v>0</v>
      </c>
      <c r="CX38" s="38">
        <v>0</v>
      </c>
      <c r="CY38" s="38">
        <v>0</v>
      </c>
      <c r="CZ38" s="38">
        <v>0</v>
      </c>
      <c r="DA38" s="38">
        <v>0</v>
      </c>
      <c r="DB38" s="38">
        <v>0</v>
      </c>
      <c r="DC38" s="38">
        <v>0</v>
      </c>
      <c r="DD38" s="38">
        <v>0</v>
      </c>
      <c r="DE38" s="38">
        <v>0</v>
      </c>
      <c r="DF38" s="38">
        <v>0</v>
      </c>
      <c r="DG38" s="38">
        <v>0</v>
      </c>
      <c r="DH38" s="38">
        <v>0</v>
      </c>
      <c r="DI38" s="38">
        <v>0</v>
      </c>
      <c r="DJ38" s="38">
        <v>0</v>
      </c>
      <c r="DK38" s="38">
        <v>0</v>
      </c>
      <c r="DL38" s="38">
        <v>0</v>
      </c>
      <c r="DM38" s="38">
        <v>0</v>
      </c>
      <c r="DN38" s="38">
        <v>0</v>
      </c>
      <c r="DO38" s="38">
        <v>0</v>
      </c>
      <c r="DP38" s="38">
        <v>0</v>
      </c>
      <c r="DQ38" s="38">
        <v>0</v>
      </c>
      <c r="DR38" s="38">
        <v>0</v>
      </c>
      <c r="DS38" s="38">
        <v>0</v>
      </c>
      <c r="DT38" s="38">
        <v>0</v>
      </c>
      <c r="DU38" s="38">
        <v>0</v>
      </c>
      <c r="DV38" s="38">
        <v>0</v>
      </c>
      <c r="DW38" s="38">
        <v>0</v>
      </c>
      <c r="DX38" s="38">
        <v>0</v>
      </c>
      <c r="DY38" s="38">
        <v>0</v>
      </c>
      <c r="DZ38" s="38">
        <v>0</v>
      </c>
      <c r="EA38" s="38">
        <v>0</v>
      </c>
      <c r="EB38" s="38">
        <v>0</v>
      </c>
      <c r="EC38" s="38">
        <v>0</v>
      </c>
      <c r="ED38" s="38">
        <v>0</v>
      </c>
      <c r="EE38" s="38">
        <v>0</v>
      </c>
      <c r="EF38" s="38">
        <v>0</v>
      </c>
      <c r="EG38" s="38">
        <v>0</v>
      </c>
      <c r="EH38" s="34">
        <v>0</v>
      </c>
      <c r="EI38" s="34">
        <v>0</v>
      </c>
      <c r="EJ38" s="34">
        <v>0</v>
      </c>
      <c r="EK38" s="34">
        <v>0</v>
      </c>
      <c r="EL38" s="34">
        <v>0</v>
      </c>
      <c r="EM38" s="34">
        <v>0</v>
      </c>
      <c r="EN38" s="34">
        <v>0</v>
      </c>
      <c r="EO38" s="34">
        <v>0</v>
      </c>
      <c r="EP38" s="34">
        <v>0</v>
      </c>
      <c r="EQ38" s="34">
        <v>0</v>
      </c>
      <c r="ER38" s="37">
        <v>0</v>
      </c>
      <c r="ES38" s="34">
        <v>0</v>
      </c>
      <c r="ET38" s="34">
        <v>0</v>
      </c>
      <c r="EU38" s="34">
        <v>0</v>
      </c>
      <c r="EV38" s="37">
        <v>0</v>
      </c>
      <c r="EW38" s="34">
        <v>0</v>
      </c>
    </row>
    <row r="39" spans="1:211" x14ac:dyDescent="0.3">
      <c r="A39" s="33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38"/>
      <c r="CH39" s="38"/>
      <c r="CI39" s="38"/>
      <c r="CJ39" s="38"/>
      <c r="CK39" s="38"/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8"/>
      <c r="DD39" s="38"/>
      <c r="DE39" s="38"/>
      <c r="DF39" s="38"/>
      <c r="DG39" s="38"/>
      <c r="DH39" s="38"/>
      <c r="DI39" s="38"/>
      <c r="DJ39" s="38"/>
      <c r="DK39" s="38"/>
      <c r="DL39" s="38"/>
      <c r="DM39" s="38"/>
      <c r="DN39" s="38"/>
      <c r="DO39" s="38"/>
      <c r="DP39" s="38"/>
      <c r="DQ39" s="38"/>
      <c r="DR39" s="38"/>
      <c r="DS39" s="38"/>
      <c r="DT39" s="38"/>
      <c r="DU39" s="38"/>
      <c r="DV39" s="38"/>
      <c r="DW39" s="38"/>
      <c r="DX39" s="38"/>
      <c r="DY39" s="38"/>
      <c r="DZ39" s="38"/>
      <c r="EA39" s="38"/>
      <c r="EB39" s="38"/>
      <c r="EC39" s="38"/>
      <c r="ED39" s="38"/>
      <c r="EE39" s="38"/>
      <c r="EF39" s="38"/>
      <c r="EG39" s="38"/>
      <c r="EH39" s="38"/>
      <c r="EI39" s="38"/>
      <c r="EJ39" s="38"/>
      <c r="EK39" s="38"/>
      <c r="EL39" s="38"/>
      <c r="EM39" s="38"/>
      <c r="EN39" s="38"/>
      <c r="EO39" s="38"/>
      <c r="EP39" s="38"/>
      <c r="EQ39" s="38"/>
      <c r="ER39" s="38"/>
      <c r="ES39" s="38"/>
      <c r="ET39" s="38"/>
      <c r="EU39" s="38"/>
      <c r="EV39" s="38"/>
      <c r="EW39" s="38"/>
      <c r="EX39" s="38"/>
      <c r="EY39" s="38"/>
      <c r="EZ39" s="38"/>
      <c r="FA39" s="38"/>
      <c r="FB39" s="38"/>
      <c r="FC39" s="38"/>
    </row>
    <row r="40" spans="1:211" s="99" customFormat="1" x14ac:dyDescent="0.3">
      <c r="A40" s="24" t="s">
        <v>21</v>
      </c>
      <c r="B40" s="41">
        <v>8090.17</v>
      </c>
      <c r="C40" s="41">
        <v>8090.17</v>
      </c>
      <c r="D40" s="41">
        <v>8090.17</v>
      </c>
      <c r="E40" s="41">
        <v>8090.17</v>
      </c>
      <c r="F40" s="41">
        <v>8090.17</v>
      </c>
      <c r="G40" s="41">
        <v>7978.6551586551004</v>
      </c>
      <c r="H40" s="41">
        <v>7978.6551586551004</v>
      </c>
      <c r="I40" s="41">
        <v>7978.6551586551004</v>
      </c>
      <c r="J40" s="41">
        <v>7978.6551586551004</v>
      </c>
      <c r="K40" s="41">
        <v>7978.6551586551004</v>
      </c>
      <c r="L40" s="41">
        <v>7978.6551586551004</v>
      </c>
      <c r="M40" s="41">
        <v>10803.840491896077</v>
      </c>
      <c r="N40" s="41">
        <v>10803.840491896077</v>
      </c>
      <c r="O40" s="41">
        <v>10803.840491896077</v>
      </c>
      <c r="P40" s="41">
        <v>10803.840491896077</v>
      </c>
      <c r="Q40" s="41">
        <v>10803.840491896077</v>
      </c>
      <c r="R40" s="41">
        <v>10803.840491896077</v>
      </c>
      <c r="S40" s="41">
        <v>9288.2481281622931</v>
      </c>
      <c r="T40" s="41">
        <v>9288.2481281622931</v>
      </c>
      <c r="U40" s="41">
        <v>9288.2481281622931</v>
      </c>
      <c r="V40" s="41">
        <v>9288.2481281622931</v>
      </c>
      <c r="W40" s="41">
        <v>9288.2481281622931</v>
      </c>
      <c r="X40" s="41">
        <v>9288.2481281622931</v>
      </c>
      <c r="Y40" s="41">
        <v>9102.0133776023977</v>
      </c>
      <c r="Z40" s="41">
        <v>9102.0133776023977</v>
      </c>
      <c r="AA40" s="41">
        <v>9102.0133776023977</v>
      </c>
      <c r="AB40" s="41">
        <v>9102.0133776023977</v>
      </c>
      <c r="AC40" s="41">
        <v>9102.0133776023977</v>
      </c>
      <c r="AD40" s="41">
        <v>9102.0133776023977</v>
      </c>
      <c r="AE40" s="41">
        <v>9902.386507950001</v>
      </c>
      <c r="AF40" s="41">
        <v>9902.386507950001</v>
      </c>
      <c r="AG40" s="41">
        <v>9902.386507950001</v>
      </c>
      <c r="AH40" s="41">
        <v>9902.386507950001</v>
      </c>
      <c r="AI40" s="41">
        <v>9902.386507950001</v>
      </c>
      <c r="AJ40" s="41">
        <v>9902.386507950001</v>
      </c>
      <c r="AK40" s="41">
        <v>10405.031622623101</v>
      </c>
      <c r="AL40" s="41">
        <v>10405.031622623101</v>
      </c>
      <c r="AM40" s="41">
        <v>10405.031622623101</v>
      </c>
      <c r="AN40" s="41">
        <v>10405.031622623101</v>
      </c>
      <c r="AO40" s="41">
        <v>10405.031622623101</v>
      </c>
      <c r="AP40" s="41">
        <v>10405.031622623101</v>
      </c>
      <c r="AQ40" s="41">
        <v>10198.973877369999</v>
      </c>
      <c r="AR40" s="41">
        <v>10198.973877369999</v>
      </c>
      <c r="AS40" s="41">
        <v>10198.973877369999</v>
      </c>
      <c r="AT40" s="41">
        <v>10198.973877369999</v>
      </c>
      <c r="AU40" s="41">
        <v>10198.973877369999</v>
      </c>
      <c r="AV40" s="41">
        <v>10198.973877369999</v>
      </c>
      <c r="AW40" s="41">
        <v>10023.135441793838</v>
      </c>
      <c r="AX40" s="41">
        <v>10023.135441793838</v>
      </c>
      <c r="AY40" s="41">
        <v>10023.135441793838</v>
      </c>
      <c r="AZ40" s="41">
        <v>10023.135441793838</v>
      </c>
      <c r="BA40" s="41">
        <v>10023.135441793838</v>
      </c>
      <c r="BB40" s="41">
        <v>10023.135441793838</v>
      </c>
      <c r="BC40" s="41">
        <v>9752.3895125500003</v>
      </c>
      <c r="BD40" s="41">
        <v>9752.3895125500003</v>
      </c>
      <c r="BE40" s="41">
        <v>9752.3895125500003</v>
      </c>
      <c r="BF40" s="41">
        <v>9752.3895125500003</v>
      </c>
      <c r="BG40" s="41">
        <v>9752.3895125500003</v>
      </c>
      <c r="BH40" s="41">
        <v>9752.3895125500003</v>
      </c>
      <c r="BI40" s="41">
        <v>9754.7125988999978</v>
      </c>
      <c r="BJ40" s="41">
        <v>9754.7125988999978</v>
      </c>
      <c r="BK40" s="41">
        <v>9754.7125988999978</v>
      </c>
      <c r="BL40" s="41">
        <v>9754.7125988999978</v>
      </c>
      <c r="BM40" s="41">
        <v>9754.7125988999978</v>
      </c>
      <c r="BN40" s="41">
        <v>9754.7125988999978</v>
      </c>
      <c r="BO40" s="41">
        <v>11400.260679245008</v>
      </c>
      <c r="BP40" s="41">
        <v>11400.260679245008</v>
      </c>
      <c r="BQ40" s="41">
        <v>11400.260679245008</v>
      </c>
      <c r="BR40" s="41">
        <v>11400.260679245008</v>
      </c>
      <c r="BS40" s="41">
        <v>11400.260679245008</v>
      </c>
      <c r="BT40" s="41">
        <v>11400.260679245008</v>
      </c>
      <c r="BU40" s="41">
        <v>10874.439870913064</v>
      </c>
      <c r="BV40" s="41">
        <v>10874.439870913064</v>
      </c>
      <c r="BW40" s="41">
        <v>10874.439870913064</v>
      </c>
      <c r="BX40" s="41">
        <v>10874.439870913064</v>
      </c>
      <c r="BY40" s="41">
        <v>10874.439870913064</v>
      </c>
      <c r="BZ40" s="41">
        <v>11046.324555391</v>
      </c>
      <c r="CA40" s="41">
        <v>11046.324555391</v>
      </c>
      <c r="CB40" s="41">
        <v>10835.189714885999</v>
      </c>
      <c r="CC40" s="41">
        <v>10835.189714885999</v>
      </c>
      <c r="CD40" s="41">
        <v>10704.127242509001</v>
      </c>
      <c r="CE40" s="41">
        <v>10649.423004205</v>
      </c>
      <c r="CF40" s="41">
        <v>10581.319156189</v>
      </c>
      <c r="CG40" s="41">
        <v>10744.403978694001</v>
      </c>
      <c r="CH40" s="41">
        <v>10762.072401072001</v>
      </c>
      <c r="CI40" s="41">
        <v>10668.869015094999</v>
      </c>
      <c r="CJ40" s="41">
        <v>10557.636581184999</v>
      </c>
      <c r="CK40" s="41">
        <v>10535.274233355029</v>
      </c>
      <c r="CL40" s="41">
        <v>10559.852988753</v>
      </c>
      <c r="CM40" s="41">
        <v>10490.381853648018</v>
      </c>
      <c r="CN40" s="41">
        <v>10384.672499356</v>
      </c>
      <c r="CO40" s="41">
        <v>8880.193975457998</v>
      </c>
      <c r="CP40" s="41">
        <v>8834.0874685149975</v>
      </c>
      <c r="CQ40" s="41">
        <v>8536.8316897679997</v>
      </c>
      <c r="CR40" s="41">
        <v>8477.5554108238503</v>
      </c>
      <c r="CS40" s="41">
        <v>8545.9163274900002</v>
      </c>
      <c r="CT40" s="41">
        <v>8394.7835827020008</v>
      </c>
      <c r="CU40" s="41">
        <v>8305.3371468670011</v>
      </c>
      <c r="CV40" s="41">
        <v>8275.4859540369998</v>
      </c>
      <c r="CW40" s="41">
        <v>7804.1748245260014</v>
      </c>
      <c r="CX40" s="41">
        <v>7775.6254942009991</v>
      </c>
      <c r="CY40" s="41">
        <v>7767.4278805369995</v>
      </c>
      <c r="CZ40" s="41">
        <v>7252.1203018450005</v>
      </c>
      <c r="DA40" s="41">
        <v>7206.6300261368233</v>
      </c>
      <c r="DB40" s="41">
        <v>7141.9779835569998</v>
      </c>
      <c r="DC40" s="41">
        <v>6774.9963238800001</v>
      </c>
      <c r="DD40" s="41">
        <v>6673.2002641939998</v>
      </c>
      <c r="DE40" s="41">
        <v>6658.0573148859994</v>
      </c>
      <c r="DF40" s="41">
        <v>6553.8423760580008</v>
      </c>
      <c r="DG40" s="41">
        <v>6511.4035385860006</v>
      </c>
      <c r="DH40" s="41">
        <v>6439.7707265259996</v>
      </c>
      <c r="DI40" s="41">
        <v>6055.5038369720005</v>
      </c>
      <c r="DJ40" s="41">
        <v>6013.3064117060003</v>
      </c>
      <c r="DK40" s="41">
        <v>5959.0565328009998</v>
      </c>
      <c r="DL40" s="41">
        <v>5529.179584732</v>
      </c>
      <c r="DM40" s="41">
        <v>5473.0387579540002</v>
      </c>
      <c r="DN40" s="41">
        <v>5753.6353613379997</v>
      </c>
      <c r="DO40" s="41">
        <v>5587.0436404860002</v>
      </c>
      <c r="DP40" s="41">
        <v>5525.2867521709995</v>
      </c>
      <c r="DQ40" s="41">
        <v>7037.110281139001</v>
      </c>
      <c r="DR40" s="41">
        <v>6887.062859781</v>
      </c>
      <c r="DS40" s="41">
        <v>6827.3655351330008</v>
      </c>
      <c r="DT40" s="41">
        <v>6750.6688039359988</v>
      </c>
      <c r="DU40" s="41">
        <v>6297.118669563999</v>
      </c>
      <c r="DV40" s="41">
        <v>7376.358265635</v>
      </c>
      <c r="DW40" s="41">
        <v>7315.1209583009995</v>
      </c>
      <c r="DX40" s="41">
        <v>6781.1829986759994</v>
      </c>
      <c r="DY40" s="41">
        <v>6737.4959199340001</v>
      </c>
      <c r="DZ40" s="41">
        <v>6719.3628751879996</v>
      </c>
      <c r="EA40" s="41">
        <v>6419.0190995790008</v>
      </c>
      <c r="EB40" s="41">
        <v>6318.3054507670004</v>
      </c>
      <c r="EC40" s="41">
        <v>6286.1070391650001</v>
      </c>
      <c r="ED40" s="41">
        <v>6164.2304658360099</v>
      </c>
      <c r="EE40" s="41">
        <v>6075.1647808900061</v>
      </c>
      <c r="EF40" s="41">
        <v>6007.5090824360068</v>
      </c>
      <c r="EG40" s="41">
        <v>5627.2088891549911</v>
      </c>
      <c r="EH40" s="41">
        <v>5525.6219297739981</v>
      </c>
      <c r="EI40" s="41">
        <v>5469.1238891199973</v>
      </c>
      <c r="EJ40" s="41">
        <v>4959.6276052459989</v>
      </c>
      <c r="EK40" s="41">
        <v>4888.4708013099998</v>
      </c>
      <c r="EL40" s="41">
        <v>4848.4656608579999</v>
      </c>
      <c r="EM40" s="41">
        <v>5489.1048851690002</v>
      </c>
      <c r="EN40" s="41">
        <v>5828.5435144319999</v>
      </c>
      <c r="EO40" s="41">
        <v>6429.46357223</v>
      </c>
      <c r="EP40" s="41">
        <v>6279.7225171510008</v>
      </c>
      <c r="EQ40" s="41">
        <v>6230.3310396460001</v>
      </c>
      <c r="ER40" s="42">
        <v>6499.6184137520004</v>
      </c>
      <c r="ES40" s="38">
        <v>6568.9128920360008</v>
      </c>
      <c r="ET40" s="37">
        <v>6756.6701192240007</v>
      </c>
      <c r="EU40" s="37">
        <v>7060.840412679001</v>
      </c>
      <c r="EV40" s="37">
        <v>6907.9956721850003</v>
      </c>
      <c r="EW40" s="37">
        <v>6856.3108149840009</v>
      </c>
      <c r="EX40" s="37">
        <v>6800.9472885169998</v>
      </c>
      <c r="EY40" s="37">
        <v>6550.0461989599999</v>
      </c>
      <c r="EZ40" s="37">
        <v>6515.5394011650005</v>
      </c>
      <c r="FA40" s="37">
        <v>6721.8127760829339</v>
      </c>
      <c r="FB40" s="37">
        <v>6689.7113124650004</v>
      </c>
      <c r="FC40" s="37">
        <v>6661.1625075530001</v>
      </c>
      <c r="FD40" s="37">
        <v>7217.3115820979992</v>
      </c>
      <c r="FE40" s="37">
        <v>50159.201872036996</v>
      </c>
      <c r="FF40" s="37">
        <v>50070.452878718992</v>
      </c>
      <c r="FG40" s="37">
        <v>49977.011399180992</v>
      </c>
      <c r="FH40" s="37">
        <v>50288.296319432993</v>
      </c>
      <c r="FI40" s="37">
        <v>50196.487914819991</v>
      </c>
      <c r="FJ40" s="37">
        <v>50101.727256082988</v>
      </c>
      <c r="FK40" s="37">
        <v>50008.756598971981</v>
      </c>
      <c r="FL40" s="37">
        <v>49907.532018125974</v>
      </c>
      <c r="FM40" s="37">
        <v>46580.131877996995</v>
      </c>
      <c r="FN40" s="37">
        <v>46386.027448394991</v>
      </c>
      <c r="FO40" s="37">
        <v>46318.734853180991</v>
      </c>
      <c r="FP40" s="37">
        <v>46250.532447642923</v>
      </c>
      <c r="FQ40" s="37">
        <v>44309.426559765001</v>
      </c>
      <c r="FR40" s="37">
        <v>44249.288754898189</v>
      </c>
      <c r="FS40" s="37">
        <v>44210.395667334</v>
      </c>
      <c r="FT40" s="37">
        <v>44142.046340102999</v>
      </c>
      <c r="FU40" s="37">
        <v>44073.915807892001</v>
      </c>
      <c r="FV40" s="37">
        <v>44003.224892070997</v>
      </c>
      <c r="FW40" s="37">
        <v>43937.642791357001</v>
      </c>
      <c r="FX40" s="37">
        <v>43867.437198214</v>
      </c>
      <c r="FY40" s="37">
        <v>37227.879666907997</v>
      </c>
      <c r="FZ40" s="37">
        <v>37142.079112231993</v>
      </c>
      <c r="GA40" s="37">
        <v>37095.888017694997</v>
      </c>
      <c r="GB40" s="37">
        <v>37049.840409567005</v>
      </c>
      <c r="GC40" s="37">
        <v>37005.345821338</v>
      </c>
      <c r="GD40" s="37">
        <v>36956.134195268009</v>
      </c>
      <c r="GE40" s="37">
        <v>36911.651845487002</v>
      </c>
      <c r="GF40" s="37">
        <v>36865.110472545995</v>
      </c>
      <c r="GG40" s="37">
        <v>36814.550537184994</v>
      </c>
      <c r="GH40" s="37">
        <v>26267.256893457001</v>
      </c>
      <c r="GI40" s="37">
        <v>26233.174744761003</v>
      </c>
      <c r="GJ40" s="37">
        <v>25657.243485807445</v>
      </c>
      <c r="GK40" s="37">
        <v>25513.44535732955</v>
      </c>
      <c r="GL40" s="37">
        <v>25462.220306279763</v>
      </c>
      <c r="GM40" s="37">
        <v>25420.602222595629</v>
      </c>
      <c r="GN40" s="37">
        <v>25376.976787266998</v>
      </c>
      <c r="GO40" s="37">
        <v>25335.310490995998</v>
      </c>
      <c r="GP40" s="37">
        <v>25297.424710636002</v>
      </c>
      <c r="GQ40" s="37">
        <v>24930.825520172002</v>
      </c>
      <c r="GR40" s="37">
        <v>24886.192427029</v>
      </c>
      <c r="GS40" s="37">
        <v>24844.846440201996</v>
      </c>
      <c r="GT40" s="37">
        <v>23235.800682275996</v>
      </c>
      <c r="GU40" s="37">
        <v>23190.040726220999</v>
      </c>
      <c r="GV40" s="37">
        <v>23147.147396897002</v>
      </c>
      <c r="GW40" s="37">
        <v>10832.444766565746</v>
      </c>
      <c r="GX40" s="37">
        <v>10782.91535662</v>
      </c>
      <c r="GY40" s="37">
        <v>10754.239794901001</v>
      </c>
      <c r="GZ40" s="98"/>
      <c r="HA40" s="98"/>
      <c r="HB40" s="98"/>
      <c r="HC40" s="98"/>
    </row>
    <row r="41" spans="1:211" x14ac:dyDescent="0.3">
      <c r="A41" s="24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8"/>
      <c r="CE41" s="38"/>
      <c r="CF41" s="38"/>
      <c r="CG41" s="38"/>
      <c r="CH41" s="38"/>
      <c r="CI41" s="38"/>
      <c r="CJ41" s="38"/>
      <c r="CK41" s="38"/>
      <c r="CL41" s="38"/>
      <c r="CM41" s="38"/>
      <c r="CN41" s="38"/>
      <c r="CO41" s="38"/>
      <c r="CP41" s="38"/>
      <c r="CQ41" s="38"/>
      <c r="CR41" s="38"/>
      <c r="CS41" s="38"/>
      <c r="CT41" s="38"/>
      <c r="CU41" s="38"/>
      <c r="CV41" s="38"/>
      <c r="CW41" s="38"/>
      <c r="CX41" s="38"/>
      <c r="CY41" s="38"/>
      <c r="CZ41" s="38"/>
      <c r="DA41" s="38"/>
      <c r="DB41" s="38"/>
      <c r="DC41" s="38"/>
      <c r="DD41" s="38"/>
      <c r="DE41" s="38"/>
      <c r="DF41" s="38"/>
      <c r="DG41" s="38"/>
      <c r="DH41" s="38"/>
      <c r="DI41" s="38"/>
      <c r="DJ41" s="38"/>
      <c r="DK41" s="38"/>
      <c r="DL41" s="38"/>
      <c r="DM41" s="38"/>
      <c r="DN41" s="38"/>
      <c r="DO41" s="38"/>
      <c r="DP41" s="38"/>
      <c r="DQ41" s="38"/>
      <c r="DR41" s="38"/>
      <c r="DS41" s="38"/>
      <c r="DT41" s="38"/>
      <c r="DU41" s="38"/>
      <c r="DV41" s="38"/>
      <c r="DW41" s="38"/>
      <c r="DX41" s="38"/>
      <c r="DY41" s="38"/>
      <c r="DZ41" s="38"/>
      <c r="EA41" s="38"/>
      <c r="EB41" s="38"/>
      <c r="EC41" s="38"/>
      <c r="ED41" s="38"/>
      <c r="EE41" s="38"/>
      <c r="EF41" s="38"/>
      <c r="EG41" s="38"/>
      <c r="EH41" s="34"/>
      <c r="EI41" s="34"/>
      <c r="EJ41" s="34"/>
      <c r="EK41" s="34"/>
      <c r="EL41" s="34"/>
      <c r="EM41" s="34"/>
      <c r="EN41" s="34"/>
      <c r="EO41" s="34"/>
      <c r="EP41" s="34"/>
      <c r="EQ41" s="34"/>
      <c r="ER41" s="37"/>
      <c r="ES41" s="34"/>
      <c r="ET41" s="34"/>
      <c r="EU41" s="34"/>
      <c r="EV41" s="37"/>
      <c r="EW41" s="34"/>
      <c r="HA41" s="63"/>
    </row>
    <row r="42" spans="1:211" x14ac:dyDescent="0.3">
      <c r="A42" s="23" t="s">
        <v>22</v>
      </c>
      <c r="B42" s="44">
        <f t="shared" ref="B42:BM42" si="207">+B43</f>
        <v>12376.3</v>
      </c>
      <c r="C42" s="44">
        <f t="shared" si="207"/>
        <v>12376.3</v>
      </c>
      <c r="D42" s="44">
        <f t="shared" si="207"/>
        <v>12376.3</v>
      </c>
      <c r="E42" s="44">
        <f t="shared" si="207"/>
        <v>12376.3</v>
      </c>
      <c r="F42" s="44">
        <f t="shared" si="207"/>
        <v>12376.3</v>
      </c>
      <c r="G42" s="44">
        <f t="shared" si="207"/>
        <v>12195.655245660915</v>
      </c>
      <c r="H42" s="44">
        <f t="shared" si="207"/>
        <v>12195.655245660915</v>
      </c>
      <c r="I42" s="44">
        <f t="shared" si="207"/>
        <v>12195.655245660915</v>
      </c>
      <c r="J42" s="44">
        <f t="shared" si="207"/>
        <v>12195.655245660915</v>
      </c>
      <c r="K42" s="44">
        <f t="shared" si="207"/>
        <v>12195.655245660915</v>
      </c>
      <c r="L42" s="44">
        <f t="shared" si="207"/>
        <v>12195.655245660915</v>
      </c>
      <c r="M42" s="44">
        <f t="shared" si="207"/>
        <v>13287.227874230699</v>
      </c>
      <c r="N42" s="44">
        <f t="shared" si="207"/>
        <v>13287.227874230699</v>
      </c>
      <c r="O42" s="44">
        <f t="shared" si="207"/>
        <v>13287.227874230699</v>
      </c>
      <c r="P42" s="44">
        <f t="shared" si="207"/>
        <v>13287.227874230699</v>
      </c>
      <c r="Q42" s="44">
        <f t="shared" si="207"/>
        <v>13287.227874230699</v>
      </c>
      <c r="R42" s="44">
        <f t="shared" si="207"/>
        <v>13287.227874230699</v>
      </c>
      <c r="S42" s="44">
        <f t="shared" si="207"/>
        <v>15029.224253652768</v>
      </c>
      <c r="T42" s="44">
        <f t="shared" si="207"/>
        <v>15029.224253652768</v>
      </c>
      <c r="U42" s="44">
        <f t="shared" si="207"/>
        <v>15029.224253652768</v>
      </c>
      <c r="V42" s="44">
        <f t="shared" si="207"/>
        <v>15029.224253652768</v>
      </c>
      <c r="W42" s="44">
        <f t="shared" si="207"/>
        <v>15029.224253652768</v>
      </c>
      <c r="X42" s="44">
        <f t="shared" si="207"/>
        <v>15029.224253652768</v>
      </c>
      <c r="Y42" s="44">
        <f t="shared" si="207"/>
        <v>14227.946840286644</v>
      </c>
      <c r="Z42" s="44">
        <f t="shared" si="207"/>
        <v>14227.946840286644</v>
      </c>
      <c r="AA42" s="44">
        <f t="shared" si="207"/>
        <v>14227.946840286644</v>
      </c>
      <c r="AB42" s="44">
        <f t="shared" si="207"/>
        <v>14227.946840286644</v>
      </c>
      <c r="AC42" s="44">
        <f t="shared" si="207"/>
        <v>14227.946840286644</v>
      </c>
      <c r="AD42" s="44">
        <f t="shared" si="207"/>
        <v>14227.946840286644</v>
      </c>
      <c r="AE42" s="44">
        <f t="shared" si="207"/>
        <v>14788.557623209999</v>
      </c>
      <c r="AF42" s="44">
        <f t="shared" si="207"/>
        <v>14788.557623209999</v>
      </c>
      <c r="AG42" s="44">
        <f t="shared" si="207"/>
        <v>14788.557623209999</v>
      </c>
      <c r="AH42" s="44">
        <f t="shared" si="207"/>
        <v>14788.557623209999</v>
      </c>
      <c r="AI42" s="44">
        <f t="shared" si="207"/>
        <v>14788.557623209999</v>
      </c>
      <c r="AJ42" s="44">
        <f t="shared" si="207"/>
        <v>14788.557623209999</v>
      </c>
      <c r="AK42" s="44">
        <f t="shared" si="207"/>
        <v>18876.506419238376</v>
      </c>
      <c r="AL42" s="44">
        <f t="shared" si="207"/>
        <v>18876.506419238376</v>
      </c>
      <c r="AM42" s="44">
        <f t="shared" si="207"/>
        <v>18876.506419238376</v>
      </c>
      <c r="AN42" s="44">
        <f t="shared" si="207"/>
        <v>18876.506419238376</v>
      </c>
      <c r="AO42" s="44">
        <f t="shared" si="207"/>
        <v>18876.506419238376</v>
      </c>
      <c r="AP42" s="44">
        <f t="shared" si="207"/>
        <v>18876.506419238376</v>
      </c>
      <c r="AQ42" s="44">
        <f t="shared" si="207"/>
        <v>21732.406484430001</v>
      </c>
      <c r="AR42" s="44">
        <f t="shared" si="207"/>
        <v>21732.406484430001</v>
      </c>
      <c r="AS42" s="44">
        <f t="shared" si="207"/>
        <v>21732.406484430001</v>
      </c>
      <c r="AT42" s="44">
        <f t="shared" si="207"/>
        <v>21732.406484430001</v>
      </c>
      <c r="AU42" s="44">
        <f t="shared" si="207"/>
        <v>21732.406484430001</v>
      </c>
      <c r="AV42" s="44">
        <f t="shared" si="207"/>
        <v>21732.406484430001</v>
      </c>
      <c r="AW42" s="44">
        <f t="shared" si="207"/>
        <v>25516.841653304575</v>
      </c>
      <c r="AX42" s="44">
        <f t="shared" si="207"/>
        <v>25516.841653304575</v>
      </c>
      <c r="AY42" s="44">
        <f t="shared" si="207"/>
        <v>25516.841653304575</v>
      </c>
      <c r="AZ42" s="44">
        <f t="shared" si="207"/>
        <v>25516.841653304575</v>
      </c>
      <c r="BA42" s="44">
        <f t="shared" si="207"/>
        <v>25516.841653304575</v>
      </c>
      <c r="BB42" s="44">
        <f t="shared" si="207"/>
        <v>25516.841653304575</v>
      </c>
      <c r="BC42" s="44">
        <f t="shared" si="207"/>
        <v>26806.15786372</v>
      </c>
      <c r="BD42" s="44">
        <f t="shared" si="207"/>
        <v>26806.15786372</v>
      </c>
      <c r="BE42" s="44">
        <f t="shared" si="207"/>
        <v>26806.15786372</v>
      </c>
      <c r="BF42" s="44">
        <f t="shared" si="207"/>
        <v>26806.15786372</v>
      </c>
      <c r="BG42" s="44">
        <f t="shared" si="207"/>
        <v>26806.15786372</v>
      </c>
      <c r="BH42" s="44">
        <f t="shared" si="207"/>
        <v>26806.15786372</v>
      </c>
      <c r="BI42" s="44">
        <f t="shared" si="207"/>
        <v>33346.023591049998</v>
      </c>
      <c r="BJ42" s="44">
        <f t="shared" si="207"/>
        <v>33346.023591049998</v>
      </c>
      <c r="BK42" s="44">
        <f t="shared" si="207"/>
        <v>33346.023591049998</v>
      </c>
      <c r="BL42" s="44">
        <f t="shared" si="207"/>
        <v>33346.023591049998</v>
      </c>
      <c r="BM42" s="44">
        <f t="shared" si="207"/>
        <v>33346.023591049998</v>
      </c>
      <c r="BN42" s="44">
        <f t="shared" ref="BN42:DY42" si="208">+BN43</f>
        <v>33346.023591049998</v>
      </c>
      <c r="BO42" s="44">
        <f t="shared" si="208"/>
        <v>32950.208185987773</v>
      </c>
      <c r="BP42" s="44">
        <f t="shared" si="208"/>
        <v>32950.208185987773</v>
      </c>
      <c r="BQ42" s="44">
        <f t="shared" si="208"/>
        <v>32950.208185987773</v>
      </c>
      <c r="BR42" s="44">
        <f t="shared" si="208"/>
        <v>32950.208185987773</v>
      </c>
      <c r="BS42" s="44">
        <f t="shared" si="208"/>
        <v>32950.208185987773</v>
      </c>
      <c r="BT42" s="44">
        <f t="shared" si="208"/>
        <v>32950.208185987802</v>
      </c>
      <c r="BU42" s="44">
        <f t="shared" si="208"/>
        <v>37553.730000000003</v>
      </c>
      <c r="BV42" s="44">
        <f t="shared" si="208"/>
        <v>37553.730000000003</v>
      </c>
      <c r="BW42" s="44">
        <f t="shared" si="208"/>
        <v>37553.730000000003</v>
      </c>
      <c r="BX42" s="44">
        <f t="shared" si="208"/>
        <v>37553.730000000003</v>
      </c>
      <c r="BY42" s="44">
        <f t="shared" si="208"/>
        <v>37553.730000000003</v>
      </c>
      <c r="BZ42" s="44">
        <f t="shared" si="208"/>
        <v>37512.997240767487</v>
      </c>
      <c r="CA42" s="44">
        <f t="shared" si="208"/>
        <v>37512.997240767487</v>
      </c>
      <c r="CB42" s="44">
        <f t="shared" si="208"/>
        <v>38919.082461401144</v>
      </c>
      <c r="CC42" s="44">
        <f t="shared" si="208"/>
        <v>38919.082461401144</v>
      </c>
      <c r="CD42" s="44">
        <f t="shared" si="208"/>
        <v>40524.798268373626</v>
      </c>
      <c r="CE42" s="44">
        <f t="shared" si="208"/>
        <v>40439.170189676144</v>
      </c>
      <c r="CF42" s="44">
        <f t="shared" si="208"/>
        <v>41290.847576263812</v>
      </c>
      <c r="CG42" s="44">
        <f t="shared" si="208"/>
        <v>41436.835725056568</v>
      </c>
      <c r="CH42" s="44">
        <f t="shared" si="208"/>
        <v>41436.835725056568</v>
      </c>
      <c r="CI42" s="44">
        <f t="shared" si="208"/>
        <v>41234.860851156584</v>
      </c>
      <c r="CJ42" s="44">
        <f t="shared" si="208"/>
        <v>41207.816924429339</v>
      </c>
      <c r="CK42" s="44">
        <f t="shared" si="208"/>
        <v>41207.816924429339</v>
      </c>
      <c r="CL42" s="44">
        <f t="shared" si="208"/>
        <v>41207.816924429339</v>
      </c>
      <c r="CM42" s="44">
        <f t="shared" si="208"/>
        <v>41587.901257559934</v>
      </c>
      <c r="CN42" s="44">
        <f t="shared" si="208"/>
        <v>41587.901257559934</v>
      </c>
      <c r="CO42" s="44">
        <f t="shared" si="208"/>
        <v>41587.901257559934</v>
      </c>
      <c r="CP42" s="44">
        <f t="shared" si="208"/>
        <v>43233.954173871622</v>
      </c>
      <c r="CQ42" s="44">
        <f t="shared" si="208"/>
        <v>44198.412773444848</v>
      </c>
      <c r="CR42" s="44">
        <f t="shared" si="208"/>
        <v>44198.412773444848</v>
      </c>
      <c r="CS42" s="44">
        <f t="shared" si="208"/>
        <v>45638.248987733386</v>
      </c>
      <c r="CT42" s="44">
        <f t="shared" si="208"/>
        <v>45638.248987733386</v>
      </c>
      <c r="CU42" s="44">
        <f t="shared" si="208"/>
        <v>46536.340667780001</v>
      </c>
      <c r="CV42" s="44">
        <f t="shared" si="208"/>
        <v>46345.370853141059</v>
      </c>
      <c r="CW42" s="44">
        <f t="shared" si="208"/>
        <v>46345.000173782275</v>
      </c>
      <c r="CX42" s="44">
        <f t="shared" si="208"/>
        <v>47211.53</v>
      </c>
      <c r="CY42" s="44">
        <f t="shared" si="208"/>
        <v>47470.59</v>
      </c>
      <c r="CZ42" s="44">
        <f t="shared" si="208"/>
        <v>48168.93</v>
      </c>
      <c r="DA42" s="44">
        <f t="shared" si="208"/>
        <v>47867.559089112947</v>
      </c>
      <c r="DB42" s="44">
        <f t="shared" si="208"/>
        <v>50140.139411080971</v>
      </c>
      <c r="DC42" s="44">
        <f t="shared" si="208"/>
        <v>50794.910795750387</v>
      </c>
      <c r="DD42" s="44">
        <f t="shared" si="208"/>
        <v>50896.441764963383</v>
      </c>
      <c r="DE42" s="44">
        <f t="shared" si="208"/>
        <v>49990.9</v>
      </c>
      <c r="DF42" s="44">
        <f t="shared" si="208"/>
        <v>50351.199999999997</v>
      </c>
      <c r="DG42" s="44">
        <f t="shared" si="208"/>
        <v>50579.48</v>
      </c>
      <c r="DH42" s="44">
        <f t="shared" si="208"/>
        <v>51179.74</v>
      </c>
      <c r="DI42" s="44">
        <f t="shared" si="208"/>
        <v>51229.292112639996</v>
      </c>
      <c r="DJ42" s="44">
        <f t="shared" si="208"/>
        <v>51876.075040299991</v>
      </c>
      <c r="DK42" s="44">
        <f t="shared" si="208"/>
        <v>54296.070135089991</v>
      </c>
      <c r="DL42" s="44">
        <f t="shared" si="208"/>
        <v>53227.428232099999</v>
      </c>
      <c r="DM42" s="44">
        <f t="shared" si="208"/>
        <v>52005.15773264</v>
      </c>
      <c r="DN42" s="44">
        <f t="shared" si="208"/>
        <v>61219.239460830024</v>
      </c>
      <c r="DO42" s="44">
        <f t="shared" si="208"/>
        <v>62809.652927659983</v>
      </c>
      <c r="DP42" s="44">
        <f t="shared" si="208"/>
        <v>63896.936220019983</v>
      </c>
      <c r="DQ42" s="44">
        <f t="shared" si="208"/>
        <v>72587.5930028</v>
      </c>
      <c r="DR42" s="44">
        <f t="shared" si="208"/>
        <v>75041.845969620001</v>
      </c>
      <c r="DS42" s="44">
        <f t="shared" si="208"/>
        <v>76150.126089830053</v>
      </c>
      <c r="DT42" s="44">
        <f t="shared" si="208"/>
        <v>75955.340922139992</v>
      </c>
      <c r="DU42" s="44">
        <f t="shared" si="208"/>
        <v>77466.759253879965</v>
      </c>
      <c r="DV42" s="44">
        <f t="shared" si="208"/>
        <v>77716.187084009987</v>
      </c>
      <c r="DW42" s="44">
        <f t="shared" si="208"/>
        <v>78675.842419010005</v>
      </c>
      <c r="DX42" s="44">
        <f t="shared" si="208"/>
        <v>79948.134010890004</v>
      </c>
      <c r="DY42" s="44">
        <f t="shared" si="208"/>
        <v>80463.283718574996</v>
      </c>
      <c r="DZ42" s="44">
        <f t="shared" ref="DZ42:EC42" si="209">+DZ43</f>
        <v>80198.079455090017</v>
      </c>
      <c r="EA42" s="44">
        <f t="shared" si="209"/>
        <v>80017.663314698992</v>
      </c>
      <c r="EB42" s="44">
        <f t="shared" si="209"/>
        <v>80027.834366699011</v>
      </c>
      <c r="EC42" s="44">
        <f t="shared" si="209"/>
        <v>82770.479507489988</v>
      </c>
      <c r="ED42" s="44">
        <f>+ED43</f>
        <v>82903.967329379957</v>
      </c>
      <c r="EE42" s="44">
        <f t="shared" ref="EE42:EQ42" si="210">+EE43</f>
        <v>83257.649018879019</v>
      </c>
      <c r="EF42" s="44">
        <f t="shared" si="210"/>
        <v>82945.552243110986</v>
      </c>
      <c r="EG42" s="44">
        <f t="shared" si="210"/>
        <v>82734.500796859997</v>
      </c>
      <c r="EH42" s="44">
        <f t="shared" si="210"/>
        <v>83011.537988428012</v>
      </c>
      <c r="EI42" s="44">
        <f t="shared" si="210"/>
        <v>83322.156939194989</v>
      </c>
      <c r="EJ42" s="44">
        <f t="shared" si="210"/>
        <v>83206.279624159986</v>
      </c>
      <c r="EK42" s="44">
        <f t="shared" si="210"/>
        <v>84965.94358829697</v>
      </c>
      <c r="EL42" s="44">
        <f t="shared" si="210"/>
        <v>85836.208687030958</v>
      </c>
      <c r="EM42" s="44">
        <f t="shared" si="210"/>
        <v>85586.976673320969</v>
      </c>
      <c r="EN42" s="44">
        <f t="shared" si="210"/>
        <v>87094.999629721002</v>
      </c>
      <c r="EO42" s="44">
        <f t="shared" si="210"/>
        <v>86887.703515990986</v>
      </c>
      <c r="EP42" s="44">
        <f t="shared" si="210"/>
        <v>86643.139201031023</v>
      </c>
      <c r="EQ42" s="44">
        <f t="shared" si="210"/>
        <v>86323.132937691058</v>
      </c>
      <c r="ER42" s="45">
        <f t="shared" ref="ER42:GJ42" si="211">+ER43</f>
        <v>86089.167851960985</v>
      </c>
      <c r="ES42" s="44">
        <f t="shared" si="211"/>
        <v>85684.717863211001</v>
      </c>
      <c r="ET42" s="44">
        <f t="shared" si="211"/>
        <v>86859.183215280966</v>
      </c>
      <c r="EU42" s="44">
        <f t="shared" si="211"/>
        <v>86565.429240270998</v>
      </c>
      <c r="EV42" s="45">
        <f t="shared" si="211"/>
        <v>86325.144036229947</v>
      </c>
      <c r="EW42" s="44">
        <f t="shared" si="211"/>
        <v>86583.802862609999</v>
      </c>
      <c r="EX42" s="44">
        <f t="shared" si="211"/>
        <v>86226.154100690052</v>
      </c>
      <c r="EY42" s="44">
        <f t="shared" si="211"/>
        <v>86367.138783410031</v>
      </c>
      <c r="EZ42" s="44">
        <f t="shared" si="211"/>
        <v>86211.573600270014</v>
      </c>
      <c r="FA42" s="44">
        <f t="shared" si="211"/>
        <v>82422.284159629999</v>
      </c>
      <c r="FB42" s="44">
        <f t="shared" si="211"/>
        <v>82283.491266270008</v>
      </c>
      <c r="FC42" s="44">
        <f t="shared" si="211"/>
        <v>81986.712565170004</v>
      </c>
      <c r="FD42" s="44">
        <f t="shared" si="211"/>
        <v>81642.736576000112</v>
      </c>
      <c r="FE42" s="44">
        <f t="shared" si="211"/>
        <v>81111.516391899975</v>
      </c>
      <c r="FF42" s="44">
        <f t="shared" si="211"/>
        <v>80730.466879050073</v>
      </c>
      <c r="FG42" s="44">
        <f t="shared" si="211"/>
        <v>80801.930535460109</v>
      </c>
      <c r="FH42" s="44">
        <f t="shared" si="211"/>
        <v>80397.274216589998</v>
      </c>
      <c r="FI42" s="44">
        <f t="shared" si="211"/>
        <v>80045.866462189937</v>
      </c>
      <c r="FJ42" s="44">
        <f t="shared" si="211"/>
        <v>79319.121477760011</v>
      </c>
      <c r="FK42" s="44">
        <f t="shared" si="211"/>
        <v>79060.416551039962</v>
      </c>
      <c r="FL42" s="44">
        <f t="shared" si="211"/>
        <v>80366.648080589919</v>
      </c>
      <c r="FM42" s="44">
        <f t="shared" si="211"/>
        <v>79941.936893220991</v>
      </c>
      <c r="FN42" s="44">
        <f t="shared" si="211"/>
        <v>79533.446085771022</v>
      </c>
      <c r="FO42" s="44">
        <f t="shared" si="211"/>
        <v>79037.955007020035</v>
      </c>
      <c r="FP42" s="44">
        <f t="shared" si="211"/>
        <v>81547.47</v>
      </c>
      <c r="FQ42" s="44">
        <f t="shared" si="211"/>
        <v>82894.93865611896</v>
      </c>
      <c r="FR42" s="44">
        <f t="shared" si="211"/>
        <v>82263.319278967072</v>
      </c>
      <c r="FS42" s="44">
        <f t="shared" si="211"/>
        <v>81672.009218517531</v>
      </c>
      <c r="FT42" s="44">
        <f t="shared" si="211"/>
        <v>79783.77101536002</v>
      </c>
      <c r="FU42" s="44">
        <f t="shared" si="211"/>
        <v>79387.609160819949</v>
      </c>
      <c r="FV42" s="44">
        <f t="shared" si="211"/>
        <v>78974.39934186668</v>
      </c>
      <c r="FW42" s="44">
        <f t="shared" si="211"/>
        <v>78382.632173529928</v>
      </c>
      <c r="FX42" s="44">
        <f t="shared" si="211"/>
        <v>77855.333408350009</v>
      </c>
      <c r="FY42" s="44">
        <f t="shared" si="211"/>
        <v>77630.520440092863</v>
      </c>
      <c r="FZ42" s="44">
        <f t="shared" si="211"/>
        <v>77303.068905969951</v>
      </c>
      <c r="GA42" s="44">
        <f t="shared" si="211"/>
        <v>76840.18271812801</v>
      </c>
      <c r="GB42" s="44">
        <f t="shared" si="211"/>
        <v>76286.980637208006</v>
      </c>
      <c r="GC42" s="44">
        <f t="shared" si="211"/>
        <v>78028.599729358</v>
      </c>
      <c r="GD42" s="44">
        <f t="shared" si="211"/>
        <v>77210.499680498004</v>
      </c>
      <c r="GE42" s="44">
        <f t="shared" si="211"/>
        <v>79529.82107588902</v>
      </c>
      <c r="GF42" s="44">
        <f t="shared" si="211"/>
        <v>80626.268019344003</v>
      </c>
      <c r="GG42" s="44">
        <f t="shared" si="211"/>
        <v>80072.997241559031</v>
      </c>
      <c r="GH42" s="44">
        <f t="shared" si="211"/>
        <v>80257.464837508989</v>
      </c>
      <c r="GI42" s="44">
        <f t="shared" si="211"/>
        <v>79898.464990310007</v>
      </c>
      <c r="GJ42" s="44">
        <f t="shared" si="211"/>
        <v>80246.363365800018</v>
      </c>
      <c r="GK42" s="44">
        <f>+GK43</f>
        <v>80612.862044649664</v>
      </c>
      <c r="GL42" s="44">
        <f>+GL43</f>
        <v>80057.850195970983</v>
      </c>
      <c r="GM42" s="44">
        <f>+GM43</f>
        <v>82738.004700570003</v>
      </c>
      <c r="GN42" s="44">
        <f t="shared" ref="GN42:GX42" si="212">+GN43+GN44</f>
        <v>84210.031478500008</v>
      </c>
      <c r="GO42" s="44">
        <f t="shared" si="212"/>
        <v>83059.293684171018</v>
      </c>
      <c r="GP42" s="44">
        <f t="shared" si="212"/>
        <v>85431.04914107098</v>
      </c>
      <c r="GQ42" s="44">
        <f t="shared" si="212"/>
        <v>88021.01212239101</v>
      </c>
      <c r="GR42" s="44">
        <f t="shared" si="212"/>
        <v>87395.707377950981</v>
      </c>
      <c r="GS42" s="44">
        <f t="shared" ref="GS42:GW42" si="213">+GS43+GS44</f>
        <v>88418.27502305097</v>
      </c>
      <c r="GT42" s="44">
        <f t="shared" si="213"/>
        <v>87726.534884630979</v>
      </c>
      <c r="GU42" s="44">
        <f t="shared" si="213"/>
        <v>86668.505589171007</v>
      </c>
      <c r="GV42" s="44">
        <f t="shared" si="213"/>
        <v>86658.35742246102</v>
      </c>
      <c r="GW42" s="44">
        <f t="shared" si="213"/>
        <v>86531.125358280988</v>
      </c>
      <c r="GX42" s="44">
        <f t="shared" si="212"/>
        <v>87243.00135325102</v>
      </c>
      <c r="GY42" s="44">
        <f t="shared" ref="GY42" si="214">+GY43+GY44</f>
        <v>86664.071165440997</v>
      </c>
      <c r="GZ42" s="63"/>
      <c r="HA42" s="63"/>
    </row>
    <row r="43" spans="1:211" s="99" customFormat="1" x14ac:dyDescent="0.3">
      <c r="A43" s="24" t="s">
        <v>23</v>
      </c>
      <c r="B43" s="41">
        <v>12376.3</v>
      </c>
      <c r="C43" s="41">
        <v>12376.3</v>
      </c>
      <c r="D43" s="41">
        <v>12376.3</v>
      </c>
      <c r="E43" s="41">
        <v>12376.3</v>
      </c>
      <c r="F43" s="41">
        <v>12376.3</v>
      </c>
      <c r="G43" s="41">
        <v>12195.655245660915</v>
      </c>
      <c r="H43" s="41">
        <v>12195.655245660915</v>
      </c>
      <c r="I43" s="41">
        <v>12195.655245660915</v>
      </c>
      <c r="J43" s="41">
        <v>12195.655245660915</v>
      </c>
      <c r="K43" s="41">
        <v>12195.655245660915</v>
      </c>
      <c r="L43" s="41">
        <v>12195.655245660915</v>
      </c>
      <c r="M43" s="41">
        <v>13287.227874230699</v>
      </c>
      <c r="N43" s="41">
        <v>13287.227874230699</v>
      </c>
      <c r="O43" s="41">
        <v>13287.227874230699</v>
      </c>
      <c r="P43" s="41">
        <v>13287.227874230699</v>
      </c>
      <c r="Q43" s="41">
        <v>13287.227874230699</v>
      </c>
      <c r="R43" s="41">
        <v>13287.227874230699</v>
      </c>
      <c r="S43" s="41">
        <v>15029.224253652768</v>
      </c>
      <c r="T43" s="41">
        <v>15029.224253652768</v>
      </c>
      <c r="U43" s="41">
        <v>15029.224253652768</v>
      </c>
      <c r="V43" s="41">
        <v>15029.224253652768</v>
      </c>
      <c r="W43" s="41">
        <v>15029.224253652768</v>
      </c>
      <c r="X43" s="41">
        <v>15029.224253652768</v>
      </c>
      <c r="Y43" s="41">
        <v>14227.946840286644</v>
      </c>
      <c r="Z43" s="41">
        <v>14227.946840286644</v>
      </c>
      <c r="AA43" s="41">
        <v>14227.946840286644</v>
      </c>
      <c r="AB43" s="41">
        <v>14227.946840286644</v>
      </c>
      <c r="AC43" s="41">
        <v>14227.946840286644</v>
      </c>
      <c r="AD43" s="41">
        <v>14227.946840286644</v>
      </c>
      <c r="AE43" s="41">
        <v>14788.557623209999</v>
      </c>
      <c r="AF43" s="41">
        <v>14788.557623209999</v>
      </c>
      <c r="AG43" s="41">
        <v>14788.557623209999</v>
      </c>
      <c r="AH43" s="41">
        <v>14788.557623209999</v>
      </c>
      <c r="AI43" s="41">
        <v>14788.557623209999</v>
      </c>
      <c r="AJ43" s="41">
        <v>14788.557623209999</v>
      </c>
      <c r="AK43" s="41">
        <v>18876.506419238376</v>
      </c>
      <c r="AL43" s="41">
        <v>18876.506419238376</v>
      </c>
      <c r="AM43" s="41">
        <v>18876.506419238376</v>
      </c>
      <c r="AN43" s="41">
        <v>18876.506419238376</v>
      </c>
      <c r="AO43" s="41">
        <v>18876.506419238376</v>
      </c>
      <c r="AP43" s="41">
        <v>18876.506419238376</v>
      </c>
      <c r="AQ43" s="41">
        <v>21732.406484430001</v>
      </c>
      <c r="AR43" s="41">
        <v>21732.406484430001</v>
      </c>
      <c r="AS43" s="41">
        <v>21732.406484430001</v>
      </c>
      <c r="AT43" s="41">
        <v>21732.406484430001</v>
      </c>
      <c r="AU43" s="41">
        <v>21732.406484430001</v>
      </c>
      <c r="AV43" s="41">
        <v>21732.406484430001</v>
      </c>
      <c r="AW43" s="41">
        <v>25516.841653304575</v>
      </c>
      <c r="AX43" s="41">
        <v>25516.841653304575</v>
      </c>
      <c r="AY43" s="41">
        <v>25516.841653304575</v>
      </c>
      <c r="AZ43" s="41">
        <v>25516.841653304575</v>
      </c>
      <c r="BA43" s="41">
        <v>25516.841653304575</v>
      </c>
      <c r="BB43" s="41">
        <v>25516.841653304575</v>
      </c>
      <c r="BC43" s="41">
        <v>26806.15786372</v>
      </c>
      <c r="BD43" s="41">
        <v>26806.15786372</v>
      </c>
      <c r="BE43" s="41">
        <v>26806.15786372</v>
      </c>
      <c r="BF43" s="41">
        <v>26806.15786372</v>
      </c>
      <c r="BG43" s="41">
        <v>26806.15786372</v>
      </c>
      <c r="BH43" s="41">
        <v>26806.15786372</v>
      </c>
      <c r="BI43" s="41">
        <v>33346.023591049998</v>
      </c>
      <c r="BJ43" s="41">
        <v>33346.023591049998</v>
      </c>
      <c r="BK43" s="41">
        <v>33346.023591049998</v>
      </c>
      <c r="BL43" s="41">
        <v>33346.023591049998</v>
      </c>
      <c r="BM43" s="41">
        <v>33346.023591049998</v>
      </c>
      <c r="BN43" s="41">
        <v>33346.023591049998</v>
      </c>
      <c r="BO43" s="41">
        <v>32950.208185987773</v>
      </c>
      <c r="BP43" s="41">
        <v>32950.208185987773</v>
      </c>
      <c r="BQ43" s="41">
        <v>32950.208185987773</v>
      </c>
      <c r="BR43" s="41">
        <v>32950.208185987773</v>
      </c>
      <c r="BS43" s="41">
        <v>32950.208185987773</v>
      </c>
      <c r="BT43" s="41">
        <v>32950.208185987802</v>
      </c>
      <c r="BU43" s="41">
        <v>37553.730000000003</v>
      </c>
      <c r="BV43" s="41">
        <v>37553.730000000003</v>
      </c>
      <c r="BW43" s="41">
        <v>37553.730000000003</v>
      </c>
      <c r="BX43" s="41">
        <v>37553.730000000003</v>
      </c>
      <c r="BY43" s="41">
        <v>37553.730000000003</v>
      </c>
      <c r="BZ43" s="41">
        <v>37512.997240767487</v>
      </c>
      <c r="CA43" s="41">
        <v>37512.997240767487</v>
      </c>
      <c r="CB43" s="41">
        <v>38919.082461401144</v>
      </c>
      <c r="CC43" s="41">
        <v>38919.082461401144</v>
      </c>
      <c r="CD43" s="41">
        <v>40524.798268373626</v>
      </c>
      <c r="CE43" s="41">
        <v>40439.170189676144</v>
      </c>
      <c r="CF43" s="41">
        <v>41290.847576263812</v>
      </c>
      <c r="CG43" s="41">
        <v>41436.835725056568</v>
      </c>
      <c r="CH43" s="41">
        <v>41436.835725056568</v>
      </c>
      <c r="CI43" s="41">
        <v>41234.860851156584</v>
      </c>
      <c r="CJ43" s="41">
        <v>41207.816924429339</v>
      </c>
      <c r="CK43" s="41">
        <v>41207.816924429339</v>
      </c>
      <c r="CL43" s="41">
        <v>41207.816924429339</v>
      </c>
      <c r="CM43" s="41">
        <v>41587.901257559934</v>
      </c>
      <c r="CN43" s="41">
        <v>41587.901257559934</v>
      </c>
      <c r="CO43" s="41">
        <v>41587.901257559934</v>
      </c>
      <c r="CP43" s="41">
        <v>43233.954173871622</v>
      </c>
      <c r="CQ43" s="41">
        <v>44198.412773444848</v>
      </c>
      <c r="CR43" s="41">
        <v>44198.412773444848</v>
      </c>
      <c r="CS43" s="41">
        <v>45638.248987733386</v>
      </c>
      <c r="CT43" s="41">
        <v>45638.248987733386</v>
      </c>
      <c r="CU43" s="41">
        <v>46536.340667780001</v>
      </c>
      <c r="CV43" s="41">
        <v>46345.370853141059</v>
      </c>
      <c r="CW43" s="41">
        <v>46345.000173782275</v>
      </c>
      <c r="CX43" s="41">
        <v>47211.53</v>
      </c>
      <c r="CY43" s="41">
        <v>47470.59</v>
      </c>
      <c r="CZ43" s="41">
        <v>48168.93</v>
      </c>
      <c r="DA43" s="41">
        <v>47867.559089112947</v>
      </c>
      <c r="DB43" s="41">
        <v>50140.139411080971</v>
      </c>
      <c r="DC43" s="41">
        <v>50794.910795750387</v>
      </c>
      <c r="DD43" s="41">
        <v>50896.441764963383</v>
      </c>
      <c r="DE43" s="41">
        <v>49990.9</v>
      </c>
      <c r="DF43" s="41">
        <v>50351.199999999997</v>
      </c>
      <c r="DG43" s="41">
        <v>50579.48</v>
      </c>
      <c r="DH43" s="41">
        <v>51179.74</v>
      </c>
      <c r="DI43" s="41">
        <v>51229.292112639996</v>
      </c>
      <c r="DJ43" s="41">
        <v>51876.075040299991</v>
      </c>
      <c r="DK43" s="41">
        <v>54296.070135089991</v>
      </c>
      <c r="DL43" s="41">
        <v>53227.428232099999</v>
      </c>
      <c r="DM43" s="41">
        <v>52005.15773264</v>
      </c>
      <c r="DN43" s="41">
        <v>61219.239460830024</v>
      </c>
      <c r="DO43" s="41">
        <v>62809.652927659983</v>
      </c>
      <c r="DP43" s="41">
        <v>63896.936220019983</v>
      </c>
      <c r="DQ43" s="41">
        <v>72587.5930028</v>
      </c>
      <c r="DR43" s="41">
        <v>75041.845969620001</v>
      </c>
      <c r="DS43" s="41">
        <v>76150.126089830053</v>
      </c>
      <c r="DT43" s="41">
        <v>75955.340922139992</v>
      </c>
      <c r="DU43" s="41">
        <v>77466.759253879965</v>
      </c>
      <c r="DV43" s="41">
        <v>77716.187084009987</v>
      </c>
      <c r="DW43" s="41">
        <v>78675.842419010005</v>
      </c>
      <c r="DX43" s="41">
        <v>79948.134010890004</v>
      </c>
      <c r="DY43" s="41">
        <v>80463.283718574996</v>
      </c>
      <c r="DZ43" s="41">
        <v>80198.079455090017</v>
      </c>
      <c r="EA43" s="41">
        <v>80017.663314698992</v>
      </c>
      <c r="EB43" s="41">
        <v>80027.834366699011</v>
      </c>
      <c r="EC43" s="41">
        <v>82770.479507489988</v>
      </c>
      <c r="ED43" s="41">
        <v>82903.967329379957</v>
      </c>
      <c r="EE43" s="41">
        <v>83257.649018879019</v>
      </c>
      <c r="EF43" s="41">
        <v>82945.552243110986</v>
      </c>
      <c r="EG43" s="41">
        <v>82734.500796859997</v>
      </c>
      <c r="EH43" s="46">
        <v>83011.537988428012</v>
      </c>
      <c r="EI43" s="46">
        <v>83322.156939194989</v>
      </c>
      <c r="EJ43" s="46">
        <v>83206.279624159986</v>
      </c>
      <c r="EK43" s="46">
        <v>84965.94358829697</v>
      </c>
      <c r="EL43" s="46">
        <v>85836.208687030958</v>
      </c>
      <c r="EM43" s="46">
        <v>85586.976673320969</v>
      </c>
      <c r="EN43" s="46">
        <v>87094.999629721002</v>
      </c>
      <c r="EO43" s="46">
        <v>86887.703515990986</v>
      </c>
      <c r="EP43" s="46">
        <v>86643.139201031023</v>
      </c>
      <c r="EQ43" s="46">
        <v>86323.132937691058</v>
      </c>
      <c r="ER43" s="37">
        <v>86089.167851960985</v>
      </c>
      <c r="ES43" s="34">
        <v>85684.717863211001</v>
      </c>
      <c r="ET43" s="37">
        <v>86859.183215280966</v>
      </c>
      <c r="EU43" s="37">
        <v>86565.429240270998</v>
      </c>
      <c r="EV43" s="37">
        <v>86325.144036229947</v>
      </c>
      <c r="EW43" s="37">
        <v>86583.802862609999</v>
      </c>
      <c r="EX43" s="37">
        <v>86226.154100690052</v>
      </c>
      <c r="EY43" s="37">
        <v>86367.138783410031</v>
      </c>
      <c r="EZ43" s="37">
        <v>86211.573600270014</v>
      </c>
      <c r="FA43" s="37">
        <v>82422.284159629999</v>
      </c>
      <c r="FB43" s="37">
        <v>82283.491266270008</v>
      </c>
      <c r="FC43" s="37">
        <v>81986.712565170004</v>
      </c>
      <c r="FD43" s="37">
        <v>81642.736576000112</v>
      </c>
      <c r="FE43" s="34">
        <v>81111.516391899975</v>
      </c>
      <c r="FF43" s="34">
        <v>80730.466879050073</v>
      </c>
      <c r="FG43" s="34">
        <v>80801.930535460109</v>
      </c>
      <c r="FH43" s="37">
        <v>80397.274216589998</v>
      </c>
      <c r="FI43" s="37">
        <v>80045.866462189937</v>
      </c>
      <c r="FJ43" s="47">
        <v>79319.121477760011</v>
      </c>
      <c r="FK43" s="47">
        <v>79060.416551039962</v>
      </c>
      <c r="FL43" s="47">
        <v>80366.648080589919</v>
      </c>
      <c r="FM43" s="47">
        <v>79941.936893220991</v>
      </c>
      <c r="FN43" s="47">
        <v>79533.446085771022</v>
      </c>
      <c r="FO43" s="47">
        <v>79037.955007020035</v>
      </c>
      <c r="FP43" s="47">
        <v>81547.47</v>
      </c>
      <c r="FQ43" s="48">
        <v>82894.93865611896</v>
      </c>
      <c r="FR43" s="47">
        <v>82263.319278967072</v>
      </c>
      <c r="FS43" s="47">
        <v>81672.009218517531</v>
      </c>
      <c r="FT43" s="47">
        <v>79783.77101536002</v>
      </c>
      <c r="FU43" s="47">
        <v>79387.609160819949</v>
      </c>
      <c r="FV43" s="47">
        <v>78974.39934186668</v>
      </c>
      <c r="FW43" s="47">
        <v>78382.632173529928</v>
      </c>
      <c r="FX43" s="47">
        <v>77855.333408350009</v>
      </c>
      <c r="FY43" s="47">
        <v>77630.520440092863</v>
      </c>
      <c r="FZ43" s="47">
        <v>77303.068905969951</v>
      </c>
      <c r="GA43" s="47">
        <v>76840.18271812801</v>
      </c>
      <c r="GB43" s="47">
        <v>76286.980637208006</v>
      </c>
      <c r="GC43" s="47">
        <v>78028.599729358</v>
      </c>
      <c r="GD43" s="47">
        <v>77210.499680498004</v>
      </c>
      <c r="GE43" s="47">
        <v>79529.82107588902</v>
      </c>
      <c r="GF43" s="47">
        <v>80626.268019344003</v>
      </c>
      <c r="GG43" s="47">
        <v>80072.997241559031</v>
      </c>
      <c r="GH43" s="47">
        <v>80257.464837508989</v>
      </c>
      <c r="GI43" s="47">
        <v>79898.464990310007</v>
      </c>
      <c r="GJ43" s="47">
        <v>80246.363365800018</v>
      </c>
      <c r="GK43" s="37">
        <v>80612.862044649664</v>
      </c>
      <c r="GL43" s="37">
        <v>80057.850195970983</v>
      </c>
      <c r="GM43" s="37">
        <v>82738.004700570003</v>
      </c>
      <c r="GN43" s="37">
        <v>83804.037341050003</v>
      </c>
      <c r="GO43" s="37">
        <v>82653.299546821014</v>
      </c>
      <c r="GP43" s="37">
        <v>82629.785886960977</v>
      </c>
      <c r="GQ43" s="37">
        <v>85248.894993441005</v>
      </c>
      <c r="GR43" s="37">
        <v>84636.330450750975</v>
      </c>
      <c r="GS43" s="37">
        <v>85610.746235060971</v>
      </c>
      <c r="GT43" s="37">
        <v>84945.098820230982</v>
      </c>
      <c r="GU43" s="37">
        <v>83921.402956311009</v>
      </c>
      <c r="GV43" s="37">
        <v>83926.607523631013</v>
      </c>
      <c r="GW43" s="37">
        <v>83815.10055379098</v>
      </c>
      <c r="GX43" s="37">
        <v>84732.464484021024</v>
      </c>
      <c r="GY43" s="37">
        <v>84013.939646061001</v>
      </c>
    </row>
    <row r="44" spans="1:211" s="99" customFormat="1" x14ac:dyDescent="0.3">
      <c r="A44" s="61" t="s">
        <v>54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1"/>
      <c r="CQ44" s="41"/>
      <c r="CR44" s="41"/>
      <c r="CS44" s="41"/>
      <c r="CT44" s="41"/>
      <c r="CU44" s="41"/>
      <c r="CV44" s="41"/>
      <c r="CW44" s="41"/>
      <c r="CX44" s="41"/>
      <c r="CY44" s="41"/>
      <c r="CZ44" s="41"/>
      <c r="DA44" s="41"/>
      <c r="DB44" s="41"/>
      <c r="DC44" s="41"/>
      <c r="DD44" s="41"/>
      <c r="DE44" s="41"/>
      <c r="DF44" s="41"/>
      <c r="DG44" s="41"/>
      <c r="DH44" s="41"/>
      <c r="DI44" s="41"/>
      <c r="DJ44" s="41"/>
      <c r="DK44" s="41"/>
      <c r="DL44" s="41"/>
      <c r="DM44" s="41"/>
      <c r="DN44" s="41"/>
      <c r="DO44" s="41"/>
      <c r="DP44" s="41"/>
      <c r="DQ44" s="41"/>
      <c r="DR44" s="41"/>
      <c r="DS44" s="41"/>
      <c r="DT44" s="41"/>
      <c r="DU44" s="41"/>
      <c r="DV44" s="41"/>
      <c r="DW44" s="41"/>
      <c r="DX44" s="41"/>
      <c r="DY44" s="41"/>
      <c r="DZ44" s="41"/>
      <c r="EA44" s="41"/>
      <c r="EB44" s="41"/>
      <c r="EC44" s="41"/>
      <c r="ED44" s="41"/>
      <c r="EE44" s="41"/>
      <c r="EF44" s="41"/>
      <c r="EG44" s="41"/>
      <c r="EH44" s="46"/>
      <c r="EI44" s="46"/>
      <c r="EJ44" s="46"/>
      <c r="EK44" s="46"/>
      <c r="EL44" s="46"/>
      <c r="EM44" s="46"/>
      <c r="EN44" s="46"/>
      <c r="EO44" s="46"/>
      <c r="EP44" s="46"/>
      <c r="EQ44" s="46"/>
      <c r="ER44" s="37"/>
      <c r="ES44" s="34"/>
      <c r="ET44" s="37"/>
      <c r="EU44" s="37"/>
      <c r="EV44" s="37"/>
      <c r="EW44" s="37"/>
      <c r="EX44" s="37"/>
      <c r="EY44" s="37"/>
      <c r="EZ44" s="37"/>
      <c r="FA44" s="37"/>
      <c r="FB44" s="37"/>
      <c r="FC44" s="37"/>
      <c r="FD44" s="37"/>
      <c r="FE44" s="34"/>
      <c r="FF44" s="34"/>
      <c r="FG44" s="34"/>
      <c r="FH44" s="37"/>
      <c r="FI44" s="37"/>
      <c r="FJ44" s="47"/>
      <c r="FK44" s="47"/>
      <c r="FL44" s="47"/>
      <c r="FM44" s="47"/>
      <c r="FN44" s="47"/>
      <c r="FO44" s="47"/>
      <c r="FP44" s="47"/>
      <c r="FQ44" s="48"/>
      <c r="FR44" s="47"/>
      <c r="FS44" s="47"/>
      <c r="FT44" s="47"/>
      <c r="FU44" s="47"/>
      <c r="FV44" s="47"/>
      <c r="FW44" s="47"/>
      <c r="FX44" s="47"/>
      <c r="FY44" s="47">
        <v>0</v>
      </c>
      <c r="FZ44" s="47">
        <v>0</v>
      </c>
      <c r="GA44" s="47">
        <v>0</v>
      </c>
      <c r="GB44" s="47">
        <v>0</v>
      </c>
      <c r="GC44" s="47">
        <v>0</v>
      </c>
      <c r="GD44" s="47">
        <v>0</v>
      </c>
      <c r="GE44" s="47">
        <v>0</v>
      </c>
      <c r="GF44" s="47">
        <v>0</v>
      </c>
      <c r="GG44" s="47">
        <v>0</v>
      </c>
      <c r="GH44" s="47">
        <v>0</v>
      </c>
      <c r="GI44" s="47">
        <v>0</v>
      </c>
      <c r="GJ44" s="47">
        <v>0</v>
      </c>
      <c r="GK44" s="47">
        <v>0</v>
      </c>
      <c r="GL44" s="47">
        <v>0</v>
      </c>
      <c r="GM44" s="47">
        <v>0</v>
      </c>
      <c r="GN44" s="37">
        <v>405.99413744999913</v>
      </c>
      <c r="GO44" s="37">
        <v>405.99413735000002</v>
      </c>
      <c r="GP44" s="37">
        <v>2801.2632541100002</v>
      </c>
      <c r="GQ44" s="37">
        <v>2772.1171289500003</v>
      </c>
      <c r="GR44" s="37">
        <v>2759.3769272000004</v>
      </c>
      <c r="GS44" s="37">
        <v>2807.5287879900002</v>
      </c>
      <c r="GT44" s="37">
        <v>2781.4360643999994</v>
      </c>
      <c r="GU44" s="37">
        <v>2747.1026328600001</v>
      </c>
      <c r="GV44" s="37">
        <v>2731.7498988299999</v>
      </c>
      <c r="GW44" s="37">
        <v>2716.0248044900004</v>
      </c>
      <c r="GX44" s="37">
        <v>2510.5368692299999</v>
      </c>
      <c r="GY44" s="37">
        <v>2650.1315193800001</v>
      </c>
    </row>
    <row r="45" spans="1:211" x14ac:dyDescent="0.3">
      <c r="A45" s="49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/>
      <c r="CK45" s="38"/>
      <c r="CL45" s="38"/>
      <c r="CM45" s="38"/>
      <c r="CN45" s="38"/>
      <c r="CO45" s="38"/>
      <c r="CP45" s="38"/>
      <c r="CQ45" s="38"/>
      <c r="CR45" s="38"/>
      <c r="CS45" s="38"/>
      <c r="CT45" s="38"/>
      <c r="CU45" s="38"/>
      <c r="CV45" s="38"/>
      <c r="CW45" s="38"/>
      <c r="CX45" s="38"/>
      <c r="CY45" s="38"/>
      <c r="CZ45" s="38"/>
      <c r="DA45" s="38"/>
      <c r="DB45" s="38"/>
      <c r="DC45" s="38"/>
      <c r="DD45" s="38"/>
      <c r="DE45" s="38"/>
      <c r="DF45" s="38"/>
      <c r="DG45" s="38"/>
      <c r="DH45" s="38"/>
      <c r="DI45" s="38"/>
      <c r="DJ45" s="38"/>
      <c r="DK45" s="38"/>
      <c r="DL45" s="38"/>
      <c r="DM45" s="38"/>
      <c r="DN45" s="38"/>
      <c r="DO45" s="38"/>
      <c r="DP45" s="38"/>
      <c r="DQ45" s="38"/>
      <c r="DR45" s="38"/>
      <c r="DS45" s="38"/>
      <c r="DT45" s="38"/>
      <c r="DU45" s="38"/>
      <c r="DV45" s="38"/>
      <c r="DW45" s="38"/>
      <c r="DX45" s="38"/>
      <c r="DY45" s="38"/>
      <c r="DZ45" s="38"/>
      <c r="EA45" s="38"/>
      <c r="EB45" s="38"/>
      <c r="EC45" s="38"/>
      <c r="ED45" s="38"/>
      <c r="EE45" s="38"/>
      <c r="EF45" s="38"/>
      <c r="EG45" s="38"/>
      <c r="EH45" s="34"/>
      <c r="EI45" s="34"/>
      <c r="EJ45" s="34"/>
      <c r="EK45" s="34"/>
      <c r="EL45" s="34"/>
      <c r="EM45" s="34"/>
      <c r="EN45" s="34"/>
      <c r="EO45" s="34"/>
      <c r="EP45" s="34"/>
      <c r="EQ45" s="34"/>
      <c r="ER45" s="37"/>
      <c r="ES45" s="34"/>
      <c r="ET45" s="34"/>
      <c r="EU45" s="34"/>
      <c r="EV45" s="37"/>
      <c r="EW45" s="34"/>
    </row>
    <row r="46" spans="1:211" ht="14.4" x14ac:dyDescent="0.3">
      <c r="A46" s="50" t="s">
        <v>49</v>
      </c>
      <c r="B46" s="51">
        <f>SUM(B47:B50)</f>
        <v>2043234.1214693799</v>
      </c>
      <c r="C46" s="51">
        <f t="shared" ref="C46:BN46" si="215">SUM(C47:C50)</f>
        <v>2094312.4249874</v>
      </c>
      <c r="D46" s="51">
        <f t="shared" si="215"/>
        <v>2299232.0663464</v>
      </c>
      <c r="E46" s="51">
        <f t="shared" si="215"/>
        <v>2248577.4846421597</v>
      </c>
      <c r="F46" s="51">
        <f t="shared" si="215"/>
        <v>2076219.7253974599</v>
      </c>
      <c r="G46" s="51">
        <f t="shared" si="215"/>
        <v>1842532.8773733103</v>
      </c>
      <c r="H46" s="51">
        <f t="shared" si="215"/>
        <v>1743780.3102795801</v>
      </c>
      <c r="I46" s="51">
        <f t="shared" si="215"/>
        <v>1684028.3443696601</v>
      </c>
      <c r="J46" s="51">
        <f t="shared" si="215"/>
        <v>1654687.4795217998</v>
      </c>
      <c r="K46" s="51">
        <f t="shared" si="215"/>
        <v>1523584.92681567</v>
      </c>
      <c r="L46" s="51">
        <f t="shared" si="215"/>
        <v>1470939.3810130998</v>
      </c>
      <c r="M46" s="51">
        <f t="shared" si="215"/>
        <v>1482772.5164529306</v>
      </c>
      <c r="N46" s="51">
        <f t="shared" si="215"/>
        <v>1489911.7002071182</v>
      </c>
      <c r="O46" s="51">
        <f t="shared" si="215"/>
        <v>1518176.6929729998</v>
      </c>
      <c r="P46" s="51">
        <f t="shared" si="215"/>
        <v>1522698.8005136</v>
      </c>
      <c r="Q46" s="51">
        <f t="shared" si="215"/>
        <v>1535104.0860448</v>
      </c>
      <c r="R46" s="51">
        <f t="shared" si="215"/>
        <v>1509582.8226802</v>
      </c>
      <c r="S46" s="51">
        <f t="shared" si="215"/>
        <v>1503524.1486652</v>
      </c>
      <c r="T46" s="51">
        <f t="shared" si="215"/>
        <v>1422305.5675517926</v>
      </c>
      <c r="U46" s="51">
        <f t="shared" si="215"/>
        <v>1391344.259534938</v>
      </c>
      <c r="V46" s="51">
        <f t="shared" si="215"/>
        <v>1336574.7067659663</v>
      </c>
      <c r="W46" s="51">
        <f t="shared" si="215"/>
        <v>1505826.95902696</v>
      </c>
      <c r="X46" s="51">
        <f t="shared" si="215"/>
        <v>1371202.5628220998</v>
      </c>
      <c r="Y46" s="51">
        <f t="shared" si="215"/>
        <v>1392135.2335179297</v>
      </c>
      <c r="Z46" s="51">
        <f t="shared" si="215"/>
        <v>1423704.4554999997</v>
      </c>
      <c r="AA46" s="51">
        <f t="shared" si="215"/>
        <v>1416885.2634000001</v>
      </c>
      <c r="AB46" s="51">
        <f t="shared" si="215"/>
        <v>1442543.4151000001</v>
      </c>
      <c r="AC46" s="51">
        <f t="shared" si="215"/>
        <v>1757183.3536</v>
      </c>
      <c r="AD46" s="51">
        <f t="shared" si="215"/>
        <v>1384679.81442</v>
      </c>
      <c r="AE46" s="51">
        <f t="shared" si="215"/>
        <v>1414411.0486999999</v>
      </c>
      <c r="AF46" s="51">
        <f t="shared" si="215"/>
        <v>2286610.3650000002</v>
      </c>
      <c r="AG46" s="51">
        <f t="shared" si="215"/>
        <v>1364923.1237000001</v>
      </c>
      <c r="AH46" s="51">
        <f t="shared" si="215"/>
        <v>1367751.9710399997</v>
      </c>
      <c r="AI46" s="51">
        <f t="shared" si="215"/>
        <v>1370211.8068600001</v>
      </c>
      <c r="AJ46" s="51">
        <f t="shared" si="215"/>
        <v>1334653.9304907783</v>
      </c>
      <c r="AK46" s="51">
        <f t="shared" si="215"/>
        <v>1380148.9053593501</v>
      </c>
      <c r="AL46" s="51">
        <f t="shared" si="215"/>
        <v>1369211.9488850385</v>
      </c>
      <c r="AM46" s="51">
        <f t="shared" si="215"/>
        <v>1426823.3064004744</v>
      </c>
      <c r="AN46" s="51">
        <f t="shared" si="215"/>
        <v>1454406.0010338083</v>
      </c>
      <c r="AO46" s="51">
        <f t="shared" si="215"/>
        <v>1528908.3724251185</v>
      </c>
      <c r="AP46" s="51">
        <f t="shared" si="215"/>
        <v>1598424.8167959338</v>
      </c>
      <c r="AQ46" s="51">
        <f t="shared" si="215"/>
        <v>1638909.87947949</v>
      </c>
      <c r="AR46" s="51">
        <f t="shared" si="215"/>
        <v>1698639.5488999998</v>
      </c>
      <c r="AS46" s="51">
        <f t="shared" si="215"/>
        <v>1784184.0384816302</v>
      </c>
      <c r="AT46" s="51">
        <f t="shared" si="215"/>
        <v>1710267.4490389</v>
      </c>
      <c r="AU46" s="51">
        <f t="shared" si="215"/>
        <v>1749847.5716271002</v>
      </c>
      <c r="AV46" s="51">
        <f t="shared" si="215"/>
        <v>1672020.0898336372</v>
      </c>
      <c r="AW46" s="51">
        <f t="shared" si="215"/>
        <v>1691059.8133889996</v>
      </c>
      <c r="AX46" s="51">
        <f t="shared" si="215"/>
        <v>1646196.4583433741</v>
      </c>
      <c r="AY46" s="51">
        <f t="shared" si="215"/>
        <v>1630874.123680295</v>
      </c>
      <c r="AZ46" s="51">
        <f t="shared" si="215"/>
        <v>1614619.4427731298</v>
      </c>
      <c r="BA46" s="51">
        <f t="shared" si="215"/>
        <v>1717747.0371878706</v>
      </c>
      <c r="BB46" s="51">
        <f t="shared" si="215"/>
        <v>1725050.419151898</v>
      </c>
      <c r="BC46" s="51">
        <f t="shared" si="215"/>
        <v>1750118.9701532149</v>
      </c>
      <c r="BD46" s="51">
        <f t="shared" si="215"/>
        <v>1815651.2395065499</v>
      </c>
      <c r="BE46" s="51">
        <f t="shared" si="215"/>
        <v>1845253.2050430903</v>
      </c>
      <c r="BF46" s="51">
        <f t="shared" si="215"/>
        <v>1829883.0660808152</v>
      </c>
      <c r="BG46" s="51">
        <f t="shared" si="215"/>
        <v>1833313.7484590493</v>
      </c>
      <c r="BH46" s="51">
        <f t="shared" si="215"/>
        <v>1873979.7851480602</v>
      </c>
      <c r="BI46" s="51">
        <f t="shared" si="215"/>
        <v>2049005.7242103133</v>
      </c>
      <c r="BJ46" s="51">
        <f t="shared" si="215"/>
        <v>2038366.5546053818</v>
      </c>
      <c r="BK46" s="51">
        <f t="shared" si="215"/>
        <v>2281774.9957027854</v>
      </c>
      <c r="BL46" s="51">
        <f t="shared" si="215"/>
        <v>2399847.31028151</v>
      </c>
      <c r="BM46" s="51">
        <f t="shared" si="215"/>
        <v>2465557.6153706326</v>
      </c>
      <c r="BN46" s="51">
        <f t="shared" si="215"/>
        <v>2457674.0435776981</v>
      </c>
      <c r="BO46" s="51">
        <f t="shared" ref="BO46:DZ46" si="216">SUM(BO47:BO50)</f>
        <v>2539441.7320837998</v>
      </c>
      <c r="BP46" s="51">
        <f t="shared" si="216"/>
        <v>2562675.9845592072</v>
      </c>
      <c r="BQ46" s="51">
        <f t="shared" si="216"/>
        <v>2575003.6359053659</v>
      </c>
      <c r="BR46" s="51">
        <f t="shared" si="216"/>
        <v>2630810.3616889026</v>
      </c>
      <c r="BS46" s="51">
        <f t="shared" si="216"/>
        <v>2638958.9891392714</v>
      </c>
      <c r="BT46" s="51">
        <f t="shared" si="216"/>
        <v>2655996.8349763951</v>
      </c>
      <c r="BU46" s="51">
        <f t="shared" si="216"/>
        <v>2607031.5088529969</v>
      </c>
      <c r="BV46" s="51">
        <f t="shared" si="216"/>
        <v>2591568.5249352423</v>
      </c>
      <c r="BW46" s="51">
        <f t="shared" si="216"/>
        <v>2599275.4424382909</v>
      </c>
      <c r="BX46" s="51">
        <f t="shared" si="216"/>
        <v>2763232.6217361344</v>
      </c>
      <c r="BY46" s="51">
        <f t="shared" si="216"/>
        <v>2504027.1742859432</v>
      </c>
      <c r="BZ46" s="51">
        <f t="shared" si="216"/>
        <v>2555395.1037456058</v>
      </c>
      <c r="CA46" s="51">
        <f t="shared" si="216"/>
        <v>2540705.808351438</v>
      </c>
      <c r="CB46" s="51">
        <f t="shared" si="216"/>
        <v>2496258.7395343152</v>
      </c>
      <c r="CC46" s="51">
        <f t="shared" si="216"/>
        <v>2481190.5719090435</v>
      </c>
      <c r="CD46" s="51">
        <f t="shared" si="216"/>
        <v>2422653.5046966174</v>
      </c>
      <c r="CE46" s="51">
        <f t="shared" si="216"/>
        <v>2402092.4673947985</v>
      </c>
      <c r="CF46" s="51">
        <f t="shared" si="216"/>
        <v>2316370.2741039279</v>
      </c>
      <c r="CG46" s="51">
        <f t="shared" si="216"/>
        <v>2336177.4726615953</v>
      </c>
      <c r="CH46" s="51">
        <f t="shared" si="216"/>
        <v>2323403.5935491277</v>
      </c>
      <c r="CI46" s="51">
        <f t="shared" si="216"/>
        <v>2414774.3751079529</v>
      </c>
      <c r="CJ46" s="51">
        <f t="shared" si="216"/>
        <v>2475839.7143010278</v>
      </c>
      <c r="CK46" s="51">
        <f t="shared" si="216"/>
        <v>2547920.1848228606</v>
      </c>
      <c r="CL46" s="51">
        <f t="shared" si="216"/>
        <v>2585493.1689586793</v>
      </c>
      <c r="CM46" s="51">
        <f t="shared" si="216"/>
        <v>2552631.4605153599</v>
      </c>
      <c r="CN46" s="51">
        <f t="shared" si="216"/>
        <v>2591796.80414521</v>
      </c>
      <c r="CO46" s="51">
        <f t="shared" si="216"/>
        <v>2664758.2234079</v>
      </c>
      <c r="CP46" s="51">
        <f t="shared" si="216"/>
        <v>2637137.4207829698</v>
      </c>
      <c r="CQ46" s="51">
        <f t="shared" si="216"/>
        <v>2620409.0564481099</v>
      </c>
      <c r="CR46" s="51">
        <f t="shared" si="216"/>
        <v>2599777.8282167302</v>
      </c>
      <c r="CS46" s="51">
        <f t="shared" si="216"/>
        <v>2518379.1024068398</v>
      </c>
      <c r="CT46" s="51">
        <f t="shared" si="216"/>
        <v>2531516.1593372002</v>
      </c>
      <c r="CU46" s="51">
        <f t="shared" si="216"/>
        <v>2552024.9584204201</v>
      </c>
      <c r="CV46" s="51">
        <f t="shared" si="216"/>
        <v>2527096.1536652502</v>
      </c>
      <c r="CW46" s="51">
        <f t="shared" si="216"/>
        <v>2583753.9881956698</v>
      </c>
      <c r="CX46" s="51">
        <f t="shared" si="216"/>
        <v>2619242.5412266599</v>
      </c>
      <c r="CY46" s="51">
        <f t="shared" si="216"/>
        <v>2583152.9745256198</v>
      </c>
      <c r="CZ46" s="51">
        <f t="shared" si="216"/>
        <v>2600033.2985260501</v>
      </c>
      <c r="DA46" s="51">
        <f t="shared" si="216"/>
        <v>2587831.7305409801</v>
      </c>
      <c r="DB46" s="51">
        <f t="shared" si="216"/>
        <v>2493957.2335771499</v>
      </c>
      <c r="DC46" s="51">
        <f t="shared" si="216"/>
        <v>2478288.8333587297</v>
      </c>
      <c r="DD46" s="51">
        <f t="shared" si="216"/>
        <v>2475633.3991037603</v>
      </c>
      <c r="DE46" s="51">
        <f t="shared" si="216"/>
        <v>2453720.5254528397</v>
      </c>
      <c r="DF46" s="51">
        <f t="shared" si="216"/>
        <v>2334998.9482452697</v>
      </c>
      <c r="DG46" s="51">
        <f t="shared" si="216"/>
        <v>2319108.22016274</v>
      </c>
      <c r="DH46" s="51">
        <f t="shared" si="216"/>
        <v>2262718.7122774702</v>
      </c>
      <c r="DI46" s="51">
        <f t="shared" si="216"/>
        <v>2255138.7327055898</v>
      </c>
      <c r="DJ46" s="51">
        <f t="shared" si="216"/>
        <v>2271022.2729579499</v>
      </c>
      <c r="DK46" s="51">
        <f t="shared" si="216"/>
        <v>2278068.4240879496</v>
      </c>
      <c r="DL46" s="51">
        <f t="shared" si="216"/>
        <v>2206294.06644742</v>
      </c>
      <c r="DM46" s="51">
        <f t="shared" si="216"/>
        <v>2203980.4260120601</v>
      </c>
      <c r="DN46" s="51">
        <f t="shared" si="216"/>
        <v>2125572.61721351</v>
      </c>
      <c r="DO46" s="51">
        <f t="shared" si="216"/>
        <v>2112213.6446301499</v>
      </c>
      <c r="DP46" s="51">
        <f t="shared" si="216"/>
        <v>2037900.7024204701</v>
      </c>
      <c r="DQ46" s="51">
        <f t="shared" si="216"/>
        <v>2023202.7877454201</v>
      </c>
      <c r="DR46" s="51">
        <f t="shared" si="216"/>
        <v>2145035.1394126699</v>
      </c>
      <c r="DS46" s="51">
        <f t="shared" si="216"/>
        <v>2113594.2975889202</v>
      </c>
      <c r="DT46" s="51">
        <f t="shared" si="216"/>
        <v>2021642.4716159399</v>
      </c>
      <c r="DU46" s="51">
        <f t="shared" si="216"/>
        <v>2045961.23398734</v>
      </c>
      <c r="DV46" s="51">
        <f t="shared" si="216"/>
        <v>2058410.5615455699</v>
      </c>
      <c r="DW46" s="51">
        <f t="shared" si="216"/>
        <v>2091214.1763901701</v>
      </c>
      <c r="DX46" s="51">
        <f t="shared" si="216"/>
        <v>2161938.8169663101</v>
      </c>
      <c r="DY46" s="51">
        <f t="shared" si="216"/>
        <v>2173211.59519991</v>
      </c>
      <c r="DZ46" s="51">
        <f t="shared" si="216"/>
        <v>2131200.0895418101</v>
      </c>
      <c r="EA46" s="51">
        <f t="shared" ref="EA46:EQ46" si="217">SUM(EA47:EA50)</f>
        <v>2106114.3824148299</v>
      </c>
      <c r="EB46" s="51">
        <f t="shared" si="217"/>
        <v>2073845.99369484</v>
      </c>
      <c r="EC46" s="51">
        <f t="shared" si="217"/>
        <v>1993010.1701592901</v>
      </c>
      <c r="ED46" s="51">
        <f t="shared" si="217"/>
        <v>1994852.5830468601</v>
      </c>
      <c r="EE46" s="51">
        <f t="shared" si="217"/>
        <v>2038191.6861596599</v>
      </c>
      <c r="EF46" s="51">
        <f t="shared" si="217"/>
        <v>1953128.74692093</v>
      </c>
      <c r="EG46" s="51">
        <f t="shared" si="217"/>
        <v>1940128.2582360799</v>
      </c>
      <c r="EH46" s="51">
        <f t="shared" si="217"/>
        <v>1956756.94425144</v>
      </c>
      <c r="EI46" s="51">
        <f t="shared" si="217"/>
        <v>1978150.9147331701</v>
      </c>
      <c r="EJ46" s="51">
        <f t="shared" si="217"/>
        <v>1927704.24680293</v>
      </c>
      <c r="EK46" s="51">
        <f t="shared" si="217"/>
        <v>2020649.9975399701</v>
      </c>
      <c r="EL46" s="51">
        <f t="shared" si="217"/>
        <v>1945647.9764349901</v>
      </c>
      <c r="EM46" s="51">
        <f t="shared" si="217"/>
        <v>2014349.9291519299</v>
      </c>
      <c r="EN46" s="51">
        <f t="shared" si="217"/>
        <v>1899698.18750201</v>
      </c>
      <c r="EO46" s="51">
        <f t="shared" si="217"/>
        <v>1928682.55638698</v>
      </c>
      <c r="EP46" s="51">
        <f t="shared" si="217"/>
        <v>1990452.5560942001</v>
      </c>
      <c r="EQ46" s="51">
        <f t="shared" si="217"/>
        <v>2058897.52846243</v>
      </c>
      <c r="ER46" s="52">
        <f>SUM(ER47:ER50)</f>
        <v>2013810.88144143</v>
      </c>
      <c r="ES46" s="51">
        <f t="shared" ref="ES46:EW46" si="218">SUM(ES47:ES50)</f>
        <v>1799259.6217042699</v>
      </c>
      <c r="ET46" s="51">
        <f t="shared" si="218"/>
        <v>1798639.04097818</v>
      </c>
      <c r="EU46" s="51">
        <f t="shared" si="218"/>
        <v>1813782.2301421301</v>
      </c>
      <c r="EV46" s="52">
        <f t="shared" si="218"/>
        <v>1750181.3339261501</v>
      </c>
      <c r="EW46" s="51">
        <f t="shared" si="218"/>
        <v>1690859.06921347</v>
      </c>
      <c r="EX46" s="51">
        <f t="shared" ref="EX46:FD46" si="219">SUM(EX47:EX50)</f>
        <v>1715831.8867975599</v>
      </c>
      <c r="EY46" s="51">
        <f t="shared" si="219"/>
        <v>1595566.8054966498</v>
      </c>
      <c r="EZ46" s="51">
        <f t="shared" si="219"/>
        <v>1624455.98285717</v>
      </c>
      <c r="FA46" s="51">
        <f t="shared" si="219"/>
        <v>1625653.6598189999</v>
      </c>
      <c r="FB46" s="51">
        <f t="shared" si="219"/>
        <v>1605560.1709718802</v>
      </c>
      <c r="FC46" s="51">
        <f t="shared" si="219"/>
        <v>1588704.2321877899</v>
      </c>
      <c r="FD46" s="51">
        <f t="shared" si="219"/>
        <v>1522384.25265341</v>
      </c>
      <c r="FE46" s="51">
        <f t="shared" ref="FE46:FF46" si="220">SUM(FE47:FE50)</f>
        <v>1446802.8788507299</v>
      </c>
      <c r="FF46" s="51">
        <f t="shared" si="220"/>
        <v>1442898.4095246401</v>
      </c>
      <c r="FG46" s="51">
        <f t="shared" ref="FG46:FH46" si="221">SUM(FG47:FG50)</f>
        <v>1465173.8744535001</v>
      </c>
      <c r="FH46" s="51">
        <f t="shared" si="221"/>
        <v>1491834.9740951099</v>
      </c>
      <c r="FI46" s="51">
        <f t="shared" ref="FI46:FJ46" si="222">SUM(FI47:FI50)</f>
        <v>1520760.6189396202</v>
      </c>
      <c r="FJ46" s="51">
        <f t="shared" si="222"/>
        <v>1480063.1577470799</v>
      </c>
      <c r="FK46" s="51">
        <f t="shared" ref="FK46:FM46" si="223">SUM(FK47:FK50)</f>
        <v>1352079.66570574</v>
      </c>
      <c r="FL46" s="51">
        <f t="shared" ref="FL46" si="224">SUM(FL47:FL50)</f>
        <v>1372998.4698650301</v>
      </c>
      <c r="FM46" s="51">
        <f t="shared" si="223"/>
        <v>1404230.1292965899</v>
      </c>
      <c r="FN46" s="51">
        <f t="shared" ref="FN46:FO46" si="225">SUM(FN47:FN50)</f>
        <v>1258707.39058609</v>
      </c>
      <c r="FO46" s="51">
        <f t="shared" si="225"/>
        <v>1275677.6019526799</v>
      </c>
      <c r="FP46" s="51">
        <f t="shared" ref="FP46:FQ46" si="226">SUM(FP47:FP50)</f>
        <v>1300722.9637334598</v>
      </c>
      <c r="FQ46" s="51">
        <f t="shared" si="226"/>
        <v>1310326.9739415501</v>
      </c>
      <c r="FR46" s="51">
        <f t="shared" ref="FR46:FS46" si="227">SUM(FR47:FR50)</f>
        <v>1241273.7833148399</v>
      </c>
      <c r="FS46" s="51">
        <f t="shared" si="227"/>
        <v>1251889.7535766601</v>
      </c>
      <c r="FT46" s="51">
        <f t="shared" ref="FT46:FU46" si="228">SUM(FT47:FT50)</f>
        <v>1317778.5121364202</v>
      </c>
      <c r="FU46" s="51">
        <f t="shared" si="228"/>
        <v>1353572.2839039799</v>
      </c>
      <c r="FV46" s="51">
        <f t="shared" ref="FV46:FW46" si="229">SUM(FV47:FV50)</f>
        <v>1367316.1469514801</v>
      </c>
      <c r="FW46" s="51">
        <f t="shared" si="229"/>
        <v>1336239.60097654</v>
      </c>
      <c r="FX46" s="51">
        <f t="shared" ref="FX46:FY46" si="230">SUM(FX47:FX50)</f>
        <v>1364157.7973172101</v>
      </c>
      <c r="FY46" s="51">
        <f t="shared" si="230"/>
        <v>1384441.4221940699</v>
      </c>
      <c r="FZ46" s="51">
        <f t="shared" ref="FZ46:GA46" si="231">SUM(FZ47:FZ50)</f>
        <v>1396550.5033043502</v>
      </c>
      <c r="GA46" s="51">
        <f t="shared" si="231"/>
        <v>1402458.8198290702</v>
      </c>
      <c r="GB46" s="51">
        <f t="shared" ref="GB46:GC46" si="232">SUM(GB47:GB50)</f>
        <v>1474472.3997899098</v>
      </c>
      <c r="GC46" s="51">
        <f t="shared" si="232"/>
        <v>1499160.9572429501</v>
      </c>
      <c r="GD46" s="51">
        <f t="shared" ref="GD46:GE46" si="233">SUM(GD47:GD50)</f>
        <v>1564155.1735650599</v>
      </c>
      <c r="GE46" s="51">
        <f t="shared" si="233"/>
        <v>1660787.09417975</v>
      </c>
      <c r="GF46" s="51">
        <f t="shared" ref="GF46:GK46" si="234">SUM(GF47:GF50)</f>
        <v>1676429.4836854399</v>
      </c>
      <c r="GG46" s="51">
        <f t="shared" si="234"/>
        <v>1931760.51605264</v>
      </c>
      <c r="GH46" s="51">
        <f t="shared" si="234"/>
        <v>2086762.6953910501</v>
      </c>
      <c r="GI46" s="51">
        <f t="shared" si="234"/>
        <v>2082544.72808371</v>
      </c>
      <c r="GJ46" s="51">
        <f t="shared" si="234"/>
        <v>2195334.3300924702</v>
      </c>
      <c r="GK46" s="51">
        <f t="shared" si="234"/>
        <v>2215189.5605347897</v>
      </c>
      <c r="GL46" s="51">
        <f t="shared" ref="GL46:GQ46" si="235">SUM(GL47:GL50)</f>
        <v>2442652.9478298803</v>
      </c>
      <c r="GM46" s="51">
        <f t="shared" ref="GM46:GP46" si="236">SUM(GM47:GM50)</f>
        <v>2629304.7381499601</v>
      </c>
      <c r="GN46" s="51">
        <f t="shared" si="236"/>
        <v>2768889.8348197201</v>
      </c>
      <c r="GO46" s="51">
        <f t="shared" si="236"/>
        <v>2704838.3897199798</v>
      </c>
      <c r="GP46" s="51">
        <f t="shared" si="236"/>
        <v>2836525.7962388401</v>
      </c>
      <c r="GQ46" s="51">
        <f t="shared" si="235"/>
        <v>2879718.4726447803</v>
      </c>
      <c r="GR46" s="51">
        <f t="shared" ref="GR46:GX46" si="237">SUM(GR47:GR50)</f>
        <v>2935166.7498426302</v>
      </c>
      <c r="GS46" s="51">
        <f t="shared" ref="GS46:GW46" si="238">SUM(GS47:GS50)</f>
        <v>3067848.8725112802</v>
      </c>
      <c r="GT46" s="51">
        <f t="shared" si="238"/>
        <v>3202393.0603701798</v>
      </c>
      <c r="GU46" s="51">
        <f t="shared" si="238"/>
        <v>2992560.8524406501</v>
      </c>
      <c r="GV46" s="51">
        <f t="shared" si="238"/>
        <v>2984577.3915114598</v>
      </c>
      <c r="GW46" s="51">
        <f t="shared" si="238"/>
        <v>2987067.5603262503</v>
      </c>
      <c r="GX46" s="51">
        <f t="shared" si="237"/>
        <v>2946718.9071907504</v>
      </c>
      <c r="GY46" s="51">
        <f t="shared" ref="GY46" si="239">SUM(GY47:GY50)</f>
        <v>3107816.42746324</v>
      </c>
      <c r="GZ46" s="100"/>
      <c r="HA46" s="63"/>
    </row>
    <row r="47" spans="1:211" x14ac:dyDescent="0.25">
      <c r="A47" s="33" t="s">
        <v>24</v>
      </c>
      <c r="B47" s="35">
        <v>1303891.81571</v>
      </c>
      <c r="C47" s="35">
        <v>1392545.71747</v>
      </c>
      <c r="D47" s="35">
        <v>1399294.2653699999</v>
      </c>
      <c r="E47" s="35">
        <v>1395415.4461999999</v>
      </c>
      <c r="F47" s="35">
        <v>1397984.595</v>
      </c>
      <c r="G47" s="35">
        <v>1343962.7208100001</v>
      </c>
      <c r="H47" s="35">
        <v>1325611.0835800001</v>
      </c>
      <c r="I47" s="35">
        <v>1331239.55263</v>
      </c>
      <c r="J47" s="35">
        <v>1287039.26</v>
      </c>
      <c r="K47" s="35">
        <v>1163474.4774799999</v>
      </c>
      <c r="L47" s="35">
        <v>1170809.31782</v>
      </c>
      <c r="M47" s="35">
        <v>1170809.2277273701</v>
      </c>
      <c r="N47" s="35">
        <v>1137753.4195399999</v>
      </c>
      <c r="O47" s="35">
        <v>1165078.71147</v>
      </c>
      <c r="P47" s="35">
        <v>1139003.2043399999</v>
      </c>
      <c r="Q47" s="35">
        <v>1153891.9948</v>
      </c>
      <c r="R47" s="35">
        <v>1205138.44628</v>
      </c>
      <c r="S47" s="35">
        <v>1209740.42796</v>
      </c>
      <c r="T47" s="35">
        <v>1158572.9537766001</v>
      </c>
      <c r="U47" s="35">
        <v>1121529.6481506501</v>
      </c>
      <c r="V47" s="35">
        <v>1048439.87544755</v>
      </c>
      <c r="W47" s="35">
        <v>983392.48930000002</v>
      </c>
      <c r="X47" s="35">
        <v>1009942.0160221</v>
      </c>
      <c r="Y47" s="35">
        <v>1011981.35</v>
      </c>
      <c r="Z47" s="35">
        <v>1026242.57</v>
      </c>
      <c r="AA47" s="35">
        <v>1103289.98</v>
      </c>
      <c r="AB47" s="35">
        <v>1159720.95</v>
      </c>
      <c r="AC47" s="35">
        <v>1181805.54</v>
      </c>
      <c r="AD47" s="35">
        <v>1159302.1560199999</v>
      </c>
      <c r="AE47" s="35">
        <v>1175494.07</v>
      </c>
      <c r="AF47" s="35">
        <v>2080966.81</v>
      </c>
      <c r="AG47" s="35">
        <v>1161344.8041999999</v>
      </c>
      <c r="AH47" s="35">
        <v>1178313.1390399998</v>
      </c>
      <c r="AI47" s="35">
        <v>1203062.1680600001</v>
      </c>
      <c r="AJ47" s="35">
        <v>1153544.3301927401</v>
      </c>
      <c r="AK47" s="35">
        <v>1202967.2059886002</v>
      </c>
      <c r="AL47" s="35">
        <v>1201610.3975225</v>
      </c>
      <c r="AM47" s="35">
        <v>1268260.9359416501</v>
      </c>
      <c r="AN47" s="35">
        <v>1295201.6772779499</v>
      </c>
      <c r="AO47" s="35">
        <v>1352673.3036185999</v>
      </c>
      <c r="AP47" s="35">
        <v>1432070.1721449501</v>
      </c>
      <c r="AQ47" s="35">
        <v>1480262.3807349999</v>
      </c>
      <c r="AR47" s="35">
        <v>1539757.3</v>
      </c>
      <c r="AS47" s="35">
        <v>1623788.1925917501</v>
      </c>
      <c r="AT47" s="35">
        <v>1566145.0596389</v>
      </c>
      <c r="AU47" s="35">
        <v>1590629.9166143001</v>
      </c>
      <c r="AV47" s="35">
        <v>1531338.0234099501</v>
      </c>
      <c r="AW47" s="35">
        <v>1533334.7752303502</v>
      </c>
      <c r="AX47" s="35">
        <v>1473691.5382522503</v>
      </c>
      <c r="AY47" s="35">
        <v>1487290.5273036503</v>
      </c>
      <c r="AZ47" s="35">
        <v>1548596.9949131501</v>
      </c>
      <c r="BA47" s="35">
        <v>1586867.5083336001</v>
      </c>
      <c r="BB47" s="35">
        <v>1608098.0996812501</v>
      </c>
      <c r="BC47" s="35">
        <v>1634851.3387786499</v>
      </c>
      <c r="BD47" s="35">
        <v>1705374.7589833399</v>
      </c>
      <c r="BE47" s="35">
        <v>1720666.26559856</v>
      </c>
      <c r="BF47" s="35">
        <v>1702806.9519255499</v>
      </c>
      <c r="BG47" s="35">
        <v>1643777.90083225</v>
      </c>
      <c r="BH47" s="35">
        <v>1721577.4935552301</v>
      </c>
      <c r="BI47" s="35">
        <v>1767660.4144590499</v>
      </c>
      <c r="BJ47" s="35">
        <v>1824396.9216659502</v>
      </c>
      <c r="BK47" s="35">
        <v>2080013.0187675501</v>
      </c>
      <c r="BL47" s="35">
        <v>2268130.3557072002</v>
      </c>
      <c r="BM47" s="35">
        <v>2362520.9527148302</v>
      </c>
      <c r="BN47" s="35">
        <v>2379946.4030736</v>
      </c>
      <c r="BO47" s="35">
        <v>2437877.5054298998</v>
      </c>
      <c r="BP47" s="35">
        <v>2453266.0693422998</v>
      </c>
      <c r="BQ47" s="35">
        <v>2463337.7604295001</v>
      </c>
      <c r="BR47" s="35">
        <v>2505371.7962893997</v>
      </c>
      <c r="BS47" s="35">
        <v>2516805.0871700002</v>
      </c>
      <c r="BT47" s="35">
        <v>2534880.03411684</v>
      </c>
      <c r="BU47" s="35">
        <v>2468539.449</v>
      </c>
      <c r="BV47" s="35">
        <v>2467694.5256489501</v>
      </c>
      <c r="BW47" s="35">
        <v>2482418.21</v>
      </c>
      <c r="BX47" s="35">
        <v>2653027.9132463094</v>
      </c>
      <c r="BY47" s="35">
        <v>2403625.2993759499</v>
      </c>
      <c r="BZ47" s="35">
        <v>2446314.3625025996</v>
      </c>
      <c r="CA47" s="35">
        <v>2420936.1844801996</v>
      </c>
      <c r="CB47" s="35">
        <v>2406730.4486337998</v>
      </c>
      <c r="CC47" s="35">
        <v>2401998.2025154</v>
      </c>
      <c r="CD47" s="35">
        <v>2355342.1899649999</v>
      </c>
      <c r="CE47" s="35">
        <v>2333346.4760897998</v>
      </c>
      <c r="CF47" s="35">
        <v>2260565.3158298503</v>
      </c>
      <c r="CG47" s="35">
        <v>2279587.7943879501</v>
      </c>
      <c r="CH47" s="35">
        <v>2256087.9863623502</v>
      </c>
      <c r="CI47" s="35">
        <v>2364992.4930759501</v>
      </c>
      <c r="CJ47" s="35">
        <v>2419678.004832</v>
      </c>
      <c r="CK47" s="35">
        <v>2488684.06314955</v>
      </c>
      <c r="CL47" s="35">
        <v>2530174.8063936001</v>
      </c>
      <c r="CM47" s="35">
        <v>2494182.1156512001</v>
      </c>
      <c r="CN47" s="35">
        <v>2536590.0946624</v>
      </c>
      <c r="CO47" s="35">
        <v>2614344.7869536001</v>
      </c>
      <c r="CP47" s="35">
        <v>2577117.0845792</v>
      </c>
      <c r="CQ47" s="35">
        <v>2573518.5139263999</v>
      </c>
      <c r="CR47" s="35">
        <v>2549310.1707584001</v>
      </c>
      <c r="CS47" s="35">
        <v>2451072.21447</v>
      </c>
      <c r="CT47" s="35">
        <v>2467407.8811400002</v>
      </c>
      <c r="CU47" s="35">
        <v>2485616.0986259999</v>
      </c>
      <c r="CV47" s="35">
        <v>2459339.89206</v>
      </c>
      <c r="CW47" s="35">
        <v>2511278.7227699999</v>
      </c>
      <c r="CX47" s="35">
        <v>2551146.2816260001</v>
      </c>
      <c r="CY47" s="35">
        <v>2516551.1608719998</v>
      </c>
      <c r="CZ47" s="35">
        <v>2538402.0078560002</v>
      </c>
      <c r="DA47" s="35">
        <v>2532240.749816</v>
      </c>
      <c r="DB47" s="35">
        <v>2431845.4692560001</v>
      </c>
      <c r="DC47" s="35">
        <v>2421569.6474939999</v>
      </c>
      <c r="DD47" s="35">
        <v>2425882.9782460001</v>
      </c>
      <c r="DE47" s="35">
        <v>2400289.2320679999</v>
      </c>
      <c r="DF47" s="35">
        <v>2280257.0990419998</v>
      </c>
      <c r="DG47" s="35">
        <v>2272428.5461960002</v>
      </c>
      <c r="DH47" s="35">
        <v>2201292.2534759999</v>
      </c>
      <c r="DI47" s="35">
        <v>2196482.0922079999</v>
      </c>
      <c r="DJ47" s="35">
        <v>2213090.8233759999</v>
      </c>
      <c r="DK47" s="35">
        <v>2219691.2277099998</v>
      </c>
      <c r="DL47" s="35">
        <v>2149181.2186139999</v>
      </c>
      <c r="DM47" s="35">
        <v>2149584.4527440001</v>
      </c>
      <c r="DN47" s="35">
        <v>2044205.8608619999</v>
      </c>
      <c r="DO47" s="35">
        <v>2033051.6332040001</v>
      </c>
      <c r="DP47" s="35">
        <v>1989773.3930550001</v>
      </c>
      <c r="DQ47" s="35">
        <v>1993349.384666</v>
      </c>
      <c r="DR47" s="35">
        <v>2011955.6550739999</v>
      </c>
      <c r="DS47" s="35">
        <v>2018732.209093</v>
      </c>
      <c r="DT47" s="35">
        <v>1919617.30155</v>
      </c>
      <c r="DU47" s="35">
        <v>1942454.499699</v>
      </c>
      <c r="DV47" s="35">
        <v>1990026.5890309999</v>
      </c>
      <c r="DW47" s="35">
        <v>2001606.744466</v>
      </c>
      <c r="DX47" s="35">
        <v>2021346.05085</v>
      </c>
      <c r="DY47" s="35">
        <v>2026644.5305939999</v>
      </c>
      <c r="DZ47" s="35">
        <v>1976499.899518</v>
      </c>
      <c r="EA47" s="35">
        <v>1976524.5465160001</v>
      </c>
      <c r="EB47" s="35">
        <v>1981916.9870249999</v>
      </c>
      <c r="EC47" s="35">
        <v>1891581.815314</v>
      </c>
      <c r="ED47" s="35">
        <v>1853435.6668730001</v>
      </c>
      <c r="EE47" s="35">
        <v>1871431.4019249999</v>
      </c>
      <c r="EF47" s="35">
        <v>1791290.4230480001</v>
      </c>
      <c r="EG47" s="35">
        <v>1807629.6883640001</v>
      </c>
      <c r="EH47" s="35">
        <v>1819628.8446259999</v>
      </c>
      <c r="EI47" s="34">
        <v>1864936.374783</v>
      </c>
      <c r="EJ47" s="34">
        <v>1832472.8750519999</v>
      </c>
      <c r="EK47" s="34">
        <v>1923943.320881</v>
      </c>
      <c r="EL47" s="35">
        <v>1848129.619676</v>
      </c>
      <c r="EM47" s="35">
        <v>1918400.1607309999</v>
      </c>
      <c r="EN47" s="35">
        <v>1808021.939147</v>
      </c>
      <c r="EO47" s="35">
        <v>1822064.9332389999</v>
      </c>
      <c r="EP47" s="35">
        <v>1889520.0180180001</v>
      </c>
      <c r="EQ47" s="35">
        <v>1932842.6868360001</v>
      </c>
      <c r="ER47" s="36">
        <v>1861492.295961</v>
      </c>
      <c r="ES47" s="35">
        <v>1651727.539501</v>
      </c>
      <c r="ET47" s="37">
        <v>1651371.115434</v>
      </c>
      <c r="EU47" s="37">
        <v>1650932.4319549999</v>
      </c>
      <c r="EV47" s="37">
        <v>1614450.7947800001</v>
      </c>
      <c r="EW47" s="37">
        <v>1613675.8541840001</v>
      </c>
      <c r="EX47" s="37">
        <v>1640916.2481849999</v>
      </c>
      <c r="EY47" s="37">
        <v>1497299.6681049999</v>
      </c>
      <c r="EZ47" s="37">
        <v>1527462.0209600001</v>
      </c>
      <c r="FA47" s="36">
        <v>1527492.736365</v>
      </c>
      <c r="FB47" s="36">
        <v>1527305.8272200001</v>
      </c>
      <c r="FC47" s="36">
        <v>1527634.168631</v>
      </c>
      <c r="FD47" s="36">
        <v>1484073.3668819999</v>
      </c>
      <c r="FE47" s="37">
        <v>1378323.9060114999</v>
      </c>
      <c r="FF47" s="37">
        <v>1387555.737918</v>
      </c>
      <c r="FG47" s="37">
        <v>1408945.6530830001</v>
      </c>
      <c r="FH47" s="37">
        <v>1427589.6925824999</v>
      </c>
      <c r="FI47" s="37">
        <v>1454835.2842920001</v>
      </c>
      <c r="FJ47" s="100">
        <v>1421475.9693839999</v>
      </c>
      <c r="FK47" s="100">
        <v>1285507.955419</v>
      </c>
      <c r="FL47" s="100">
        <v>1314937.718481</v>
      </c>
      <c r="FM47" s="100">
        <v>1332385.8984345</v>
      </c>
      <c r="FN47" s="100">
        <v>1180651.027852</v>
      </c>
      <c r="FO47" s="36">
        <v>1210401.733085</v>
      </c>
      <c r="FP47" s="36">
        <v>1241232.6028064999</v>
      </c>
      <c r="FQ47" s="36">
        <v>1243922.6256810001</v>
      </c>
      <c r="FR47" s="36">
        <v>1179628.2537455</v>
      </c>
      <c r="FS47" s="36">
        <v>1184634.3212885</v>
      </c>
      <c r="FT47" s="36">
        <v>1196464.2997705</v>
      </c>
      <c r="FU47" s="36">
        <v>1211098.7338409999</v>
      </c>
      <c r="FV47" s="36">
        <v>1236590.4301710001</v>
      </c>
      <c r="FW47" s="36">
        <v>1178007.5689320001</v>
      </c>
      <c r="FX47" s="36">
        <v>1202095.8256155001</v>
      </c>
      <c r="FY47" s="36">
        <v>1232125.1725484999</v>
      </c>
      <c r="FZ47" s="36">
        <v>1232229.7207035001</v>
      </c>
      <c r="GA47" s="36">
        <v>1254217.8680970001</v>
      </c>
      <c r="GB47" s="47">
        <v>1352374.015374</v>
      </c>
      <c r="GC47" s="47">
        <v>1356734.1963595001</v>
      </c>
      <c r="GD47" s="47">
        <v>1412759.2698265</v>
      </c>
      <c r="GE47" s="47">
        <v>1502850.8238595</v>
      </c>
      <c r="GF47" s="47">
        <v>1511768.0658374999</v>
      </c>
      <c r="GG47" s="47">
        <v>1752522.3788795001</v>
      </c>
      <c r="GH47" s="47">
        <v>1939529.0077945001</v>
      </c>
      <c r="GI47" s="47">
        <v>1864277.582344</v>
      </c>
      <c r="GJ47" s="48">
        <v>1961931.9645829999</v>
      </c>
      <c r="GK47" s="48">
        <v>2002211.376681</v>
      </c>
      <c r="GL47" s="48">
        <v>2244486.8051775</v>
      </c>
      <c r="GM47" s="48">
        <v>2504652.0901195002</v>
      </c>
      <c r="GN47" s="48">
        <v>2654426.0725735002</v>
      </c>
      <c r="GO47" s="48">
        <v>2605927.0346400002</v>
      </c>
      <c r="GP47" s="48">
        <v>2707171.7539380002</v>
      </c>
      <c r="GQ47" s="48">
        <v>2750178.5275500002</v>
      </c>
      <c r="GR47" s="48">
        <v>2820882.980862</v>
      </c>
      <c r="GS47" s="48">
        <v>2993006.9198659998</v>
      </c>
      <c r="GT47" s="48">
        <v>3152009.4919059998</v>
      </c>
      <c r="GU47" s="100">
        <v>2949821.4718220001</v>
      </c>
      <c r="GV47" s="100">
        <v>2948009.964834</v>
      </c>
      <c r="GW47" s="100">
        <v>2953777.0986080002</v>
      </c>
      <c r="GX47" s="100">
        <v>2916479.4570860001</v>
      </c>
      <c r="GY47" s="100">
        <v>3080456.8633019999</v>
      </c>
    </row>
    <row r="48" spans="1:211" x14ac:dyDescent="0.25">
      <c r="A48" s="33" t="s">
        <v>25</v>
      </c>
      <c r="B48" s="34">
        <v>4557.9050735999999</v>
      </c>
      <c r="C48" s="34">
        <v>4580.0258504000003</v>
      </c>
      <c r="D48" s="34">
        <v>4307.2004595999997</v>
      </c>
      <c r="E48" s="34">
        <v>4337.9231603999997</v>
      </c>
      <c r="F48" s="34">
        <v>4262.1624161999998</v>
      </c>
      <c r="G48" s="34">
        <v>4244.5806272999998</v>
      </c>
      <c r="H48" s="34">
        <v>4548.8806584000004</v>
      </c>
      <c r="I48" s="34">
        <v>4536.9310344999994</v>
      </c>
      <c r="J48" s="34">
        <v>4309.4273805000003</v>
      </c>
      <c r="K48" s="34">
        <v>4320.1490760000006</v>
      </c>
      <c r="L48" s="34">
        <v>3863.7376511999996</v>
      </c>
      <c r="M48" s="34">
        <v>4000.8368558704005</v>
      </c>
      <c r="N48" s="34">
        <v>4087.0290071184004</v>
      </c>
      <c r="O48" s="34">
        <v>4118.9746730000006</v>
      </c>
      <c r="P48" s="34">
        <v>4964.8582735999998</v>
      </c>
      <c r="Q48" s="34">
        <v>5037.1264448000002</v>
      </c>
      <c r="R48" s="34">
        <v>3692.3558802000002</v>
      </c>
      <c r="S48" s="34">
        <v>3667.2232752000004</v>
      </c>
      <c r="T48" s="34">
        <v>3732.2926751923997</v>
      </c>
      <c r="U48" s="34">
        <v>3714.2023842880003</v>
      </c>
      <c r="V48" s="34">
        <v>3432.7152184164001</v>
      </c>
      <c r="W48" s="34">
        <v>4464.8533980000011</v>
      </c>
      <c r="X48" s="34">
        <v>3028.0455999999995</v>
      </c>
      <c r="Y48" s="34">
        <v>3040.44</v>
      </c>
      <c r="Z48" s="34">
        <v>3025.6765</v>
      </c>
      <c r="AA48" s="34">
        <v>2978.4061999999999</v>
      </c>
      <c r="AB48" s="34">
        <v>2564.2408999999998</v>
      </c>
      <c r="AC48" s="34">
        <v>2517.5228000000002</v>
      </c>
      <c r="AD48" s="34">
        <v>2502.2159999999999</v>
      </c>
      <c r="AE48" s="34">
        <v>2413.0349999999999</v>
      </c>
      <c r="AF48" s="34">
        <v>2327.8364999999999</v>
      </c>
      <c r="AG48" s="34">
        <v>2270.6880000000001</v>
      </c>
      <c r="AH48" s="34">
        <v>2312.9985999999999</v>
      </c>
      <c r="AI48" s="34">
        <v>2315.3134</v>
      </c>
      <c r="AJ48" s="34">
        <v>2097.6531124784001</v>
      </c>
      <c r="AK48" s="34">
        <v>2074.8968707499998</v>
      </c>
      <c r="AL48" s="34">
        <v>2039.8361743583996</v>
      </c>
      <c r="AM48" s="34">
        <v>2034.1681633943997</v>
      </c>
      <c r="AN48" s="34">
        <v>2025.6661469483997</v>
      </c>
      <c r="AO48" s="34">
        <v>652.87510651850005</v>
      </c>
      <c r="AP48" s="34">
        <v>1846.1256025535999</v>
      </c>
      <c r="AQ48" s="34">
        <v>1820.0237443799999</v>
      </c>
      <c r="AR48" s="34">
        <v>1824.8760000000002</v>
      </c>
      <c r="AS48" s="34">
        <v>1859.3280000000002</v>
      </c>
      <c r="AT48" s="34">
        <v>1857.096</v>
      </c>
      <c r="AU48" s="34">
        <v>1859.04</v>
      </c>
      <c r="AV48" s="34">
        <v>1607.7849060669998</v>
      </c>
      <c r="AW48" s="34">
        <v>1623.4381504793998</v>
      </c>
      <c r="AX48" s="34">
        <v>1618.4644873238999</v>
      </c>
      <c r="AY48" s="34">
        <v>1612.3940227246001</v>
      </c>
      <c r="AZ48" s="34">
        <v>1596.3011994798001</v>
      </c>
      <c r="BA48" s="34">
        <v>1592.8123256903998</v>
      </c>
      <c r="BB48" s="34">
        <v>1372.175404028</v>
      </c>
      <c r="BC48" s="34">
        <v>1360.0051927649999</v>
      </c>
      <c r="BD48" s="34">
        <v>1360.6576690193999</v>
      </c>
      <c r="BE48" s="34">
        <v>1357.6667618286001</v>
      </c>
      <c r="BF48" s="34">
        <v>1357.5582157862</v>
      </c>
      <c r="BG48" s="34">
        <v>1361.9512566023</v>
      </c>
      <c r="BH48" s="34">
        <v>1137.6950482425</v>
      </c>
      <c r="BI48" s="34">
        <v>1145.3740281635999</v>
      </c>
      <c r="BJ48" s="34">
        <v>1130.2602051715999</v>
      </c>
      <c r="BK48" s="34">
        <v>1122.9215818352</v>
      </c>
      <c r="BL48" s="34">
        <v>1122.6747168299999</v>
      </c>
      <c r="BM48" s="34">
        <v>1125.0760400623999</v>
      </c>
      <c r="BN48" s="34">
        <v>912.84885469840003</v>
      </c>
      <c r="BO48" s="34">
        <v>910.67510948960012</v>
      </c>
      <c r="BP48" s="34">
        <v>898.05217219769997</v>
      </c>
      <c r="BQ48" s="34">
        <v>911.028404196</v>
      </c>
      <c r="BR48" s="34">
        <v>902.96985901310006</v>
      </c>
      <c r="BS48" s="34">
        <v>900.90586637159993</v>
      </c>
      <c r="BT48" s="34">
        <v>675.50013127500006</v>
      </c>
      <c r="BU48" s="34">
        <v>678.49785299700011</v>
      </c>
      <c r="BV48" s="34">
        <v>697.60495316200002</v>
      </c>
      <c r="BW48" s="34">
        <v>743.23243829099999</v>
      </c>
      <c r="BX48" s="34">
        <v>740.26513627500015</v>
      </c>
      <c r="BY48" s="34">
        <v>747.30118654800015</v>
      </c>
      <c r="BZ48" s="34">
        <v>512.26697470599993</v>
      </c>
      <c r="CA48" s="34">
        <v>989.50662923840002</v>
      </c>
      <c r="CB48" s="34">
        <v>495.17079203539993</v>
      </c>
      <c r="CC48" s="34">
        <v>496.71857282319996</v>
      </c>
      <c r="CD48" s="34">
        <v>495.72030000739994</v>
      </c>
      <c r="CE48" s="34">
        <v>494.12672688859993</v>
      </c>
      <c r="CF48" s="34">
        <v>253.73978574750001</v>
      </c>
      <c r="CG48" s="34">
        <v>253.73876230499999</v>
      </c>
      <c r="CH48" s="34">
        <v>252.59225356749999</v>
      </c>
      <c r="CI48" s="34">
        <v>250.72976182249997</v>
      </c>
      <c r="CJ48" s="34">
        <v>239.40592012799999</v>
      </c>
      <c r="CK48" s="34">
        <v>239.49103825080002</v>
      </c>
      <c r="CL48" s="34">
        <v>5.1460475495000004</v>
      </c>
      <c r="CM48" s="34">
        <v>0</v>
      </c>
      <c r="CN48" s="34">
        <v>0</v>
      </c>
      <c r="CO48" s="34">
        <v>0</v>
      </c>
      <c r="CP48" s="34">
        <v>0</v>
      </c>
      <c r="CQ48" s="34">
        <v>0</v>
      </c>
      <c r="CR48" s="34">
        <v>0</v>
      </c>
      <c r="CS48" s="34">
        <v>0</v>
      </c>
      <c r="CT48" s="34">
        <v>0</v>
      </c>
      <c r="CU48" s="34">
        <v>0</v>
      </c>
      <c r="CV48" s="34">
        <v>0</v>
      </c>
      <c r="CW48" s="34">
        <v>0</v>
      </c>
      <c r="CX48" s="34">
        <v>0</v>
      </c>
      <c r="CY48" s="34">
        <v>0</v>
      </c>
      <c r="CZ48" s="34"/>
      <c r="DA48" s="34"/>
      <c r="DB48" s="34"/>
      <c r="DC48" s="34"/>
      <c r="DD48" s="34">
        <v>0</v>
      </c>
      <c r="DE48" s="34">
        <v>0</v>
      </c>
      <c r="DF48" s="34">
        <v>0</v>
      </c>
      <c r="DG48" s="34">
        <v>0</v>
      </c>
      <c r="DH48" s="34">
        <v>0</v>
      </c>
      <c r="DI48" s="34">
        <v>0</v>
      </c>
      <c r="DJ48" s="34">
        <v>0</v>
      </c>
      <c r="DK48" s="34">
        <v>0</v>
      </c>
      <c r="DL48" s="34">
        <v>0</v>
      </c>
      <c r="DM48" s="34">
        <v>0</v>
      </c>
      <c r="DN48" s="34">
        <v>0</v>
      </c>
      <c r="DO48" s="34">
        <v>0</v>
      </c>
      <c r="DP48" s="34">
        <v>0</v>
      </c>
      <c r="DQ48" s="34">
        <v>0</v>
      </c>
      <c r="DR48" s="34">
        <v>0</v>
      </c>
      <c r="DS48" s="34">
        <v>0</v>
      </c>
      <c r="DT48" s="34">
        <v>0</v>
      </c>
      <c r="DU48" s="34">
        <v>0</v>
      </c>
      <c r="DV48" s="34">
        <v>0</v>
      </c>
      <c r="DW48" s="34">
        <v>0</v>
      </c>
      <c r="DX48" s="34">
        <v>0</v>
      </c>
      <c r="DY48" s="34">
        <v>0</v>
      </c>
      <c r="DZ48" s="34">
        <v>0</v>
      </c>
      <c r="EA48" s="34">
        <v>0</v>
      </c>
      <c r="EB48" s="34">
        <v>0</v>
      </c>
      <c r="EC48" s="34">
        <v>0</v>
      </c>
      <c r="ED48" s="34">
        <v>0</v>
      </c>
      <c r="EE48" s="34">
        <v>0</v>
      </c>
      <c r="EF48" s="34">
        <v>0</v>
      </c>
      <c r="EG48" s="34">
        <v>0</v>
      </c>
      <c r="EH48" s="34">
        <v>0</v>
      </c>
      <c r="EI48" s="34">
        <v>0</v>
      </c>
      <c r="EJ48" s="34">
        <v>0</v>
      </c>
      <c r="EK48" s="34">
        <v>0</v>
      </c>
      <c r="EL48" s="34">
        <v>0</v>
      </c>
      <c r="EM48" s="34">
        <v>0</v>
      </c>
      <c r="EN48" s="34">
        <v>0</v>
      </c>
      <c r="EO48" s="34">
        <v>0</v>
      </c>
      <c r="EP48" s="34">
        <v>0</v>
      </c>
      <c r="EQ48" s="34">
        <v>0</v>
      </c>
      <c r="ER48" s="36">
        <v>0</v>
      </c>
      <c r="ES48" s="35">
        <v>0</v>
      </c>
      <c r="ET48" s="37">
        <v>0</v>
      </c>
      <c r="EU48" s="37">
        <v>0</v>
      </c>
      <c r="EV48" s="37">
        <v>0</v>
      </c>
      <c r="EW48" s="37">
        <v>0</v>
      </c>
      <c r="EX48" s="37">
        <v>0</v>
      </c>
      <c r="EY48" s="37">
        <v>0</v>
      </c>
      <c r="EZ48" s="37"/>
      <c r="FA48" s="37"/>
      <c r="FB48" s="37"/>
      <c r="FC48" s="37"/>
      <c r="FD48" s="36"/>
      <c r="FE48" s="36"/>
      <c r="FF48" s="36"/>
      <c r="FG48" s="36"/>
      <c r="FH48" s="36"/>
      <c r="FI48" s="36"/>
      <c r="FJ48" s="36"/>
      <c r="FK48" s="36"/>
      <c r="FL48" s="36"/>
      <c r="FM48" s="36"/>
      <c r="FN48" s="36"/>
      <c r="FO48" s="36"/>
      <c r="FP48" s="36"/>
      <c r="FQ48" s="36"/>
      <c r="FR48" s="36"/>
      <c r="FS48" s="36">
        <v>1427.4607399999998</v>
      </c>
      <c r="FT48" s="36">
        <v>40074.026980000002</v>
      </c>
      <c r="FU48" s="36">
        <v>41683.775670000003</v>
      </c>
      <c r="FV48" s="36">
        <v>39829.068180000002</v>
      </c>
      <c r="FW48" s="36">
        <f>63.279*FW85</f>
        <v>39212.097929999996</v>
      </c>
      <c r="FX48" s="36">
        <v>38239.4997</v>
      </c>
      <c r="FY48" s="36">
        <v>37818.061560000002</v>
      </c>
      <c r="FZ48" s="36">
        <v>35287.534350000002</v>
      </c>
      <c r="GA48" s="36">
        <v>35486.230409999996</v>
      </c>
      <c r="GB48" s="47">
        <v>34380.113490000003</v>
      </c>
      <c r="GC48" s="47">
        <v>34657.908300000003</v>
      </c>
      <c r="GD48" s="47">
        <v>34443.392489999998</v>
      </c>
      <c r="GE48" s="47">
        <v>34668.032939999997</v>
      </c>
      <c r="GF48" s="47">
        <v>34613.612999999998</v>
      </c>
      <c r="GG48" s="47">
        <v>34055.492219999993</v>
      </c>
      <c r="GH48" s="47">
        <v>34265.578500000003</v>
      </c>
      <c r="GI48" s="47">
        <v>33865.022429999997</v>
      </c>
      <c r="GJ48" s="48">
        <v>33951.714659999998</v>
      </c>
      <c r="GK48" s="48">
        <v>33140.477879999999</v>
      </c>
      <c r="GL48" s="48">
        <v>32797.505700000002</v>
      </c>
      <c r="GM48" s="48">
        <v>32651.33121</v>
      </c>
      <c r="GN48" s="48">
        <v>31898.943899999998</v>
      </c>
      <c r="GO48" s="48">
        <v>32236.853760000002</v>
      </c>
      <c r="GP48" s="48">
        <v>33653.037780000006</v>
      </c>
      <c r="GQ48" s="48">
        <v>33444.849869999998</v>
      </c>
      <c r="GR48" s="48">
        <v>7509.8289000000004</v>
      </c>
      <c r="GS48" s="48">
        <v>7460.6804299999994</v>
      </c>
      <c r="GT48" s="48">
        <v>7437.0375800000002</v>
      </c>
      <c r="GU48" s="100">
        <v>7362.8133600000001</v>
      </c>
      <c r="GV48" s="100">
        <v>7220.2115700000004</v>
      </c>
      <c r="GW48" s="100">
        <v>7241.7302099999997</v>
      </c>
      <c r="GX48" s="100">
        <v>7215.5397599999997</v>
      </c>
      <c r="GY48" s="100">
        <v>7149.2849999999999</v>
      </c>
    </row>
    <row r="49" spans="1:208" x14ac:dyDescent="0.25">
      <c r="A49" s="33" t="s">
        <v>26</v>
      </c>
      <c r="B49" s="34">
        <v>103836.33359999998</v>
      </c>
      <c r="C49" s="34">
        <v>104343.1179</v>
      </c>
      <c r="D49" s="34">
        <v>103344.20835</v>
      </c>
      <c r="E49" s="34">
        <v>104081.34914999999</v>
      </c>
      <c r="F49" s="34">
        <v>108950.24789999999</v>
      </c>
      <c r="G49" s="34">
        <v>108692.66744999999</v>
      </c>
      <c r="H49" s="34">
        <v>116484.9996</v>
      </c>
      <c r="I49" s="34">
        <v>116185.53614999999</v>
      </c>
      <c r="J49" s="34">
        <v>116998.06635000001</v>
      </c>
      <c r="K49" s="34">
        <v>117289.1532</v>
      </c>
      <c r="L49" s="34">
        <v>111211.92989999999</v>
      </c>
      <c r="M49" s="34">
        <v>115674.56354999999</v>
      </c>
      <c r="N49" s="34">
        <v>118166.60204999999</v>
      </c>
      <c r="O49" s="34">
        <v>119094.31050000001</v>
      </c>
      <c r="P49" s="34">
        <v>119123.6286</v>
      </c>
      <c r="Q49" s="34">
        <v>120857.5848</v>
      </c>
      <c r="R49" s="34">
        <v>108830.39490000001</v>
      </c>
      <c r="S49" s="34">
        <v>108174.72240000001</v>
      </c>
      <c r="T49" s="34">
        <v>110538.89009999999</v>
      </c>
      <c r="U49" s="34">
        <v>110003.11200000001</v>
      </c>
      <c r="V49" s="34">
        <v>109714.6161</v>
      </c>
      <c r="W49" s="34">
        <v>121217.77860000001</v>
      </c>
      <c r="X49" s="34">
        <v>104663.1112</v>
      </c>
      <c r="Y49" s="34">
        <v>105301</v>
      </c>
      <c r="Z49" s="34">
        <v>105163.30900000001</v>
      </c>
      <c r="AA49" s="34">
        <v>103520.33720000001</v>
      </c>
      <c r="AB49" s="34">
        <v>97441.154200000004</v>
      </c>
      <c r="AC49" s="34">
        <v>95472.210800000001</v>
      </c>
      <c r="AD49" s="34">
        <v>50691.632400000002</v>
      </c>
      <c r="AE49" s="34">
        <v>49971.273699999998</v>
      </c>
      <c r="AF49" s="34">
        <v>48100.018499999998</v>
      </c>
      <c r="AG49" s="34">
        <v>47233.351500000004</v>
      </c>
      <c r="AH49" s="34">
        <v>47793.4234</v>
      </c>
      <c r="AI49" s="34">
        <v>48054.355399999993</v>
      </c>
      <c r="AJ49" s="34">
        <v>47214.9758</v>
      </c>
      <c r="AK49" s="34">
        <v>47757.3125</v>
      </c>
      <c r="AL49" s="34">
        <v>46950.330399999999</v>
      </c>
      <c r="AM49" s="34">
        <v>46819.871400000004</v>
      </c>
      <c r="AN49" s="34">
        <v>46624.1829</v>
      </c>
      <c r="AO49" s="34">
        <v>46709.623700000004</v>
      </c>
      <c r="AP49" s="34">
        <v>47488.939700000003</v>
      </c>
      <c r="AQ49" s="34">
        <v>47077.061999999998</v>
      </c>
      <c r="AR49" s="34">
        <v>47238.942900000002</v>
      </c>
      <c r="AS49" s="34">
        <v>48130.771200000003</v>
      </c>
      <c r="AT49" s="34">
        <v>48072.993399999999</v>
      </c>
      <c r="AU49" s="34">
        <v>48123.315999999999</v>
      </c>
      <c r="AV49" s="34">
        <v>47067.743500000004</v>
      </c>
      <c r="AW49" s="34">
        <v>47600.761700000003</v>
      </c>
      <c r="AX49" s="34">
        <v>47679.968950000002</v>
      </c>
      <c r="AY49" s="34">
        <v>16382.335649999999</v>
      </c>
      <c r="AZ49" s="34">
        <v>16218.828449999999</v>
      </c>
      <c r="BA49" s="34">
        <v>16183.380599999999</v>
      </c>
      <c r="BB49" s="34">
        <v>16088.852999999999</v>
      </c>
      <c r="BC49" s="34">
        <v>15975.483749999999</v>
      </c>
      <c r="BD49" s="34">
        <v>16022.732619800701</v>
      </c>
      <c r="BE49" s="34">
        <v>16009.4567479617</v>
      </c>
      <c r="BF49" s="34">
        <v>15976.122800188999</v>
      </c>
      <c r="BG49" s="34">
        <v>16146.655703927001</v>
      </c>
      <c r="BH49" s="34">
        <v>15984.999500497499</v>
      </c>
      <c r="BI49" s="34">
        <v>16262.260050000001</v>
      </c>
      <c r="BJ49" s="34">
        <v>0</v>
      </c>
      <c r="BK49" s="34">
        <v>0</v>
      </c>
      <c r="BL49" s="34">
        <v>0</v>
      </c>
      <c r="BM49" s="34">
        <v>0</v>
      </c>
      <c r="BN49" s="34">
        <v>0</v>
      </c>
      <c r="BO49" s="34">
        <v>0</v>
      </c>
      <c r="BP49" s="34">
        <v>0</v>
      </c>
      <c r="BQ49" s="34">
        <v>0</v>
      </c>
      <c r="BR49" s="34">
        <v>0</v>
      </c>
      <c r="BS49" s="34">
        <v>0</v>
      </c>
      <c r="BT49" s="34">
        <v>0</v>
      </c>
      <c r="BU49" s="34">
        <v>0</v>
      </c>
      <c r="BV49" s="34">
        <v>0</v>
      </c>
      <c r="BW49" s="34">
        <v>0</v>
      </c>
      <c r="BX49" s="34">
        <v>0</v>
      </c>
      <c r="BY49" s="34">
        <v>0</v>
      </c>
      <c r="BZ49" s="34">
        <v>0</v>
      </c>
      <c r="CA49" s="34">
        <v>0</v>
      </c>
      <c r="CB49" s="34">
        <v>0</v>
      </c>
      <c r="CC49" s="34">
        <v>0</v>
      </c>
      <c r="CD49" s="34">
        <v>0</v>
      </c>
      <c r="CE49" s="34">
        <v>0</v>
      </c>
      <c r="CF49" s="34">
        <v>0</v>
      </c>
      <c r="CG49" s="34">
        <v>0</v>
      </c>
      <c r="CH49" s="34">
        <v>0</v>
      </c>
      <c r="CI49" s="34">
        <v>0</v>
      </c>
      <c r="CJ49" s="34">
        <v>0</v>
      </c>
      <c r="CK49" s="34">
        <v>0</v>
      </c>
      <c r="CL49" s="34">
        <v>0</v>
      </c>
      <c r="CM49" s="34">
        <v>0</v>
      </c>
      <c r="CN49" s="34">
        <v>0</v>
      </c>
      <c r="CO49" s="34">
        <v>0</v>
      </c>
      <c r="CP49" s="34">
        <v>0</v>
      </c>
      <c r="CQ49" s="34">
        <v>0</v>
      </c>
      <c r="CR49" s="34">
        <v>0</v>
      </c>
      <c r="CS49" s="34">
        <v>0</v>
      </c>
      <c r="CT49" s="34">
        <v>0</v>
      </c>
      <c r="CU49" s="34">
        <v>0</v>
      </c>
      <c r="CV49" s="34">
        <v>0</v>
      </c>
      <c r="CW49" s="34">
        <v>0</v>
      </c>
      <c r="CX49" s="34">
        <v>0</v>
      </c>
      <c r="CY49" s="34">
        <v>0</v>
      </c>
      <c r="CZ49" s="34"/>
      <c r="DA49" s="34"/>
      <c r="DB49" s="34"/>
      <c r="DC49" s="34"/>
      <c r="DD49" s="34">
        <v>0</v>
      </c>
      <c r="DE49" s="34">
        <v>0</v>
      </c>
      <c r="DF49" s="34">
        <v>0</v>
      </c>
      <c r="DG49" s="34">
        <v>0</v>
      </c>
      <c r="DH49" s="34">
        <v>0</v>
      </c>
      <c r="DI49" s="34">
        <v>0</v>
      </c>
      <c r="DJ49" s="34">
        <v>0</v>
      </c>
      <c r="DK49" s="34">
        <v>0</v>
      </c>
      <c r="DL49" s="34">
        <v>0</v>
      </c>
      <c r="DM49" s="34">
        <v>0</v>
      </c>
      <c r="DN49" s="34">
        <v>0</v>
      </c>
      <c r="DO49" s="34">
        <v>0</v>
      </c>
      <c r="DP49" s="34">
        <v>0</v>
      </c>
      <c r="DQ49" s="34">
        <v>0</v>
      </c>
      <c r="DR49" s="34">
        <v>0</v>
      </c>
      <c r="DS49" s="34">
        <v>0</v>
      </c>
      <c r="DT49" s="34">
        <v>0</v>
      </c>
      <c r="DU49" s="34">
        <v>0</v>
      </c>
      <c r="DV49" s="34">
        <v>0</v>
      </c>
      <c r="DW49" s="34">
        <v>0</v>
      </c>
      <c r="DX49" s="34">
        <v>0</v>
      </c>
      <c r="DY49" s="34">
        <v>0</v>
      </c>
      <c r="DZ49" s="34">
        <v>0</v>
      </c>
      <c r="EA49" s="34">
        <v>0</v>
      </c>
      <c r="EB49" s="34">
        <v>0</v>
      </c>
      <c r="EC49" s="34">
        <v>0</v>
      </c>
      <c r="ED49" s="34">
        <v>0</v>
      </c>
      <c r="EE49" s="34">
        <v>0</v>
      </c>
      <c r="EF49" s="34">
        <v>0</v>
      </c>
      <c r="EG49" s="34">
        <v>0</v>
      </c>
      <c r="EH49" s="34">
        <v>0</v>
      </c>
      <c r="EI49" s="34">
        <v>0</v>
      </c>
      <c r="EJ49" s="34">
        <v>0</v>
      </c>
      <c r="EK49" s="34">
        <v>0</v>
      </c>
      <c r="EL49" s="34">
        <v>0</v>
      </c>
      <c r="EM49" s="34">
        <v>0</v>
      </c>
      <c r="EN49" s="34">
        <v>0</v>
      </c>
      <c r="EO49" s="34">
        <v>0</v>
      </c>
      <c r="EP49" s="34">
        <v>0</v>
      </c>
      <c r="EQ49" s="34">
        <v>0</v>
      </c>
      <c r="ER49" s="36"/>
      <c r="ES49" s="35"/>
      <c r="ET49" s="35"/>
      <c r="EU49" s="37">
        <v>0</v>
      </c>
      <c r="EV49" s="37">
        <v>0</v>
      </c>
      <c r="EW49" s="37">
        <v>0</v>
      </c>
      <c r="EX49" s="37">
        <v>0</v>
      </c>
      <c r="EY49" s="37">
        <v>0</v>
      </c>
      <c r="EZ49" s="37"/>
      <c r="FA49" s="37"/>
      <c r="FB49" s="37"/>
      <c r="FC49" s="37"/>
      <c r="FD49" s="36"/>
      <c r="FE49" s="36"/>
      <c r="FF49" s="36"/>
      <c r="FG49" s="36"/>
      <c r="FH49" s="36"/>
      <c r="FI49" s="36"/>
      <c r="FJ49" s="36"/>
      <c r="FK49" s="36"/>
      <c r="FL49" s="36"/>
      <c r="FM49" s="36"/>
      <c r="FN49" s="36"/>
      <c r="FO49" s="36"/>
      <c r="FP49" s="36"/>
      <c r="FQ49" s="36"/>
      <c r="FR49" s="36"/>
      <c r="FS49" s="36"/>
      <c r="FT49" s="36"/>
      <c r="FU49" s="36"/>
      <c r="FV49" s="36"/>
      <c r="FW49" s="36"/>
      <c r="FX49" s="36"/>
      <c r="FY49" s="36"/>
      <c r="FZ49" s="36"/>
      <c r="GA49" s="36"/>
      <c r="GB49" s="36"/>
      <c r="GC49" s="36"/>
      <c r="GD49" s="36"/>
      <c r="GE49" s="36"/>
      <c r="GF49" s="36"/>
      <c r="GG49" s="47"/>
      <c r="GH49" s="47"/>
      <c r="GI49" s="47"/>
      <c r="GJ49" s="48"/>
      <c r="GK49" s="48"/>
      <c r="GL49" s="48"/>
      <c r="GM49" s="48"/>
      <c r="GN49" s="48"/>
      <c r="GO49" s="48"/>
      <c r="GP49" s="48"/>
      <c r="GQ49" s="48"/>
      <c r="GR49" s="48"/>
      <c r="GS49" s="48"/>
      <c r="GT49" s="48"/>
      <c r="GU49" s="48"/>
      <c r="GV49" s="48"/>
      <c r="GW49" s="48"/>
      <c r="GX49" s="48"/>
      <c r="GY49" s="48"/>
    </row>
    <row r="50" spans="1:208" ht="14.4" x14ac:dyDescent="0.25">
      <c r="A50" s="33" t="s">
        <v>50</v>
      </c>
      <c r="B50" s="34">
        <v>630948.06708577997</v>
      </c>
      <c r="C50" s="34">
        <v>592843.56376699999</v>
      </c>
      <c r="D50" s="34">
        <v>792286.39216679998</v>
      </c>
      <c r="E50" s="34">
        <v>744742.76613175997</v>
      </c>
      <c r="F50" s="34">
        <v>565022.72008125996</v>
      </c>
      <c r="G50" s="34">
        <v>385632.90848600998</v>
      </c>
      <c r="H50" s="34">
        <v>297135.34644117998</v>
      </c>
      <c r="I50" s="34">
        <v>232066.32455516001</v>
      </c>
      <c r="J50" s="34">
        <v>246340.72579130001</v>
      </c>
      <c r="K50" s="34">
        <v>238501.14705967001</v>
      </c>
      <c r="L50" s="34">
        <v>185054.39564189999</v>
      </c>
      <c r="M50" s="34">
        <v>192287.88831968998</v>
      </c>
      <c r="N50" s="34">
        <v>229904.64960999999</v>
      </c>
      <c r="O50" s="34">
        <v>229884.69633000001</v>
      </c>
      <c r="P50" s="34">
        <v>259607.10930000001</v>
      </c>
      <c r="Q50" s="34">
        <v>255317.38</v>
      </c>
      <c r="R50" s="34">
        <v>191921.62562000001</v>
      </c>
      <c r="S50" s="34">
        <v>181941.77502999999</v>
      </c>
      <c r="T50" s="34">
        <v>149461.43100000001</v>
      </c>
      <c r="U50" s="34">
        <v>156097.29699999999</v>
      </c>
      <c r="V50" s="34">
        <v>174987.5</v>
      </c>
      <c r="W50" s="34">
        <v>396751.83772896003</v>
      </c>
      <c r="X50" s="34">
        <v>253569.39</v>
      </c>
      <c r="Y50" s="34">
        <v>271812.4435179297</v>
      </c>
      <c r="Z50" s="34">
        <v>289272.90000000002</v>
      </c>
      <c r="AA50" s="34">
        <v>207096.54</v>
      </c>
      <c r="AB50" s="34">
        <v>182817.07</v>
      </c>
      <c r="AC50" s="34">
        <v>477388.08</v>
      </c>
      <c r="AD50" s="34">
        <v>172183.81</v>
      </c>
      <c r="AE50" s="34">
        <v>186532.67</v>
      </c>
      <c r="AF50" s="34">
        <v>155215.70000000001</v>
      </c>
      <c r="AG50" s="34">
        <v>154074.28</v>
      </c>
      <c r="AH50" s="34">
        <v>139332.41</v>
      </c>
      <c r="AI50" s="34">
        <v>116779.97</v>
      </c>
      <c r="AJ50" s="34">
        <v>131796.97138556</v>
      </c>
      <c r="AK50" s="34">
        <v>127349.48999999999</v>
      </c>
      <c r="AL50" s="34">
        <v>118611.38478818</v>
      </c>
      <c r="AM50" s="34">
        <v>109708.33089543</v>
      </c>
      <c r="AN50" s="34">
        <v>110554.47470891</v>
      </c>
      <c r="AO50" s="34">
        <v>128872.57</v>
      </c>
      <c r="AP50" s="34">
        <v>117019.57934842999</v>
      </c>
      <c r="AQ50" s="34">
        <v>109750.41300011</v>
      </c>
      <c r="AR50" s="34">
        <v>109818.43</v>
      </c>
      <c r="AS50" s="34">
        <v>110405.74668988</v>
      </c>
      <c r="AT50" s="34">
        <v>94192.3</v>
      </c>
      <c r="AU50" s="34">
        <v>109235.29901280001</v>
      </c>
      <c r="AV50" s="34">
        <v>92006.538017619998</v>
      </c>
      <c r="AW50" s="34">
        <v>108500.83830817</v>
      </c>
      <c r="AX50" s="34">
        <v>123206.48665380001</v>
      </c>
      <c r="AY50" s="34">
        <v>125588.86670391999</v>
      </c>
      <c r="AZ50" s="34">
        <v>48207.318210500001</v>
      </c>
      <c r="BA50" s="34">
        <v>113103.33592858</v>
      </c>
      <c r="BB50" s="34">
        <v>99491.29106661999</v>
      </c>
      <c r="BC50" s="34">
        <v>97932.142431800006</v>
      </c>
      <c r="BD50" s="34">
        <v>92893.090234389994</v>
      </c>
      <c r="BE50" s="34">
        <v>107219.81593474001</v>
      </c>
      <c r="BF50" s="34">
        <v>109742.43313928999</v>
      </c>
      <c r="BG50" s="34">
        <v>172027.24066626999</v>
      </c>
      <c r="BH50" s="34">
        <v>135279.59704408998</v>
      </c>
      <c r="BI50" s="34">
        <v>263937.67567309999</v>
      </c>
      <c r="BJ50" s="34">
        <v>212839.37273426002</v>
      </c>
      <c r="BK50" s="34">
        <v>200639.05535340001</v>
      </c>
      <c r="BL50" s="34">
        <v>130594.27985748</v>
      </c>
      <c r="BM50" s="34">
        <v>101911.58661574</v>
      </c>
      <c r="BN50" s="34">
        <v>76814.791649399995</v>
      </c>
      <c r="BO50" s="34">
        <v>100653.55154441</v>
      </c>
      <c r="BP50" s="34">
        <v>108511.86304471</v>
      </c>
      <c r="BQ50" s="34">
        <v>110754.84707167</v>
      </c>
      <c r="BR50" s="34">
        <v>124535.59554049</v>
      </c>
      <c r="BS50" s="34">
        <v>121252.9961029</v>
      </c>
      <c r="BT50" s="34">
        <v>120441.30072828</v>
      </c>
      <c r="BU50" s="34">
        <v>137813.56200000001</v>
      </c>
      <c r="BV50" s="34">
        <v>123176.39433313001</v>
      </c>
      <c r="BW50" s="34">
        <v>116114</v>
      </c>
      <c r="BX50" s="34">
        <v>109464.44335355</v>
      </c>
      <c r="BY50" s="34">
        <v>99654.573723445006</v>
      </c>
      <c r="BZ50" s="34">
        <v>108568.47426830001</v>
      </c>
      <c r="CA50" s="34">
        <v>118780.11724199999</v>
      </c>
      <c r="CB50" s="34">
        <v>89033.120108479998</v>
      </c>
      <c r="CC50" s="34">
        <v>78695.65082082001</v>
      </c>
      <c r="CD50" s="34">
        <v>66815.594431610007</v>
      </c>
      <c r="CE50" s="34">
        <v>68251.864578110006</v>
      </c>
      <c r="CF50" s="34">
        <v>55551.21848833</v>
      </c>
      <c r="CG50" s="34">
        <v>56335.939511339995</v>
      </c>
      <c r="CH50" s="34">
        <v>67063.014933209997</v>
      </c>
      <c r="CI50" s="34">
        <v>49531.152270179999</v>
      </c>
      <c r="CJ50" s="34">
        <v>55922.303548900003</v>
      </c>
      <c r="CK50" s="34">
        <v>58996.630635059999</v>
      </c>
      <c r="CL50" s="34">
        <v>55313.216517529996</v>
      </c>
      <c r="CM50" s="34">
        <v>58449.344864160004</v>
      </c>
      <c r="CN50" s="34">
        <v>55206.709482809994</v>
      </c>
      <c r="CO50" s="34">
        <v>50413.436454300005</v>
      </c>
      <c r="CP50" s="34">
        <v>60020.336203769999</v>
      </c>
      <c r="CQ50" s="34">
        <v>46890.542521709998</v>
      </c>
      <c r="CR50" s="34">
        <v>50467.657458330003</v>
      </c>
      <c r="CS50" s="34">
        <v>67306.887936839994</v>
      </c>
      <c r="CT50" s="34">
        <v>64108.278197199994</v>
      </c>
      <c r="CU50" s="34">
        <v>66408.859794420001</v>
      </c>
      <c r="CV50" s="34">
        <v>67756.261605249994</v>
      </c>
      <c r="CW50" s="34">
        <v>72475.265425670004</v>
      </c>
      <c r="CX50" s="34">
        <v>68096.259600660007</v>
      </c>
      <c r="CY50" s="34">
        <v>66601.813653620004</v>
      </c>
      <c r="CZ50" s="34">
        <v>61631.290670050003</v>
      </c>
      <c r="DA50" s="34">
        <v>55590.980724980007</v>
      </c>
      <c r="DB50" s="34">
        <v>62111.764321150004</v>
      </c>
      <c r="DC50" s="34">
        <v>56719.185864730003</v>
      </c>
      <c r="DD50" s="34">
        <v>49750.42085776</v>
      </c>
      <c r="DE50" s="34">
        <v>53431.293384839999</v>
      </c>
      <c r="DF50" s="34">
        <v>54741.849203269994</v>
      </c>
      <c r="DG50" s="34">
        <v>46679.673966739996</v>
      </c>
      <c r="DH50" s="34">
        <v>61426.458801469998</v>
      </c>
      <c r="DI50" s="34">
        <v>58656.640497589993</v>
      </c>
      <c r="DJ50" s="34">
        <v>57931.449581949993</v>
      </c>
      <c r="DK50" s="34">
        <v>58377.19637795</v>
      </c>
      <c r="DL50" s="34">
        <v>57112.847833419997</v>
      </c>
      <c r="DM50" s="34">
        <v>54395.973268059999</v>
      </c>
      <c r="DN50" s="34">
        <v>81366.75635150999</v>
      </c>
      <c r="DO50" s="34">
        <v>79162.011426149998</v>
      </c>
      <c r="DP50" s="34">
        <v>48127.309365469999</v>
      </c>
      <c r="DQ50" s="34">
        <v>29853.403079419997</v>
      </c>
      <c r="DR50" s="34">
        <v>133079.48433867001</v>
      </c>
      <c r="DS50" s="34">
        <v>94862.088495920005</v>
      </c>
      <c r="DT50" s="34">
        <v>102025.17006594001</v>
      </c>
      <c r="DU50" s="34">
        <v>103506.73428834</v>
      </c>
      <c r="DV50" s="34">
        <v>68383.972514570007</v>
      </c>
      <c r="DW50" s="34">
        <v>89607.43192417</v>
      </c>
      <c r="DX50" s="34">
        <v>140592.76611631</v>
      </c>
      <c r="DY50" s="34">
        <v>146567.06460591001</v>
      </c>
      <c r="DZ50" s="34">
        <v>154700.19002380999</v>
      </c>
      <c r="EA50" s="34">
        <v>129589.83589883</v>
      </c>
      <c r="EB50" s="34">
        <v>91929.00666983999</v>
      </c>
      <c r="EC50" s="34">
        <v>101428.35484529</v>
      </c>
      <c r="ED50" s="34">
        <v>141416.91617385999</v>
      </c>
      <c r="EE50" s="34">
        <v>166760.28423466001</v>
      </c>
      <c r="EF50" s="34">
        <v>161838.32387292999</v>
      </c>
      <c r="EG50" s="34">
        <v>132498.56987208</v>
      </c>
      <c r="EH50" s="34">
        <v>137128.09962543999</v>
      </c>
      <c r="EI50" s="34">
        <v>113214.53995017</v>
      </c>
      <c r="EJ50" s="34">
        <v>95231.37175092999</v>
      </c>
      <c r="EK50" s="34">
        <v>96706.676658969998</v>
      </c>
      <c r="EL50" s="35">
        <v>97518.356758990005</v>
      </c>
      <c r="EM50" s="35">
        <v>95949.768420929991</v>
      </c>
      <c r="EN50" s="35">
        <v>91676.248355010001</v>
      </c>
      <c r="EO50" s="35">
        <v>106617.62314797999</v>
      </c>
      <c r="EP50" s="35">
        <v>100932.5380762</v>
      </c>
      <c r="EQ50" s="35">
        <v>126054.84162642999</v>
      </c>
      <c r="ER50" s="36">
        <v>152318.58548042999</v>
      </c>
      <c r="ES50" s="35">
        <v>147532.08220326999</v>
      </c>
      <c r="ET50" s="35">
        <v>147267.92554418001</v>
      </c>
      <c r="EU50" s="35">
        <v>162849.79818713001</v>
      </c>
      <c r="EV50" s="36">
        <v>135730.53914615</v>
      </c>
      <c r="EW50" s="35">
        <v>77183.215029469997</v>
      </c>
      <c r="EX50" s="37">
        <v>74915.638612559997</v>
      </c>
      <c r="EY50" s="37">
        <v>98267.137391649987</v>
      </c>
      <c r="EZ50" s="37">
        <v>96993.961897169997</v>
      </c>
      <c r="FA50" s="36">
        <v>98160.923454000003</v>
      </c>
      <c r="FB50" s="36">
        <v>78254.343751880006</v>
      </c>
      <c r="FC50" s="36">
        <v>61070.063556790003</v>
      </c>
      <c r="FD50" s="36">
        <v>38310.885771410001</v>
      </c>
      <c r="FE50" s="37">
        <v>68478.972839230002</v>
      </c>
      <c r="FF50" s="37">
        <v>55342.671606639997</v>
      </c>
      <c r="FG50" s="37">
        <v>56228.221370500003</v>
      </c>
      <c r="FH50" s="37">
        <v>64245.281512610003</v>
      </c>
      <c r="FI50" s="37">
        <v>65925.334647620009</v>
      </c>
      <c r="FJ50" s="37">
        <v>58587.18836308</v>
      </c>
      <c r="FK50" s="37">
        <v>66571.710286739995</v>
      </c>
      <c r="FL50" s="37">
        <v>58060.751384030002</v>
      </c>
      <c r="FM50" s="37">
        <v>71844.23086209</v>
      </c>
      <c r="FN50" s="37">
        <v>78056.362734089998</v>
      </c>
      <c r="FO50" s="36">
        <v>65275.868867680001</v>
      </c>
      <c r="FP50" s="36">
        <v>59490.360926959998</v>
      </c>
      <c r="FQ50" s="36">
        <v>66404.348260550003</v>
      </c>
      <c r="FR50" s="36">
        <v>61645.529569339997</v>
      </c>
      <c r="FS50" s="36">
        <v>65827.97154816</v>
      </c>
      <c r="FT50" s="36">
        <v>81240.185385919991</v>
      </c>
      <c r="FU50" s="36">
        <v>100789.77439297999</v>
      </c>
      <c r="FV50" s="36">
        <v>90896.648600479995</v>
      </c>
      <c r="FW50" s="36">
        <v>119019.93411454</v>
      </c>
      <c r="FX50" s="36">
        <v>123822.47200171</v>
      </c>
      <c r="FY50" s="36">
        <v>114498.18808557</v>
      </c>
      <c r="FZ50" s="36">
        <v>129033.24825085001</v>
      </c>
      <c r="GA50" s="36">
        <v>112754.72132207001</v>
      </c>
      <c r="GB50" s="47">
        <v>87718.270925910008</v>
      </c>
      <c r="GC50" s="47">
        <v>107768.85258345</v>
      </c>
      <c r="GD50" s="47">
        <v>116952.51124856</v>
      </c>
      <c r="GE50" s="47">
        <v>123268.23738024999</v>
      </c>
      <c r="GF50" s="47">
        <v>130047.80484794</v>
      </c>
      <c r="GG50" s="47">
        <v>145182.64495314003</v>
      </c>
      <c r="GH50" s="47">
        <v>112968.10909655</v>
      </c>
      <c r="GI50" s="47">
        <v>184402.12330971</v>
      </c>
      <c r="GJ50" s="48">
        <v>199450.65084947</v>
      </c>
      <c r="GK50" s="48">
        <v>179837.70597379</v>
      </c>
      <c r="GL50" s="48">
        <v>165368.63695238001</v>
      </c>
      <c r="GM50" s="48">
        <v>92001.316820460008</v>
      </c>
      <c r="GN50" s="48">
        <v>82564.818346219996</v>
      </c>
      <c r="GO50" s="48">
        <v>66674.501319980001</v>
      </c>
      <c r="GP50" s="48">
        <v>95701.004520839997</v>
      </c>
      <c r="GQ50" s="48">
        <v>96095.095224780001</v>
      </c>
      <c r="GR50" s="48">
        <v>106773.94008063001</v>
      </c>
      <c r="GS50" s="48">
        <v>67381.272215279998</v>
      </c>
      <c r="GT50" s="48">
        <v>42946.53088418</v>
      </c>
      <c r="GU50" s="100">
        <v>35376.56725865</v>
      </c>
      <c r="GV50" s="100">
        <v>29347.215107460001</v>
      </c>
      <c r="GW50" s="100">
        <v>26048.731508249999</v>
      </c>
      <c r="GX50" s="100">
        <v>23023.910344749998</v>
      </c>
      <c r="GY50" s="100">
        <v>20210.279161240003</v>
      </c>
    </row>
    <row r="51" spans="1:208" ht="18" customHeight="1" x14ac:dyDescent="0.25"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6"/>
      <c r="ES51" s="35"/>
      <c r="ET51" s="35"/>
      <c r="EU51" s="35"/>
      <c r="EV51" s="36"/>
      <c r="EW51" s="35"/>
    </row>
    <row r="52" spans="1:208" s="11" customFormat="1" x14ac:dyDescent="0.25">
      <c r="A52" s="17" t="s">
        <v>27</v>
      </c>
      <c r="B52" s="21">
        <v>23934.400000000001</v>
      </c>
      <c r="C52" s="21">
        <v>23934.400000000001</v>
      </c>
      <c r="D52" s="21">
        <v>23934.400000000001</v>
      </c>
      <c r="E52" s="21">
        <v>23934.400000000001</v>
      </c>
      <c r="F52" s="21">
        <v>23934.400000000001</v>
      </c>
      <c r="G52" s="21">
        <v>23584.158641509781</v>
      </c>
      <c r="H52" s="21">
        <v>23584.158641509781</v>
      </c>
      <c r="I52" s="21">
        <v>23584.158641509781</v>
      </c>
      <c r="J52" s="21">
        <v>23584.158641509781</v>
      </c>
      <c r="K52" s="21">
        <v>23584.158641509781</v>
      </c>
      <c r="L52" s="21">
        <v>23584.158641509781</v>
      </c>
      <c r="M52" s="21">
        <v>44471.731439669784</v>
      </c>
      <c r="N52" s="21">
        <v>44471.731439669784</v>
      </c>
      <c r="O52" s="21">
        <v>44471.731439669784</v>
      </c>
      <c r="P52" s="21">
        <v>44471.731439669784</v>
      </c>
      <c r="Q52" s="21">
        <v>44471.731439669784</v>
      </c>
      <c r="R52" s="21">
        <v>44471.731439669784</v>
      </c>
      <c r="S52" s="21">
        <v>84198.094131434205</v>
      </c>
      <c r="T52" s="21">
        <v>84198.094131434205</v>
      </c>
      <c r="U52" s="21">
        <v>84198.094131434205</v>
      </c>
      <c r="V52" s="21">
        <v>84198.094131434205</v>
      </c>
      <c r="W52" s="21">
        <v>84198.094131434205</v>
      </c>
      <c r="X52" s="21">
        <v>84198.094131434205</v>
      </c>
      <c r="Y52" s="21">
        <v>207762.21350595501</v>
      </c>
      <c r="Z52" s="21">
        <v>207762.21350595501</v>
      </c>
      <c r="AA52" s="21">
        <v>207762.21350595501</v>
      </c>
      <c r="AB52" s="21">
        <v>207762.21350595501</v>
      </c>
      <c r="AC52" s="21">
        <v>207762.21350595501</v>
      </c>
      <c r="AD52" s="21">
        <v>207762.21350595501</v>
      </c>
      <c r="AE52" s="21">
        <v>295824.68460784003</v>
      </c>
      <c r="AF52" s="21">
        <v>295824.68460784003</v>
      </c>
      <c r="AG52" s="21">
        <v>295824.68460784003</v>
      </c>
      <c r="AH52" s="21">
        <v>295824.68460784003</v>
      </c>
      <c r="AI52" s="21">
        <v>295824.68460784003</v>
      </c>
      <c r="AJ52" s="21">
        <v>295824.68460784003</v>
      </c>
      <c r="AK52" s="21">
        <v>380094.57744719001</v>
      </c>
      <c r="AL52" s="21">
        <v>380094.57744719001</v>
      </c>
      <c r="AM52" s="21">
        <v>380094.57744719001</v>
      </c>
      <c r="AN52" s="21">
        <v>380094.57744719001</v>
      </c>
      <c r="AO52" s="21">
        <v>380094.57744719001</v>
      </c>
      <c r="AP52" s="21">
        <v>380094.57744719001</v>
      </c>
      <c r="AQ52" s="21">
        <v>435401.88870356994</v>
      </c>
      <c r="AR52" s="21">
        <v>435401.88870356994</v>
      </c>
      <c r="AS52" s="21">
        <v>435401.88870356994</v>
      </c>
      <c r="AT52" s="21">
        <v>435401.88870356994</v>
      </c>
      <c r="AU52" s="21">
        <v>435401.88870356994</v>
      </c>
      <c r="AV52" s="21">
        <v>435401.88870356994</v>
      </c>
      <c r="AW52" s="21">
        <v>548073.08477282629</v>
      </c>
      <c r="AX52" s="21">
        <v>548073.08477282629</v>
      </c>
      <c r="AY52" s="21">
        <v>548073.08477282629</v>
      </c>
      <c r="AZ52" s="21">
        <v>548073.08477282629</v>
      </c>
      <c r="BA52" s="21">
        <v>548073.08477282629</v>
      </c>
      <c r="BB52" s="21">
        <v>548073.08477282629</v>
      </c>
      <c r="BC52" s="21">
        <v>542847.61704458005</v>
      </c>
      <c r="BD52" s="21">
        <v>542847.61704458005</v>
      </c>
      <c r="BE52" s="21">
        <v>542847.61704458005</v>
      </c>
      <c r="BF52" s="21">
        <v>542847.61704458005</v>
      </c>
      <c r="BG52" s="21">
        <v>542847.61704458005</v>
      </c>
      <c r="BH52" s="21">
        <v>542847.61704458005</v>
      </c>
      <c r="BI52" s="21">
        <v>603490.61193109001</v>
      </c>
      <c r="BJ52" s="21">
        <v>603490.61193109001</v>
      </c>
      <c r="BK52" s="21">
        <v>603490.61193109001</v>
      </c>
      <c r="BL52" s="21">
        <v>603490.61193109001</v>
      </c>
      <c r="BM52" s="21">
        <v>603490.61193109001</v>
      </c>
      <c r="BN52" s="21">
        <v>603490.61193109001</v>
      </c>
      <c r="BO52" s="21">
        <v>717940.66794985381</v>
      </c>
      <c r="BP52" s="21">
        <v>717940.66794985381</v>
      </c>
      <c r="BQ52" s="21">
        <v>717940.66794985381</v>
      </c>
      <c r="BR52" s="21">
        <v>717940.66794985381</v>
      </c>
      <c r="BS52" s="21">
        <v>717940.66794985381</v>
      </c>
      <c r="BT52" s="21">
        <v>717940.66794985381</v>
      </c>
      <c r="BU52" s="21">
        <v>747766.05946876097</v>
      </c>
      <c r="BV52" s="21">
        <v>747766.05946876097</v>
      </c>
      <c r="BW52" s="21">
        <v>747766.05946876097</v>
      </c>
      <c r="BX52" s="21">
        <v>747766.05946876097</v>
      </c>
      <c r="BY52" s="21">
        <v>747766.05946876097</v>
      </c>
      <c r="BZ52" s="21">
        <v>798710.85960996721</v>
      </c>
      <c r="CA52" s="21">
        <v>798710.85960996721</v>
      </c>
      <c r="CB52" s="21">
        <v>786149.76107588806</v>
      </c>
      <c r="CC52" s="21">
        <v>786149.76107588806</v>
      </c>
      <c r="CD52" s="21">
        <v>805782.54870404792</v>
      </c>
      <c r="CE52" s="21">
        <v>803538.65922691498</v>
      </c>
      <c r="CF52" s="21">
        <v>815664.53633863688</v>
      </c>
      <c r="CG52" s="21">
        <v>838812.73115836096</v>
      </c>
      <c r="CH52" s="21">
        <v>840403.27337263897</v>
      </c>
      <c r="CI52" s="21">
        <v>836466.21683542198</v>
      </c>
      <c r="CJ52" s="21">
        <v>847004.69824991794</v>
      </c>
      <c r="CK52" s="21">
        <v>846191.94639041298</v>
      </c>
      <c r="CL52" s="21">
        <v>849699.43173044792</v>
      </c>
      <c r="CM52" s="21">
        <v>846175.04455134075</v>
      </c>
      <c r="CN52" s="21">
        <v>846247.64880728989</v>
      </c>
      <c r="CO52" s="21">
        <v>858071.51244335808</v>
      </c>
      <c r="CP52" s="21">
        <v>856378.29744806397</v>
      </c>
      <c r="CQ52" s="21">
        <v>856535.13682631799</v>
      </c>
      <c r="CR52" s="21">
        <v>867257.76094207005</v>
      </c>
      <c r="CS52" s="21">
        <v>911607.18390035804</v>
      </c>
      <c r="CT52" s="21">
        <v>913857.63745185593</v>
      </c>
      <c r="CU52" s="21">
        <v>916890.47390020208</v>
      </c>
      <c r="CV52" s="21">
        <v>914953.17962516716</v>
      </c>
      <c r="CW52" s="21">
        <v>962868.24347534904</v>
      </c>
      <c r="CX52" s="21">
        <v>936726.17478007497</v>
      </c>
      <c r="CY52" s="21">
        <v>948405.69900158013</v>
      </c>
      <c r="CZ52" s="21">
        <v>948968.46387669502</v>
      </c>
      <c r="DA52" s="21">
        <v>929149.79107807402</v>
      </c>
      <c r="DB52" s="21">
        <v>928823.51156263391</v>
      </c>
      <c r="DC52" s="21">
        <v>985133.72795671993</v>
      </c>
      <c r="DD52" s="21">
        <v>981682.1138459919</v>
      </c>
      <c r="DE52" s="21">
        <v>1494886.0078790011</v>
      </c>
      <c r="DF52" s="21">
        <v>1496742.578544853</v>
      </c>
      <c r="DG52" s="21">
        <v>1502264.3554753459</v>
      </c>
      <c r="DH52" s="21">
        <v>1502008.235359675</v>
      </c>
      <c r="DI52" s="21">
        <v>1532116.4259864648</v>
      </c>
      <c r="DJ52" s="21">
        <v>1533639.3682666691</v>
      </c>
      <c r="DK52" s="21">
        <v>1538924.3015540908</v>
      </c>
      <c r="DL52" s="21">
        <v>1539469.0107381244</v>
      </c>
      <c r="DM52" s="21">
        <v>1543041.423156549</v>
      </c>
      <c r="DN52" s="21">
        <v>1551891.0470591511</v>
      </c>
      <c r="DO52" s="21">
        <v>1535165.5833491501</v>
      </c>
      <c r="DP52" s="21">
        <v>1531413.3680430711</v>
      </c>
      <c r="DQ52" s="21">
        <v>1526473.97524611</v>
      </c>
      <c r="DR52" s="21">
        <v>1529592.5935657497</v>
      </c>
      <c r="DS52" s="21">
        <v>1533194.9495347969</v>
      </c>
      <c r="DT52" s="21">
        <v>1527896.7185573033</v>
      </c>
      <c r="DU52" s="21">
        <v>1531917.166330473</v>
      </c>
      <c r="DV52" s="21">
        <v>1528049.7920049597</v>
      </c>
      <c r="DW52" s="21">
        <v>1529816.3330432719</v>
      </c>
      <c r="DX52" s="21">
        <v>1526871.2512390651</v>
      </c>
      <c r="DY52" s="21">
        <v>1536548.423684556</v>
      </c>
      <c r="DZ52" s="21">
        <v>1542173.0481761598</v>
      </c>
      <c r="EA52" s="21">
        <v>1589266.1409585911</v>
      </c>
      <c r="EB52" s="21">
        <v>1563792.9995242429</v>
      </c>
      <c r="EC52" s="21">
        <v>1572714.0532779952</v>
      </c>
      <c r="ED52" s="21">
        <v>1572403.6582161947</v>
      </c>
      <c r="EE52" s="21">
        <v>1544786.728576801</v>
      </c>
      <c r="EF52" s="21">
        <v>1533657.5269808269</v>
      </c>
      <c r="EG52" s="21">
        <v>1528798.7708018117</v>
      </c>
      <c r="EH52" s="21">
        <v>1509779.2937308231</v>
      </c>
      <c r="EI52" s="21">
        <v>1504381.086685179</v>
      </c>
      <c r="EJ52" s="21">
        <v>1487809.1208913862</v>
      </c>
      <c r="EK52" s="21">
        <v>1492853.1343456351</v>
      </c>
      <c r="EL52" s="21">
        <v>1575551.8795083559</v>
      </c>
      <c r="EM52" s="21">
        <v>1581312.1930405931</v>
      </c>
      <c r="EN52" s="21">
        <v>1545728.6427838888</v>
      </c>
      <c r="EO52" s="21">
        <v>1569931.6153631227</v>
      </c>
      <c r="EP52" s="21">
        <v>1563981.4165812507</v>
      </c>
      <c r="EQ52" s="21">
        <v>1557585.0146737949</v>
      </c>
      <c r="ER52" s="28">
        <v>1566536.688625345</v>
      </c>
      <c r="ES52" s="21">
        <v>1554694.7936216842</v>
      </c>
      <c r="ET52" s="21">
        <v>1548437.2156832181</v>
      </c>
      <c r="EU52" s="21">
        <v>1553390.2386612101</v>
      </c>
      <c r="EV52" s="28">
        <v>1555839.1948585492</v>
      </c>
      <c r="EW52" s="21">
        <v>1559734.2058153579</v>
      </c>
      <c r="EX52" s="21">
        <v>1600193.5171089179</v>
      </c>
      <c r="EY52" s="21">
        <v>1605061.6522723569</v>
      </c>
      <c r="EZ52" s="21">
        <v>2000243.43</v>
      </c>
      <c r="FA52" s="21">
        <v>1958413.7301032823</v>
      </c>
      <c r="FB52" s="18">
        <v>1947954.4622076047</v>
      </c>
      <c r="FC52" s="18">
        <v>1956208.65550643</v>
      </c>
      <c r="FD52" s="18">
        <v>1937268.8437967072</v>
      </c>
      <c r="FE52" s="18">
        <v>1938486.6718820801</v>
      </c>
      <c r="FF52" s="18">
        <v>1935697.1210508011</v>
      </c>
      <c r="FG52" s="18">
        <v>1994317.9658088388</v>
      </c>
      <c r="FH52" s="18">
        <v>1991388.4887186782</v>
      </c>
      <c r="FI52" s="18">
        <v>2037546.3580379568</v>
      </c>
      <c r="FJ52" s="18">
        <v>1999107.6986768239</v>
      </c>
      <c r="FK52" s="18">
        <v>2094549.109534309</v>
      </c>
      <c r="FL52" s="18">
        <v>2045097.1223142012</v>
      </c>
      <c r="FM52" s="18">
        <v>2049943.3131004174</v>
      </c>
      <c r="FN52" s="18">
        <v>2045047.3248000899</v>
      </c>
      <c r="FO52" s="18">
        <v>2043308.6602181953</v>
      </c>
      <c r="FP52" s="18">
        <v>2081668.9689196071</v>
      </c>
      <c r="FQ52" s="18">
        <v>2093419.29055054</v>
      </c>
      <c r="FR52" s="18">
        <v>2109811.5297409641</v>
      </c>
      <c r="FS52" s="18">
        <v>2056110.8566841111</v>
      </c>
      <c r="FT52" s="18">
        <v>2057351.9314925426</v>
      </c>
      <c r="FU52" s="18">
        <v>2042290.049241181</v>
      </c>
      <c r="FV52" s="18">
        <v>2000250.9534087128</v>
      </c>
      <c r="FW52" s="18">
        <v>1983863.2450935298</v>
      </c>
      <c r="FX52" s="18">
        <v>1955516.6084153675</v>
      </c>
      <c r="FY52" s="18">
        <v>1911728.579880279</v>
      </c>
      <c r="FZ52" s="18">
        <v>1866993.699473836</v>
      </c>
      <c r="GA52" s="18">
        <v>1858877.0357127034</v>
      </c>
      <c r="GB52" s="18">
        <v>1830432.6798256857</v>
      </c>
      <c r="GC52" s="18">
        <v>1801183.1197844362</v>
      </c>
      <c r="GD52" s="18">
        <v>1788167.0324353247</v>
      </c>
      <c r="GE52" s="18">
        <v>1786217.4595563062</v>
      </c>
      <c r="GF52" s="18">
        <v>1782756.0341717582</v>
      </c>
      <c r="GG52" s="18">
        <v>1745816.1214228319</v>
      </c>
      <c r="GH52" s="18">
        <v>1743807.2929437719</v>
      </c>
      <c r="GI52" s="18">
        <v>1713909.7447929571</v>
      </c>
      <c r="GJ52" s="18">
        <v>1691504.9329789483</v>
      </c>
      <c r="GK52" s="18">
        <v>1648335.5392408224</v>
      </c>
      <c r="GL52" s="18">
        <v>1638781.9767084827</v>
      </c>
      <c r="GM52" s="18">
        <v>1631849.1165951481</v>
      </c>
      <c r="GN52" s="18">
        <v>1613922.3628268591</v>
      </c>
      <c r="GO52" s="18">
        <v>1653540.0158408349</v>
      </c>
      <c r="GP52" s="18">
        <v>1691895.8964868563</v>
      </c>
      <c r="GQ52" s="18">
        <v>1682844.4177829192</v>
      </c>
      <c r="GR52" s="18">
        <v>1678582.3732180239</v>
      </c>
      <c r="GS52" s="18">
        <v>1671220.5145544952</v>
      </c>
      <c r="GT52" s="18">
        <v>1663943.2265621989</v>
      </c>
      <c r="GU52" s="18">
        <v>1693835.9122678298</v>
      </c>
      <c r="GV52" s="18">
        <v>1635120.9183624245</v>
      </c>
      <c r="GW52" s="18">
        <v>1554838.1848208604</v>
      </c>
      <c r="GX52" s="18">
        <v>1549009.5549373939</v>
      </c>
      <c r="GY52" s="18">
        <v>1539157.6696739534</v>
      </c>
    </row>
    <row r="53" spans="1:208" x14ac:dyDescent="0.25"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76"/>
      <c r="EV53" s="76"/>
    </row>
    <row r="54" spans="1:208" x14ac:dyDescent="0.25">
      <c r="A54" s="17" t="s">
        <v>28</v>
      </c>
      <c r="B54" s="21">
        <f t="shared" ref="B54:AG54" si="240">+B56+B74+B78</f>
        <v>1586654.7787200001</v>
      </c>
      <c r="C54" s="21">
        <f t="shared" si="240"/>
        <v>1600699.1141756123</v>
      </c>
      <c r="D54" s="21">
        <f t="shared" si="240"/>
        <v>1594787.9454799998</v>
      </c>
      <c r="E54" s="21">
        <f t="shared" si="240"/>
        <v>1588541.3553955965</v>
      </c>
      <c r="F54" s="21">
        <f t="shared" si="240"/>
        <v>1682891.8726067916</v>
      </c>
      <c r="G54" s="21">
        <f t="shared" si="240"/>
        <v>1657173.0354085974</v>
      </c>
      <c r="H54" s="21">
        <f t="shared" si="240"/>
        <v>1862087.5491714058</v>
      </c>
      <c r="I54" s="21">
        <f t="shared" si="240"/>
        <v>1853132.1549185612</v>
      </c>
      <c r="J54" s="21">
        <f t="shared" si="240"/>
        <v>1865532.9024079808</v>
      </c>
      <c r="K54" s="21">
        <f t="shared" si="240"/>
        <v>1862465.8590684771</v>
      </c>
      <c r="L54" s="21">
        <f t="shared" si="240"/>
        <v>1772268.9367018095</v>
      </c>
      <c r="M54" s="21">
        <f t="shared" si="240"/>
        <v>1883460.8338782373</v>
      </c>
      <c r="N54" s="21">
        <f t="shared" si="240"/>
        <v>1919200.2203566376</v>
      </c>
      <c r="O54" s="21">
        <f t="shared" si="240"/>
        <v>1930503.7132455227</v>
      </c>
      <c r="P54" s="21">
        <f t="shared" si="240"/>
        <v>1944120.3409796939</v>
      </c>
      <c r="Q54" s="21">
        <f t="shared" si="240"/>
        <v>1964293.8108959049</v>
      </c>
      <c r="R54" s="21">
        <f t="shared" si="240"/>
        <v>1816325.968444637</v>
      </c>
      <c r="S54" s="21">
        <f t="shared" si="240"/>
        <v>1810283.1029081133</v>
      </c>
      <c r="T54" s="21">
        <f t="shared" si="240"/>
        <v>1975304.5075220761</v>
      </c>
      <c r="U54" s="21">
        <f t="shared" si="240"/>
        <v>1902267.4487368439</v>
      </c>
      <c r="V54" s="21">
        <f t="shared" si="240"/>
        <v>1904285.2666030927</v>
      </c>
      <c r="W54" s="21">
        <f t="shared" si="240"/>
        <v>1885425.5643304402</v>
      </c>
      <c r="X54" s="21">
        <f t="shared" si="240"/>
        <v>1858297.8640087161</v>
      </c>
      <c r="Y54" s="21">
        <f t="shared" si="240"/>
        <v>1881049.1012567042</v>
      </c>
      <c r="Z54" s="21">
        <f t="shared" si="240"/>
        <v>1880018.5235026246</v>
      </c>
      <c r="AA54" s="21">
        <f t="shared" si="240"/>
        <v>1849414.4134687844</v>
      </c>
      <c r="AB54" s="21">
        <f t="shared" si="240"/>
        <v>1756120.6775502567</v>
      </c>
      <c r="AC54" s="21">
        <f t="shared" si="240"/>
        <v>1721258.3051340492</v>
      </c>
      <c r="AD54" s="21">
        <f t="shared" si="240"/>
        <v>1836206.3006511186</v>
      </c>
      <c r="AE54" s="21">
        <f t="shared" si="240"/>
        <v>1815440.7714520926</v>
      </c>
      <c r="AF54" s="21">
        <f t="shared" si="240"/>
        <v>1747292.6291083994</v>
      </c>
      <c r="AG54" s="21">
        <f t="shared" si="240"/>
        <v>1717874.2471399549</v>
      </c>
      <c r="AH54" s="21">
        <f t="shared" ref="AH54:BM54" si="241">+AH56+AH74+AH78</f>
        <v>1995651.6801658818</v>
      </c>
      <c r="AI54" s="21">
        <f t="shared" si="241"/>
        <v>1996776.8051736124</v>
      </c>
      <c r="AJ54" s="21">
        <f t="shared" si="241"/>
        <v>1959148.6205119246</v>
      </c>
      <c r="AK54" s="21">
        <f t="shared" si="241"/>
        <v>2007540.6304234546</v>
      </c>
      <c r="AL54" s="21">
        <f t="shared" si="241"/>
        <v>1966893.7718616072</v>
      </c>
      <c r="AM54" s="21">
        <f t="shared" si="241"/>
        <v>1829809.7354688514</v>
      </c>
      <c r="AN54" s="21">
        <f t="shared" si="241"/>
        <v>1815401.3632907602</v>
      </c>
      <c r="AO54" s="21">
        <f t="shared" si="241"/>
        <v>1804995.0815733792</v>
      </c>
      <c r="AP54" s="21">
        <f t="shared" si="241"/>
        <v>1848171.1820114239</v>
      </c>
      <c r="AQ54" s="21">
        <f t="shared" si="241"/>
        <v>1828017.0752648651</v>
      </c>
      <c r="AR54" s="21">
        <f t="shared" si="241"/>
        <v>1815092.2834420851</v>
      </c>
      <c r="AS54" s="21">
        <f t="shared" si="241"/>
        <v>1840917.5621959651</v>
      </c>
      <c r="AT54" s="21">
        <f t="shared" si="241"/>
        <v>1827013.5624389208</v>
      </c>
      <c r="AU54" s="21">
        <f t="shared" si="241"/>
        <v>1836999.3600605913</v>
      </c>
      <c r="AV54" s="21">
        <f t="shared" si="241"/>
        <v>1947311.0481106492</v>
      </c>
      <c r="AW54" s="21">
        <f t="shared" si="241"/>
        <v>2022466.8824713053</v>
      </c>
      <c r="AX54" s="21">
        <f t="shared" si="241"/>
        <v>1926759.4017487951</v>
      </c>
      <c r="AY54" s="21">
        <f t="shared" si="241"/>
        <v>1899722.9273228999</v>
      </c>
      <c r="AZ54" s="21">
        <f t="shared" si="241"/>
        <v>1870418.0574070704</v>
      </c>
      <c r="BA54" s="21">
        <f t="shared" si="241"/>
        <v>1886699.5102295373</v>
      </c>
      <c r="BB54" s="21">
        <f t="shared" si="241"/>
        <v>2014133.4864003193</v>
      </c>
      <c r="BC54" s="21">
        <f t="shared" si="241"/>
        <v>1991934.6193503262</v>
      </c>
      <c r="BD54" s="21">
        <f t="shared" si="241"/>
        <v>1937048.9005850572</v>
      </c>
      <c r="BE54" s="21">
        <f t="shared" si="241"/>
        <v>1918982.9152219505</v>
      </c>
      <c r="BF54" s="21">
        <f t="shared" si="241"/>
        <v>1923745.2143097215</v>
      </c>
      <c r="BG54" s="21">
        <f t="shared" si="241"/>
        <v>1905432.2245760621</v>
      </c>
      <c r="BH54" s="21">
        <f t="shared" si="241"/>
        <v>2437211.772855428</v>
      </c>
      <c r="BI54" s="21">
        <f t="shared" si="241"/>
        <v>2437017.9866609969</v>
      </c>
      <c r="BJ54" s="21">
        <f t="shared" si="241"/>
        <v>2292886.775020015</v>
      </c>
      <c r="BK54" s="21">
        <f t="shared" si="241"/>
        <v>2258369.7940217471</v>
      </c>
      <c r="BL54" s="21">
        <f t="shared" si="241"/>
        <v>2255237.7954819463</v>
      </c>
      <c r="BM54" s="21">
        <f t="shared" si="241"/>
        <v>2763903.1097322423</v>
      </c>
      <c r="BN54" s="21">
        <f t="shared" ref="BN54:CS54" si="242">+BN56+BN74+BN78</f>
        <v>2960836.0717872251</v>
      </c>
      <c r="BO54" s="21">
        <f t="shared" si="242"/>
        <v>2858449.2627062318</v>
      </c>
      <c r="BP54" s="21">
        <f t="shared" si="242"/>
        <v>2837075.7564895134</v>
      </c>
      <c r="BQ54" s="21">
        <f t="shared" si="242"/>
        <v>2925727.544649885</v>
      </c>
      <c r="BR54" s="21">
        <f t="shared" si="242"/>
        <v>2916559.5258794893</v>
      </c>
      <c r="BS54" s="21">
        <f t="shared" si="242"/>
        <v>2885900.3674719119</v>
      </c>
      <c r="BT54" s="21">
        <f t="shared" si="242"/>
        <v>2852064.8271485358</v>
      </c>
      <c r="BU54" s="21">
        <f t="shared" si="242"/>
        <v>3003348.3795055854</v>
      </c>
      <c r="BV54" s="21">
        <f t="shared" si="242"/>
        <v>3079952.8037356483</v>
      </c>
      <c r="BW54" s="21">
        <f t="shared" si="242"/>
        <v>3240996.7326188749</v>
      </c>
      <c r="BX54" s="21">
        <f t="shared" si="242"/>
        <v>3088344.967955478</v>
      </c>
      <c r="BY54" s="21">
        <f t="shared" si="242"/>
        <v>3716006.1079902612</v>
      </c>
      <c r="BZ54" s="21">
        <f t="shared" si="242"/>
        <v>3705804.3258256516</v>
      </c>
      <c r="CA54" s="21">
        <f t="shared" si="242"/>
        <v>3627233.1917582126</v>
      </c>
      <c r="CB54" s="21">
        <f t="shared" si="242"/>
        <v>3609653.0585786505</v>
      </c>
      <c r="CC54" s="21">
        <f t="shared" si="242"/>
        <v>3630717.0782642039</v>
      </c>
      <c r="CD54" s="21">
        <f t="shared" si="242"/>
        <v>3639917.1672631521</v>
      </c>
      <c r="CE54" s="21">
        <f t="shared" si="242"/>
        <v>3625194.723064505</v>
      </c>
      <c r="CF54" s="21">
        <f t="shared" si="242"/>
        <v>3607615.0277483081</v>
      </c>
      <c r="CG54" s="21">
        <f t="shared" si="242"/>
        <v>3778290.0026263581</v>
      </c>
      <c r="CH54" s="21">
        <f t="shared" si="242"/>
        <v>3725420.4398660939</v>
      </c>
      <c r="CI54" s="21">
        <f t="shared" si="242"/>
        <v>3691382.5435342258</v>
      </c>
      <c r="CJ54" s="21">
        <f t="shared" si="242"/>
        <v>4225694.3970722826</v>
      </c>
      <c r="CK54" s="21">
        <f t="shared" si="242"/>
        <v>4222111.4635215793</v>
      </c>
      <c r="CL54" s="21">
        <f t="shared" si="242"/>
        <v>4258198.7976484355</v>
      </c>
      <c r="CM54" s="21">
        <f t="shared" si="242"/>
        <v>4242966.4237110652</v>
      </c>
      <c r="CN54" s="21">
        <f t="shared" si="242"/>
        <v>4257610.934925192</v>
      </c>
      <c r="CO54" s="21">
        <f t="shared" si="242"/>
        <v>4272700.9549992345</v>
      </c>
      <c r="CP54" s="21">
        <f t="shared" si="242"/>
        <v>4272396.5108244373</v>
      </c>
      <c r="CQ54" s="21">
        <f t="shared" si="242"/>
        <v>4260340.9811624531</v>
      </c>
      <c r="CR54" s="21">
        <f t="shared" si="242"/>
        <v>4306918.6070887772</v>
      </c>
      <c r="CS54" s="21">
        <f t="shared" si="242"/>
        <v>4374364.1793906018</v>
      </c>
      <c r="CT54" s="21">
        <f t="shared" ref="CT54:DY54" si="243">+CT56+CT74+CT78</f>
        <v>4375628.5298244441</v>
      </c>
      <c r="CU54" s="21">
        <f t="shared" si="243"/>
        <v>4358251.2628808469</v>
      </c>
      <c r="CV54" s="21">
        <f t="shared" si="243"/>
        <v>4362229.8421366867</v>
      </c>
      <c r="CW54" s="21">
        <f t="shared" si="243"/>
        <v>4412079.7161743622</v>
      </c>
      <c r="CX54" s="21">
        <f t="shared" si="243"/>
        <v>4429019.6088369265</v>
      </c>
      <c r="CY54" s="21">
        <f t="shared" si="243"/>
        <v>4538022.833893057</v>
      </c>
      <c r="CZ54" s="21">
        <f t="shared" si="243"/>
        <v>4552475.636417836</v>
      </c>
      <c r="DA54" s="21">
        <f t="shared" si="243"/>
        <v>4568242.3884428777</v>
      </c>
      <c r="DB54" s="21">
        <f t="shared" si="243"/>
        <v>4593338.7743936414</v>
      </c>
      <c r="DC54" s="21">
        <f t="shared" si="243"/>
        <v>4627474.2040189514</v>
      </c>
      <c r="DD54" s="21">
        <f t="shared" si="243"/>
        <v>4591649.9284259276</v>
      </c>
      <c r="DE54" s="21">
        <f t="shared" si="243"/>
        <v>4743466.1907623541</v>
      </c>
      <c r="DF54" s="21">
        <f t="shared" si="243"/>
        <v>4760091.0597441336</v>
      </c>
      <c r="DG54" s="21">
        <f t="shared" si="243"/>
        <v>4780057.4015980661</v>
      </c>
      <c r="DH54" s="21">
        <f t="shared" si="243"/>
        <v>4776274.3994388739</v>
      </c>
      <c r="DI54" s="21">
        <f t="shared" si="243"/>
        <v>4810125.4245571177</v>
      </c>
      <c r="DJ54" s="21">
        <f t="shared" si="243"/>
        <v>4845314.8725900035</v>
      </c>
      <c r="DK54" s="21">
        <f t="shared" si="243"/>
        <v>4900036.8799179699</v>
      </c>
      <c r="DL54" s="21">
        <f t="shared" si="243"/>
        <v>4929019.8427553717</v>
      </c>
      <c r="DM54" s="21">
        <f t="shared" si="243"/>
        <v>4940089.4704683432</v>
      </c>
      <c r="DN54" s="21">
        <f t="shared" si="243"/>
        <v>4892452.1394981127</v>
      </c>
      <c r="DO54" s="21">
        <f t="shared" si="243"/>
        <v>4879440.0846629832</v>
      </c>
      <c r="DP54" s="21">
        <f t="shared" si="243"/>
        <v>4876519.4939228483</v>
      </c>
      <c r="DQ54" s="21">
        <f t="shared" si="243"/>
        <v>4927881.4868369922</v>
      </c>
      <c r="DR54" s="21">
        <f t="shared" si="243"/>
        <v>4947484.1826144047</v>
      </c>
      <c r="DS54" s="21">
        <f t="shared" si="243"/>
        <v>4923939.3769623842</v>
      </c>
      <c r="DT54" s="21">
        <f t="shared" si="243"/>
        <v>5445427.3347971914</v>
      </c>
      <c r="DU54" s="21">
        <f t="shared" si="243"/>
        <v>5435696.5858405279</v>
      </c>
      <c r="DV54" s="21">
        <f t="shared" si="243"/>
        <v>5456182.2824996728</v>
      </c>
      <c r="DW54" s="21">
        <f t="shared" si="243"/>
        <v>5434376.6151426472</v>
      </c>
      <c r="DX54" s="21">
        <f t="shared" si="243"/>
        <v>5441610.3994281907</v>
      </c>
      <c r="DY54" s="21">
        <f t="shared" si="243"/>
        <v>5530808.9553171787</v>
      </c>
      <c r="DZ54" s="21">
        <f t="shared" ref="DZ54:FA54" si="244">+DZ56+DZ74+DZ78</f>
        <v>5562504.1244837577</v>
      </c>
      <c r="EA54" s="21">
        <f t="shared" si="244"/>
        <v>5895900.2726367088</v>
      </c>
      <c r="EB54" s="21">
        <f t="shared" si="244"/>
        <v>5744058.51825934</v>
      </c>
      <c r="EC54" s="21">
        <f t="shared" si="244"/>
        <v>5960082.1902632909</v>
      </c>
      <c r="ED54" s="21">
        <f t="shared" si="244"/>
        <v>6016335.0902452311</v>
      </c>
      <c r="EE54" s="21">
        <f t="shared" si="244"/>
        <v>5956481.0072701164</v>
      </c>
      <c r="EF54" s="21">
        <f t="shared" si="244"/>
        <v>5870273.7162501626</v>
      </c>
      <c r="EG54" s="21">
        <f t="shared" si="244"/>
        <v>5869782.9626332829</v>
      </c>
      <c r="EH54" s="21">
        <f t="shared" si="244"/>
        <v>5780166.6571362186</v>
      </c>
      <c r="EI54" s="21">
        <f t="shared" si="244"/>
        <v>5690314.0502191791</v>
      </c>
      <c r="EJ54" s="21">
        <f t="shared" si="244"/>
        <v>5622872.9032341614</v>
      </c>
      <c r="EK54" s="21">
        <f t="shared" si="244"/>
        <v>5647750.6397711206</v>
      </c>
      <c r="EL54" s="21">
        <f t="shared" si="244"/>
        <v>5651976.9445389602</v>
      </c>
      <c r="EM54" s="21">
        <f t="shared" si="244"/>
        <v>5931034.9118056307</v>
      </c>
      <c r="EN54" s="21">
        <f t="shared" si="244"/>
        <v>6589798.0899624359</v>
      </c>
      <c r="EO54" s="21">
        <f t="shared" si="244"/>
        <v>6602113.1222163653</v>
      </c>
      <c r="EP54" s="21">
        <f t="shared" si="244"/>
        <v>6222786.6461921856</v>
      </c>
      <c r="EQ54" s="21">
        <f t="shared" si="244"/>
        <v>6207614.5655643726</v>
      </c>
      <c r="ER54" s="28">
        <f t="shared" si="244"/>
        <v>6302954.6263305629</v>
      </c>
      <c r="ES54" s="21">
        <f t="shared" si="244"/>
        <v>6473667.4045794196</v>
      </c>
      <c r="ET54" s="21">
        <f t="shared" si="244"/>
        <v>6724034.3722311649</v>
      </c>
      <c r="EU54" s="21">
        <f t="shared" si="244"/>
        <v>6823108.2939206855</v>
      </c>
      <c r="EV54" s="28">
        <f t="shared" si="244"/>
        <v>6989574.4619277613</v>
      </c>
      <c r="EW54" s="21">
        <f t="shared" si="244"/>
        <v>7105371.4074714258</v>
      </c>
      <c r="EX54" s="21">
        <f t="shared" si="244"/>
        <v>7464632.8609186625</v>
      </c>
      <c r="EY54" s="21">
        <f t="shared" si="244"/>
        <v>7507913.5017601606</v>
      </c>
      <c r="EZ54" s="21">
        <f t="shared" si="244"/>
        <v>7468956.255312562</v>
      </c>
      <c r="FA54" s="21">
        <f t="shared" si="244"/>
        <v>7595479.193129045</v>
      </c>
      <c r="FB54" s="21">
        <f t="shared" ref="FB54" si="245">+FB56+FB74+FB78</f>
        <v>7582698.085723497</v>
      </c>
      <c r="FC54" s="21">
        <f t="shared" ref="FC54:FH54" si="246">+FC56+FC74+FC78</f>
        <v>7592718.7625697907</v>
      </c>
      <c r="FD54" s="21">
        <f t="shared" si="246"/>
        <v>7557402.75181311</v>
      </c>
      <c r="FE54" s="21">
        <f t="shared" si="246"/>
        <v>7579919.9776811777</v>
      </c>
      <c r="FF54" s="21">
        <f t="shared" si="246"/>
        <v>7661373.6654810198</v>
      </c>
      <c r="FG54" s="21">
        <f t="shared" si="246"/>
        <v>7842562.2239072444</v>
      </c>
      <c r="FH54" s="21">
        <f t="shared" si="246"/>
        <v>8047789.3048167611</v>
      </c>
      <c r="FI54" s="21">
        <f t="shared" ref="FI54:FJ54" si="247">+FI56+FI74+FI78</f>
        <v>8403297.1368518025</v>
      </c>
      <c r="FJ54" s="21">
        <f t="shared" si="247"/>
        <v>8416847.1990286931</v>
      </c>
      <c r="FK54" s="21">
        <f t="shared" ref="FK54" si="248">+FK56+FK74+FK78</f>
        <v>8744453.7849292606</v>
      </c>
      <c r="FL54" s="21">
        <f t="shared" ref="FL54:FQ54" si="249">+FL56+FL74+FL78</f>
        <v>8297369.3744486421</v>
      </c>
      <c r="FM54" s="21">
        <f t="shared" si="249"/>
        <v>8660297.5074665211</v>
      </c>
      <c r="FN54" s="21">
        <f t="shared" si="249"/>
        <v>8742256.1232437957</v>
      </c>
      <c r="FO54" s="21">
        <f t="shared" si="249"/>
        <v>8729682.530328365</v>
      </c>
      <c r="FP54" s="21">
        <f t="shared" si="249"/>
        <v>9338258.85829027</v>
      </c>
      <c r="FQ54" s="21">
        <f t="shared" si="249"/>
        <v>9482351.2676940598</v>
      </c>
      <c r="FR54" s="21">
        <f t="shared" ref="FR54:FS54" si="250">+FR56+FR74+FR78</f>
        <v>9784507.4259150513</v>
      </c>
      <c r="FS54" s="21">
        <f t="shared" si="250"/>
        <v>9798194.4484271519</v>
      </c>
      <c r="FT54" s="21">
        <f t="shared" ref="FT54:FU54" si="251">+FT56+FT74+FT78</f>
        <v>9718700.4311453477</v>
      </c>
      <c r="FU54" s="21">
        <f t="shared" si="251"/>
        <v>9480021.7669301257</v>
      </c>
      <c r="FV54" s="21">
        <f t="shared" ref="FV54:FW54" si="252">+FV56+FV74+FV78</f>
        <v>9729788.9012319986</v>
      </c>
      <c r="FW54" s="21">
        <f t="shared" si="252"/>
        <v>9622992.7527954392</v>
      </c>
      <c r="FX54" s="21">
        <f t="shared" ref="FX54:FY54" si="253">+FX56+FX74+FX78</f>
        <v>9595404.7677322086</v>
      </c>
      <c r="FY54" s="21">
        <f t="shared" si="253"/>
        <v>9521109.738290187</v>
      </c>
      <c r="FZ54" s="21">
        <f t="shared" ref="FZ54:GA54" si="254">+FZ56+FZ74+FZ78</f>
        <v>8344141.9868179988</v>
      </c>
      <c r="GA54" s="21">
        <f t="shared" si="254"/>
        <v>8390887.6724954564</v>
      </c>
      <c r="GB54" s="21">
        <f t="shared" ref="GB54:GC54" si="255">+GB56+GB74+GB78</f>
        <v>8118810.7485994231</v>
      </c>
      <c r="GC54" s="21">
        <f t="shared" si="255"/>
        <v>9002339.9325185772</v>
      </c>
      <c r="GD54" s="21">
        <f t="shared" ref="GD54:GE54" si="256">+GD56+GD74+GD78</f>
        <v>8923717.4560771137</v>
      </c>
      <c r="GE54" s="21">
        <f t="shared" si="256"/>
        <v>8994261.8807242755</v>
      </c>
      <c r="GF54" s="21">
        <f t="shared" ref="GF54:GG54" si="257">+GF56+GF74+GF78</f>
        <v>9148592.1851102915</v>
      </c>
      <c r="GG54" s="21">
        <f t="shared" si="257"/>
        <v>8975788.0982583649</v>
      </c>
      <c r="GH54" s="21">
        <f t="shared" ref="GH54:GJ54" si="258">+GH56+GH74+GH78</f>
        <v>9016864.6075453777</v>
      </c>
      <c r="GI54" s="21">
        <f t="shared" ref="GI54" si="259">+GI56+GI74+GI78</f>
        <v>8930659.3314343393</v>
      </c>
      <c r="GJ54" s="21">
        <f t="shared" si="258"/>
        <v>9717858.2449523304</v>
      </c>
      <c r="GK54" s="21">
        <f t="shared" ref="GK54:GQ54" si="260">+GK56+GK74+GK78</f>
        <v>9479773.5828393362</v>
      </c>
      <c r="GL54" s="21">
        <f t="shared" ref="GL54:GP54" si="261">+GL56+GL74+GL78</f>
        <v>9763844.9591017179</v>
      </c>
      <c r="GM54" s="21">
        <f t="shared" si="261"/>
        <v>9637684.958220087</v>
      </c>
      <c r="GN54" s="21">
        <f t="shared" si="261"/>
        <v>8945546.6936588213</v>
      </c>
      <c r="GO54" s="21">
        <f t="shared" si="261"/>
        <v>8996478.9923385829</v>
      </c>
      <c r="GP54" s="21">
        <f t="shared" si="261"/>
        <v>9387858.210278308</v>
      </c>
      <c r="GQ54" s="21">
        <f t="shared" si="260"/>
        <v>9599138.0821615737</v>
      </c>
      <c r="GR54" s="21">
        <f t="shared" ref="GR54:GX54" si="262">+GR56+GR74+GR78</f>
        <v>9554767.6980159376</v>
      </c>
      <c r="GS54" s="21">
        <f t="shared" ref="GS54:GW54" si="263">+GS56+GS74+GS78</f>
        <v>9540542.8589957952</v>
      </c>
      <c r="GT54" s="21">
        <f t="shared" si="263"/>
        <v>9469271.0652782451</v>
      </c>
      <c r="GU54" s="21">
        <f t="shared" si="263"/>
        <v>9321312.0038435031</v>
      </c>
      <c r="GV54" s="21">
        <f t="shared" si="263"/>
        <v>9244680.3810332958</v>
      </c>
      <c r="GW54" s="21">
        <f t="shared" si="263"/>
        <v>9189662.4012470115</v>
      </c>
      <c r="GX54" s="21">
        <f t="shared" si="262"/>
        <v>9165545.0695351027</v>
      </c>
      <c r="GY54" s="21">
        <f t="shared" ref="GY54" si="264">+GY56+GY74+GY78</f>
        <v>9097243.7688521091</v>
      </c>
    </row>
    <row r="55" spans="1:208" x14ac:dyDescent="0.25">
      <c r="A55" s="20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  <c r="CH55" s="21"/>
      <c r="CI55" s="21"/>
      <c r="CJ55" s="21"/>
      <c r="CK55" s="21"/>
      <c r="CL55" s="21"/>
      <c r="CM55" s="21"/>
      <c r="CN55" s="21"/>
      <c r="CO55" s="21"/>
      <c r="CP55" s="21"/>
      <c r="CQ55" s="21"/>
      <c r="CR55" s="21"/>
      <c r="CS55" s="21"/>
      <c r="CT55" s="21"/>
      <c r="CU55" s="21"/>
      <c r="CV55" s="21"/>
      <c r="CW55" s="21"/>
      <c r="CX55" s="21"/>
      <c r="CY55" s="21"/>
      <c r="CZ55" s="21"/>
      <c r="DA55" s="21"/>
      <c r="DB55" s="21"/>
      <c r="DC55" s="21"/>
      <c r="DD55" s="21"/>
      <c r="DE55" s="21"/>
      <c r="DF55" s="21"/>
      <c r="DG55" s="21"/>
      <c r="DH55" s="21"/>
      <c r="DI55" s="21"/>
      <c r="DJ55" s="21"/>
      <c r="DK55" s="21"/>
      <c r="DL55" s="21"/>
      <c r="DM55" s="21"/>
      <c r="DN55" s="21"/>
      <c r="DO55" s="21"/>
      <c r="DP55" s="21"/>
      <c r="DQ55" s="21"/>
      <c r="DR55" s="21"/>
      <c r="DS55" s="21"/>
      <c r="DT55" s="21"/>
      <c r="DU55" s="21"/>
      <c r="DV55" s="21"/>
      <c r="DW55" s="21"/>
      <c r="DX55" s="21"/>
      <c r="DY55" s="21"/>
      <c r="DZ55" s="21"/>
      <c r="EA55" s="21"/>
      <c r="EB55" s="21"/>
      <c r="EC55" s="21"/>
      <c r="ED55" s="21"/>
      <c r="EE55" s="21"/>
      <c r="EF55" s="21"/>
      <c r="EG55" s="21"/>
      <c r="EH55" s="21"/>
      <c r="EI55" s="21"/>
      <c r="EJ55" s="21"/>
      <c r="EK55" s="21"/>
      <c r="EL55" s="21"/>
      <c r="EM55" s="21"/>
      <c r="EN55" s="21"/>
      <c r="EO55" s="21"/>
      <c r="EP55" s="21"/>
      <c r="EQ55" s="21"/>
      <c r="ER55" s="28"/>
      <c r="ES55" s="21"/>
      <c r="ET55" s="21"/>
      <c r="EU55" s="21"/>
      <c r="EV55" s="28"/>
      <c r="EW55" s="21"/>
    </row>
    <row r="56" spans="1:208" x14ac:dyDescent="0.25">
      <c r="A56" s="17" t="s">
        <v>5</v>
      </c>
      <c r="B56" s="21">
        <f t="shared" ref="B56:AG56" si="265">+B58+B67</f>
        <v>1071957.5936211743</v>
      </c>
      <c r="C56" s="21">
        <f t="shared" si="265"/>
        <v>1079119.5936021237</v>
      </c>
      <c r="D56" s="21">
        <f t="shared" si="265"/>
        <v>1070200.3738613788</v>
      </c>
      <c r="E56" s="21">
        <f t="shared" si="265"/>
        <v>1069384.4216024426</v>
      </c>
      <c r="F56" s="21">
        <f t="shared" si="265"/>
        <v>1124153.8394345064</v>
      </c>
      <c r="G56" s="21">
        <f t="shared" si="265"/>
        <v>1123336.2923766098</v>
      </c>
      <c r="H56" s="21">
        <f t="shared" si="265"/>
        <v>1199388.1128887197</v>
      </c>
      <c r="I56" s="21">
        <f t="shared" si="265"/>
        <v>1193340.3763447464</v>
      </c>
      <c r="J56" s="21">
        <f t="shared" si="265"/>
        <v>1200055.1445328253</v>
      </c>
      <c r="K56" s="21">
        <f t="shared" si="265"/>
        <v>1199754.4743834485</v>
      </c>
      <c r="L56" s="21">
        <f t="shared" si="265"/>
        <v>1141528.4633011825</v>
      </c>
      <c r="M56" s="21">
        <f t="shared" si="265"/>
        <v>1197769.1467973047</v>
      </c>
      <c r="N56" s="21">
        <f t="shared" si="265"/>
        <v>1220760.7048675083</v>
      </c>
      <c r="O56" s="21">
        <f t="shared" si="265"/>
        <v>1229627.877783007</v>
      </c>
      <c r="P56" s="21">
        <f t="shared" si="265"/>
        <v>1239465.5421384317</v>
      </c>
      <c r="Q56" s="21">
        <f t="shared" si="265"/>
        <v>1257432.463110399</v>
      </c>
      <c r="R56" s="21">
        <f t="shared" si="265"/>
        <v>1093877.1820887658</v>
      </c>
      <c r="S56" s="21">
        <f t="shared" si="265"/>
        <v>1090112.4890193664</v>
      </c>
      <c r="T56" s="21">
        <f t="shared" si="265"/>
        <v>1307948.4138321097</v>
      </c>
      <c r="U56" s="21">
        <f t="shared" si="265"/>
        <v>1131486.2046573004</v>
      </c>
      <c r="V56" s="21">
        <f t="shared" si="265"/>
        <v>1130619.9146409105</v>
      </c>
      <c r="W56" s="21">
        <f t="shared" si="265"/>
        <v>1119770.0563791699</v>
      </c>
      <c r="X56" s="21">
        <f t="shared" si="265"/>
        <v>1087661.4782256898</v>
      </c>
      <c r="Y56" s="21">
        <f t="shared" si="265"/>
        <v>1093204.2038052587</v>
      </c>
      <c r="Z56" s="21">
        <f t="shared" si="265"/>
        <v>1091354.2367519555</v>
      </c>
      <c r="AA56" s="21">
        <f t="shared" si="265"/>
        <v>1072750.3589727178</v>
      </c>
      <c r="AB56" s="21">
        <f t="shared" si="265"/>
        <v>1013454.3194247826</v>
      </c>
      <c r="AC56" s="21">
        <f t="shared" si="265"/>
        <v>991174.48533422197</v>
      </c>
      <c r="AD56" s="21">
        <f t="shared" si="265"/>
        <v>1053441.0074234689</v>
      </c>
      <c r="AE56" s="21">
        <f t="shared" si="265"/>
        <v>1040271.6642035688</v>
      </c>
      <c r="AF56" s="21">
        <f t="shared" si="265"/>
        <v>996222.24009170581</v>
      </c>
      <c r="AG56" s="21">
        <f t="shared" si="265"/>
        <v>977794.76980199886</v>
      </c>
      <c r="AH56" s="21">
        <f t="shared" ref="AH56:BM56" si="266">+AH58+AH67</f>
        <v>1243522.5981210775</v>
      </c>
      <c r="AI56" s="21">
        <f t="shared" si="266"/>
        <v>1247394.4736236152</v>
      </c>
      <c r="AJ56" s="21">
        <f t="shared" si="266"/>
        <v>1219283.3032127852</v>
      </c>
      <c r="AK56" s="21">
        <f t="shared" si="266"/>
        <v>1245322.2870444548</v>
      </c>
      <c r="AL56" s="21">
        <f t="shared" si="266"/>
        <v>1217814.2580573757</v>
      </c>
      <c r="AM56" s="21">
        <f t="shared" si="266"/>
        <v>1085078.1884485127</v>
      </c>
      <c r="AN56" s="21">
        <f t="shared" si="266"/>
        <v>1075629.918767022</v>
      </c>
      <c r="AO56" s="21">
        <f t="shared" si="266"/>
        <v>1074366.124274774</v>
      </c>
      <c r="AP56" s="21">
        <f t="shared" si="266"/>
        <v>1091272.8546793391</v>
      </c>
      <c r="AQ56" s="21">
        <f t="shared" si="266"/>
        <v>1079663.6903213926</v>
      </c>
      <c r="AR56" s="21">
        <f t="shared" si="266"/>
        <v>1078377.4251310627</v>
      </c>
      <c r="AS56" s="21">
        <f t="shared" si="266"/>
        <v>1098973.2355356931</v>
      </c>
      <c r="AT56" s="21">
        <f t="shared" si="266"/>
        <v>1088790.1797577334</v>
      </c>
      <c r="AU56" s="21">
        <f t="shared" si="266"/>
        <v>1085952.4316672864</v>
      </c>
      <c r="AV56" s="21">
        <f t="shared" si="266"/>
        <v>1058730.2651661811</v>
      </c>
      <c r="AW56" s="21">
        <f t="shared" si="266"/>
        <v>1101556.7211560046</v>
      </c>
      <c r="AX56" s="21">
        <f t="shared" si="266"/>
        <v>968125.29589669197</v>
      </c>
      <c r="AY56" s="21">
        <f t="shared" si="266"/>
        <v>966812.05076174275</v>
      </c>
      <c r="AZ56" s="21">
        <f t="shared" si="266"/>
        <v>950743.76267708675</v>
      </c>
      <c r="BA56" s="21">
        <f t="shared" si="266"/>
        <v>944899.33184961369</v>
      </c>
      <c r="BB56" s="21">
        <f t="shared" si="266"/>
        <v>937341.42609592993</v>
      </c>
      <c r="BC56" s="21">
        <f t="shared" si="266"/>
        <v>928297.49698009796</v>
      </c>
      <c r="BD56" s="21">
        <f t="shared" si="266"/>
        <v>921855.84707520844</v>
      </c>
      <c r="BE56" s="21">
        <f t="shared" si="266"/>
        <v>918078.23844352819</v>
      </c>
      <c r="BF56" s="21">
        <f t="shared" si="266"/>
        <v>912320.99520986888</v>
      </c>
      <c r="BG56" s="21">
        <f t="shared" si="266"/>
        <v>916931.58717004745</v>
      </c>
      <c r="BH56" s="21">
        <f t="shared" si="266"/>
        <v>1426587.3655033102</v>
      </c>
      <c r="BI56" s="21">
        <f t="shared" si="266"/>
        <v>1436138.2219855511</v>
      </c>
      <c r="BJ56" s="21">
        <f t="shared" si="266"/>
        <v>1285671.0115577909</v>
      </c>
      <c r="BK56" s="21">
        <f t="shared" si="266"/>
        <v>1273108.103067308</v>
      </c>
      <c r="BL56" s="21">
        <f t="shared" si="266"/>
        <v>1271397.5898238823</v>
      </c>
      <c r="BM56" s="21">
        <f t="shared" si="266"/>
        <v>1770336.6832743825</v>
      </c>
      <c r="BN56" s="21">
        <f t="shared" ref="BN56:CS56" si="267">+BN58+BN67</f>
        <v>1763669.710431519</v>
      </c>
      <c r="BO56" s="21">
        <f t="shared" si="267"/>
        <v>1772444.0766400022</v>
      </c>
      <c r="BP56" s="21">
        <f t="shared" si="267"/>
        <v>1767774.2373019767</v>
      </c>
      <c r="BQ56" s="21">
        <f t="shared" si="267"/>
        <v>1791066.1433660802</v>
      </c>
      <c r="BR56" s="21">
        <f t="shared" si="267"/>
        <v>1780685.2789110281</v>
      </c>
      <c r="BS56" s="21">
        <f t="shared" si="267"/>
        <v>1773282.6973631447</v>
      </c>
      <c r="BT56" s="21">
        <f t="shared" si="267"/>
        <v>1767281.1268989765</v>
      </c>
      <c r="BU56" s="21">
        <f t="shared" si="267"/>
        <v>1800700.2242184784</v>
      </c>
      <c r="BV56" s="21">
        <f t="shared" si="267"/>
        <v>1846462.3269300419</v>
      </c>
      <c r="BW56" s="21">
        <f t="shared" si="267"/>
        <v>1965751.3283780399</v>
      </c>
      <c r="BX56" s="21">
        <f t="shared" si="267"/>
        <v>1827866.84350759</v>
      </c>
      <c r="BY56" s="21">
        <f t="shared" si="267"/>
        <v>2401323.3800808755</v>
      </c>
      <c r="BZ56" s="21">
        <f t="shared" si="267"/>
        <v>2407535.2234953935</v>
      </c>
      <c r="CA56" s="21">
        <f t="shared" si="267"/>
        <v>2372239.365511924</v>
      </c>
      <c r="CB56" s="21">
        <f t="shared" si="267"/>
        <v>2357659.0290059731</v>
      </c>
      <c r="CC56" s="21">
        <f t="shared" si="267"/>
        <v>2365734.5255780518</v>
      </c>
      <c r="CD56" s="21">
        <f t="shared" si="267"/>
        <v>2375437.8803523318</v>
      </c>
      <c r="CE56" s="21">
        <f t="shared" si="267"/>
        <v>2371674.8539995202</v>
      </c>
      <c r="CF56" s="21">
        <f t="shared" si="267"/>
        <v>2363091.5538662826</v>
      </c>
      <c r="CG56" s="21">
        <f t="shared" si="267"/>
        <v>2431525.7056403095</v>
      </c>
      <c r="CH56" s="21">
        <f t="shared" si="267"/>
        <v>2425648.3848534846</v>
      </c>
      <c r="CI56" s="21">
        <f t="shared" si="267"/>
        <v>2411527.661242486</v>
      </c>
      <c r="CJ56" s="21">
        <f t="shared" si="267"/>
        <v>2941080.4342835192</v>
      </c>
      <c r="CK56" s="21">
        <f t="shared" si="267"/>
        <v>2939234.217081008</v>
      </c>
      <c r="CL56" s="21">
        <f t="shared" si="267"/>
        <v>2968636.8405480827</v>
      </c>
      <c r="CM56" s="21">
        <f t="shared" si="267"/>
        <v>2967287.7874497455</v>
      </c>
      <c r="CN56" s="21">
        <f t="shared" si="267"/>
        <v>2974175.231589708</v>
      </c>
      <c r="CO56" s="21">
        <f t="shared" si="267"/>
        <v>2987020.2356315539</v>
      </c>
      <c r="CP56" s="21">
        <f t="shared" si="267"/>
        <v>2990949.6668642932</v>
      </c>
      <c r="CQ56" s="21">
        <f t="shared" si="267"/>
        <v>2987872.123707647</v>
      </c>
      <c r="CR56" s="21">
        <f t="shared" si="267"/>
        <v>2985200.1435834686</v>
      </c>
      <c r="CS56" s="21">
        <f t="shared" si="267"/>
        <v>3041499.8937999541</v>
      </c>
      <c r="CT56" s="21">
        <f t="shared" ref="CT56:DY56" si="268">+CT58+CT67</f>
        <v>3052109.7519210838</v>
      </c>
      <c r="CU56" s="21">
        <f t="shared" si="268"/>
        <v>3044511.9129496333</v>
      </c>
      <c r="CV56" s="21">
        <f t="shared" si="268"/>
        <v>3043340.631483383</v>
      </c>
      <c r="CW56" s="21">
        <f t="shared" si="268"/>
        <v>3082566.8582007959</v>
      </c>
      <c r="CX56" s="21">
        <f t="shared" si="268"/>
        <v>3094509.1892688735</v>
      </c>
      <c r="CY56" s="21">
        <f t="shared" si="268"/>
        <v>3169017.4659168245</v>
      </c>
      <c r="CZ56" s="21">
        <f t="shared" si="268"/>
        <v>3177309.1057427875</v>
      </c>
      <c r="DA56" s="21">
        <f t="shared" si="268"/>
        <v>3189898.7960754693</v>
      </c>
      <c r="DB56" s="21">
        <f t="shared" si="268"/>
        <v>3199488.5804373268</v>
      </c>
      <c r="DC56" s="21">
        <f t="shared" si="268"/>
        <v>3235558.176293374</v>
      </c>
      <c r="DD56" s="21">
        <f t="shared" si="268"/>
        <v>3213189.7389621739</v>
      </c>
      <c r="DE56" s="21">
        <f t="shared" si="268"/>
        <v>3363268.5637096963</v>
      </c>
      <c r="DF56" s="21">
        <f t="shared" si="268"/>
        <v>3375776.1381839165</v>
      </c>
      <c r="DG56" s="21">
        <f t="shared" si="268"/>
        <v>3398860.7017342364</v>
      </c>
      <c r="DH56" s="21">
        <f t="shared" si="268"/>
        <v>3390082.0318725444</v>
      </c>
      <c r="DI56" s="21">
        <f t="shared" si="268"/>
        <v>3418821.0579412454</v>
      </c>
      <c r="DJ56" s="21">
        <f t="shared" si="268"/>
        <v>3448525.5747449263</v>
      </c>
      <c r="DK56" s="21">
        <f t="shared" si="268"/>
        <v>3488741.8246431802</v>
      </c>
      <c r="DL56" s="21">
        <f t="shared" si="268"/>
        <v>3513813.385577735</v>
      </c>
      <c r="DM56" s="21">
        <f t="shared" si="268"/>
        <v>3523543.2654145788</v>
      </c>
      <c r="DN56" s="21">
        <f t="shared" si="268"/>
        <v>3489764.8813884589</v>
      </c>
      <c r="DO56" s="21">
        <f t="shared" si="268"/>
        <v>3469778.9779277742</v>
      </c>
      <c r="DP56" s="21">
        <f t="shared" si="268"/>
        <v>3470336.27406481</v>
      </c>
      <c r="DQ56" s="21">
        <f t="shared" si="268"/>
        <v>3518980.6352039967</v>
      </c>
      <c r="DR56" s="21">
        <f t="shared" si="268"/>
        <v>3533774.9528268208</v>
      </c>
      <c r="DS56" s="21">
        <f t="shared" si="268"/>
        <v>3527313.3518919931</v>
      </c>
      <c r="DT56" s="21">
        <f t="shared" si="268"/>
        <v>3493175.9234594149</v>
      </c>
      <c r="DU56" s="21">
        <f t="shared" si="268"/>
        <v>3482320.8787790714</v>
      </c>
      <c r="DV56" s="21">
        <f t="shared" si="268"/>
        <v>3501097.7170486092</v>
      </c>
      <c r="DW56" s="21">
        <f t="shared" si="268"/>
        <v>3491138.089915182</v>
      </c>
      <c r="DX56" s="21">
        <f t="shared" si="268"/>
        <v>3498550.806201546</v>
      </c>
      <c r="DY56" s="21">
        <f t="shared" si="268"/>
        <v>3555716.6738809771</v>
      </c>
      <c r="DZ56" s="21">
        <f t="shared" ref="DZ56:EA56" si="269">+DZ58+DZ67</f>
        <v>3580417.5451238132</v>
      </c>
      <c r="EA56" s="21">
        <f t="shared" si="269"/>
        <v>3799483.4766421295</v>
      </c>
      <c r="EB56" s="21">
        <f t="shared" ref="EB56:FL56" si="270">+EB58+EB67+EB71</f>
        <v>3716995.041811496</v>
      </c>
      <c r="EC56" s="21">
        <f t="shared" si="270"/>
        <v>3898337.7751979553</v>
      </c>
      <c r="ED56" s="21">
        <f t="shared" si="270"/>
        <v>3944750.3512639534</v>
      </c>
      <c r="EE56" s="21">
        <f t="shared" si="270"/>
        <v>3906780.1600270579</v>
      </c>
      <c r="EF56" s="21">
        <f t="shared" si="270"/>
        <v>3849913.1543035563</v>
      </c>
      <c r="EG56" s="21">
        <f t="shared" si="270"/>
        <v>3825721.2448254512</v>
      </c>
      <c r="EH56" s="21">
        <f t="shared" si="270"/>
        <v>3770584.2122136964</v>
      </c>
      <c r="EI56" s="21">
        <f t="shared" si="270"/>
        <v>3744506.443004312</v>
      </c>
      <c r="EJ56" s="21">
        <f t="shared" si="270"/>
        <v>3712837.2973663444</v>
      </c>
      <c r="EK56" s="21">
        <f t="shared" si="270"/>
        <v>3728960.0444914661</v>
      </c>
      <c r="EL56" s="21">
        <f t="shared" si="270"/>
        <v>3760230.4082940952</v>
      </c>
      <c r="EM56" s="21">
        <f t="shared" si="270"/>
        <v>4008709.2197271897</v>
      </c>
      <c r="EN56" s="21">
        <f t="shared" si="270"/>
        <v>4709950.4988753134</v>
      </c>
      <c r="EO56" s="21">
        <f t="shared" si="270"/>
        <v>4816460.1252705939</v>
      </c>
      <c r="EP56" s="21">
        <f t="shared" si="270"/>
        <v>4801317.5025342517</v>
      </c>
      <c r="EQ56" s="21">
        <f t="shared" si="270"/>
        <v>4791707.5516095711</v>
      </c>
      <c r="ER56" s="21">
        <f t="shared" si="270"/>
        <v>4855369.9199350933</v>
      </c>
      <c r="ES56" s="21">
        <f t="shared" si="270"/>
        <v>5058183.4843317717</v>
      </c>
      <c r="ET56" s="21">
        <f t="shared" si="270"/>
        <v>5295893.4609988164</v>
      </c>
      <c r="EU56" s="21">
        <f t="shared" si="270"/>
        <v>5388124.761764071</v>
      </c>
      <c r="EV56" s="21">
        <f t="shared" si="270"/>
        <v>5393864.913768122</v>
      </c>
      <c r="EW56" s="21">
        <f t="shared" si="270"/>
        <v>5482498.9274624577</v>
      </c>
      <c r="EX56" s="21">
        <f t="shared" si="270"/>
        <v>5848424.7820418514</v>
      </c>
      <c r="EY56" s="21">
        <f t="shared" si="270"/>
        <v>5888873.6960170101</v>
      </c>
      <c r="EZ56" s="21">
        <f t="shared" si="270"/>
        <v>5873067.8915232681</v>
      </c>
      <c r="FA56" s="21">
        <f t="shared" si="270"/>
        <v>5979935.9422430797</v>
      </c>
      <c r="FB56" s="21">
        <f t="shared" si="270"/>
        <v>5972274.2941983668</v>
      </c>
      <c r="FC56" s="21">
        <f t="shared" si="270"/>
        <v>5988933.4814311992</v>
      </c>
      <c r="FD56" s="21">
        <f t="shared" si="270"/>
        <v>5958640.8679827256</v>
      </c>
      <c r="FE56" s="21">
        <f t="shared" si="270"/>
        <v>5982414.431948211</v>
      </c>
      <c r="FF56" s="21">
        <f t="shared" si="270"/>
        <v>6057096.4429057613</v>
      </c>
      <c r="FG56" s="21">
        <f t="shared" si="270"/>
        <v>6246219.0846695667</v>
      </c>
      <c r="FH56" s="21">
        <f t="shared" si="270"/>
        <v>6448169.6403028537</v>
      </c>
      <c r="FI56" s="21">
        <f t="shared" si="270"/>
        <v>6487996.3786337078</v>
      </c>
      <c r="FJ56" s="21">
        <f t="shared" si="270"/>
        <v>6502140.9972693063</v>
      </c>
      <c r="FK56" s="21">
        <f t="shared" si="270"/>
        <v>6612483.936701606</v>
      </c>
      <c r="FL56" s="21">
        <f t="shared" si="270"/>
        <v>6513344.4055018546</v>
      </c>
      <c r="FM56" s="21">
        <f t="shared" ref="FM56:FR56" si="271">+FM58+FM67+FM71</f>
        <v>6860554.1355875032</v>
      </c>
      <c r="FN56" s="21">
        <f t="shared" si="271"/>
        <v>6934948.0730659747</v>
      </c>
      <c r="FO56" s="21">
        <f t="shared" si="271"/>
        <v>6924985.9379221527</v>
      </c>
      <c r="FP56" s="21">
        <f t="shared" si="271"/>
        <v>7489655.1756291511</v>
      </c>
      <c r="FQ56" s="21">
        <f t="shared" si="271"/>
        <v>7665105.178875668</v>
      </c>
      <c r="FR56" s="21">
        <f t="shared" si="271"/>
        <v>7915501.9179370841</v>
      </c>
      <c r="FS56" s="21">
        <f t="shared" ref="FS56:FT56" si="272">+FS58+FS67+FS71</f>
        <v>7939404.6999441041</v>
      </c>
      <c r="FT56" s="21">
        <f t="shared" si="272"/>
        <v>7910715.0044281986</v>
      </c>
      <c r="FU56" s="21">
        <f t="shared" ref="FU56:FV56" si="273">+FU58+FU67+FU71</f>
        <v>7763978.9011775516</v>
      </c>
      <c r="FV56" s="21">
        <f t="shared" si="273"/>
        <v>7410508.0973727349</v>
      </c>
      <c r="FW56" s="21">
        <f t="shared" ref="FW56:FX56" si="274">+FW58+FW67+FW71</f>
        <v>7361873.1801215624</v>
      </c>
      <c r="FX56" s="21">
        <f t="shared" si="274"/>
        <v>7380059.4802779807</v>
      </c>
      <c r="FY56" s="21">
        <f t="shared" ref="FY56" si="275">+FY58+FY67+FY71</f>
        <v>7325068.0067769652</v>
      </c>
      <c r="FZ56" s="21">
        <f t="shared" ref="FZ56:GA56" si="276">+FZ58+FZ67+FZ71</f>
        <v>6290218.1972914953</v>
      </c>
      <c r="GA56" s="21">
        <f t="shared" si="276"/>
        <v>6340310.2090067668</v>
      </c>
      <c r="GB56" s="21">
        <f t="shared" ref="GB56:GC56" si="277">+GB58+GB67+GB71</f>
        <v>6126849.0811465364</v>
      </c>
      <c r="GC56" s="21">
        <f t="shared" si="277"/>
        <v>7008493.7295742258</v>
      </c>
      <c r="GD56" s="21">
        <f t="shared" ref="GD56:GE56" si="278">+GD58+GD67+GD71</f>
        <v>6957048.6709021209</v>
      </c>
      <c r="GE56" s="21">
        <f t="shared" si="278"/>
        <v>7006586.8472320987</v>
      </c>
      <c r="GF56" s="21">
        <f t="shared" ref="GF56:GG56" si="279">+GF58+GF67+GF71</f>
        <v>7160298.8878693283</v>
      </c>
      <c r="GG56" s="21">
        <f t="shared" si="279"/>
        <v>7025895.6356270462</v>
      </c>
      <c r="GH56" s="21">
        <f t="shared" ref="GH56:GJ56" si="280">+GH58+GH67+GH71</f>
        <v>7060313.8885387126</v>
      </c>
      <c r="GI56" s="21">
        <f t="shared" ref="GI56" si="281">+GI58+GI67+GI71</f>
        <v>7007285.9231990939</v>
      </c>
      <c r="GJ56" s="21">
        <f t="shared" si="280"/>
        <v>7863482.5543132732</v>
      </c>
      <c r="GK56" s="21">
        <f t="shared" ref="GK56:GQ56" si="282">+GK58+GK67+GK71</f>
        <v>7659873.6520862086</v>
      </c>
      <c r="GL56" s="21">
        <f t="shared" ref="GL56:GP56" si="283">+GL58+GL67+GL71</f>
        <v>7970423.027582176</v>
      </c>
      <c r="GM56" s="21">
        <f t="shared" si="283"/>
        <v>7925705.015539038</v>
      </c>
      <c r="GN56" s="21">
        <f t="shared" si="283"/>
        <v>7693828.6899098475</v>
      </c>
      <c r="GO56" s="21">
        <f t="shared" si="283"/>
        <v>7758396.9832673976</v>
      </c>
      <c r="GP56" s="21">
        <f t="shared" si="283"/>
        <v>8098686.6362378988</v>
      </c>
      <c r="GQ56" s="21">
        <f t="shared" si="282"/>
        <v>8319794.5941132605</v>
      </c>
      <c r="GR56" s="21">
        <f t="shared" ref="GR56:GX56" si="284">+GR58+GR67+GR71</f>
        <v>8270526.970450663</v>
      </c>
      <c r="GS56" s="21">
        <f t="shared" ref="GS56:GW56" si="285">+GS58+GS67+GS71</f>
        <v>8232502.802752262</v>
      </c>
      <c r="GT56" s="21">
        <f t="shared" si="285"/>
        <v>8161989.6942831604</v>
      </c>
      <c r="GU56" s="21">
        <f t="shared" si="285"/>
        <v>8038090.7674302906</v>
      </c>
      <c r="GV56" s="21">
        <f t="shared" si="285"/>
        <v>7973469.743228144</v>
      </c>
      <c r="GW56" s="21">
        <f t="shared" si="285"/>
        <v>7925147.3039793558</v>
      </c>
      <c r="GX56" s="21">
        <f t="shared" si="284"/>
        <v>7905757.6090145037</v>
      </c>
      <c r="GY56" s="21">
        <f t="shared" ref="GY56" si="286">+GY58+GY67+GY71</f>
        <v>7845491.4291057792</v>
      </c>
    </row>
    <row r="57" spans="1:208" x14ac:dyDescent="0.25">
      <c r="A57" s="20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  <c r="DT57" s="12"/>
      <c r="DU57" s="12"/>
      <c r="DV57" s="12"/>
      <c r="DW57" s="12"/>
      <c r="DX57" s="12"/>
      <c r="DY57" s="12"/>
      <c r="DZ57" s="12"/>
      <c r="EA57" s="12"/>
      <c r="EB57" s="12"/>
      <c r="EC57" s="12"/>
      <c r="ED57" s="55"/>
      <c r="EE57" s="55"/>
      <c r="EF57" s="55"/>
      <c r="EG57" s="55"/>
      <c r="EH57" s="55"/>
      <c r="EI57" s="55"/>
      <c r="EJ57" s="55"/>
      <c r="EK57" s="55"/>
      <c r="EL57" s="55"/>
      <c r="EM57" s="55"/>
      <c r="EN57" s="55"/>
      <c r="EO57" s="55"/>
      <c r="EP57" s="55"/>
      <c r="EQ57" s="55"/>
      <c r="ER57" s="56"/>
      <c r="ES57" s="55"/>
      <c r="ET57" s="55"/>
      <c r="EU57" s="55"/>
      <c r="EV57" s="56"/>
      <c r="EW57" s="55"/>
    </row>
    <row r="58" spans="1:208" s="11" customFormat="1" ht="14.4" x14ac:dyDescent="0.25">
      <c r="A58" s="23" t="s">
        <v>47</v>
      </c>
      <c r="B58" s="21">
        <f t="shared" ref="B58:BM58" si="287">+B60+B65</f>
        <v>1035235.2931339296</v>
      </c>
      <c r="C58" s="21">
        <f t="shared" si="287"/>
        <v>1042218.0657020953</v>
      </c>
      <c r="D58" s="21">
        <f t="shared" si="287"/>
        <v>1034574.4227373113</v>
      </c>
      <c r="E58" s="21">
        <f t="shared" si="287"/>
        <v>1034740.7875746519</v>
      </c>
      <c r="F58" s="21">
        <f t="shared" si="287"/>
        <v>1082686.9851150794</v>
      </c>
      <c r="G58" s="21">
        <f t="shared" si="287"/>
        <v>1081967.4737740241</v>
      </c>
      <c r="H58" s="21">
        <f t="shared" si="287"/>
        <v>1155053.5047552742</v>
      </c>
      <c r="I58" s="21">
        <f t="shared" si="287"/>
        <v>1149119.7454198988</v>
      </c>
      <c r="J58" s="21">
        <f t="shared" si="287"/>
        <v>1156569.4235373684</v>
      </c>
      <c r="K58" s="21">
        <f t="shared" si="287"/>
        <v>1157553.8967526145</v>
      </c>
      <c r="L58" s="21">
        <f t="shared" si="287"/>
        <v>1098859.1675208821</v>
      </c>
      <c r="M58" s="21">
        <f t="shared" si="287"/>
        <v>1150625.7977008475</v>
      </c>
      <c r="N58" s="21">
        <f t="shared" si="287"/>
        <v>1172253.926343879</v>
      </c>
      <c r="O58" s="21">
        <f t="shared" si="287"/>
        <v>1180740.2797423741</v>
      </c>
      <c r="P58" s="21">
        <f t="shared" si="287"/>
        <v>1182567.2164036108</v>
      </c>
      <c r="Q58" s="21">
        <f t="shared" si="287"/>
        <v>1201141.6541909175</v>
      </c>
      <c r="R58" s="21">
        <f t="shared" si="287"/>
        <v>1037213.7801382466</v>
      </c>
      <c r="S58" s="21">
        <f t="shared" si="287"/>
        <v>1033790.4681182272</v>
      </c>
      <c r="T58" s="21">
        <f t="shared" si="287"/>
        <v>1250395.4707672358</v>
      </c>
      <c r="U58" s="21">
        <f t="shared" si="287"/>
        <v>1068502.1360732045</v>
      </c>
      <c r="V58" s="21">
        <f t="shared" si="287"/>
        <v>1068895.5964006502</v>
      </c>
      <c r="W58" s="21">
        <f t="shared" si="287"/>
        <v>1060204.5209522448</v>
      </c>
      <c r="X58" s="21">
        <f t="shared" si="287"/>
        <v>1030170.5077808095</v>
      </c>
      <c r="Y58" s="21">
        <f t="shared" si="287"/>
        <v>1035361.2982294956</v>
      </c>
      <c r="Z58" s="21">
        <f t="shared" si="287"/>
        <v>1033588.509932965</v>
      </c>
      <c r="AA58" s="21">
        <f t="shared" si="287"/>
        <v>1015887.1090829205</v>
      </c>
      <c r="AB58" s="21">
        <f t="shared" si="287"/>
        <v>960902.43233028101</v>
      </c>
      <c r="AC58" s="21">
        <f t="shared" si="287"/>
        <v>940952.29004735639</v>
      </c>
      <c r="AD58" s="21">
        <f t="shared" si="287"/>
        <v>999834.66279758397</v>
      </c>
      <c r="AE58" s="21">
        <f t="shared" si="287"/>
        <v>987427.09809808643</v>
      </c>
      <c r="AF58" s="21">
        <f t="shared" si="287"/>
        <v>945356.52426949376</v>
      </c>
      <c r="AG58" s="21">
        <f t="shared" si="287"/>
        <v>929293.69622256188</v>
      </c>
      <c r="AH58" s="21">
        <f t="shared" si="287"/>
        <v>1195404.928571431</v>
      </c>
      <c r="AI58" s="21">
        <f t="shared" si="287"/>
        <v>1200296.9305772511</v>
      </c>
      <c r="AJ58" s="21">
        <f t="shared" si="287"/>
        <v>1173005.9438854535</v>
      </c>
      <c r="AK58" s="21">
        <f t="shared" si="287"/>
        <v>1198513.3614473299</v>
      </c>
      <c r="AL58" s="21">
        <f t="shared" si="287"/>
        <v>1171796.288681275</v>
      </c>
      <c r="AM58" s="21">
        <f t="shared" si="287"/>
        <v>1040623.6302168083</v>
      </c>
      <c r="AN58" s="21">
        <f t="shared" si="287"/>
        <v>1032296.2717609199</v>
      </c>
      <c r="AO58" s="21">
        <f t="shared" si="287"/>
        <v>1032202.3264343763</v>
      </c>
      <c r="AP58" s="21">
        <f t="shared" si="287"/>
        <v>1048403.281733677</v>
      </c>
      <c r="AQ58" s="21">
        <f t="shared" si="287"/>
        <v>1037165.9341119765</v>
      </c>
      <c r="AR58" s="21">
        <f t="shared" si="287"/>
        <v>1035735.8219483402</v>
      </c>
      <c r="AS58" s="21">
        <f t="shared" si="287"/>
        <v>1057002.2547920132</v>
      </c>
      <c r="AT58" s="21">
        <f t="shared" si="287"/>
        <v>1047833.6984405892</v>
      </c>
      <c r="AU58" s="21">
        <f t="shared" si="287"/>
        <v>1046237.7457655463</v>
      </c>
      <c r="AV58" s="21">
        <f t="shared" si="287"/>
        <v>1019884.6264191461</v>
      </c>
      <c r="AW58" s="21">
        <f t="shared" si="287"/>
        <v>1062271.1756397267</v>
      </c>
      <c r="AX58" s="21">
        <f t="shared" si="287"/>
        <v>928774.3792906825</v>
      </c>
      <c r="AY58" s="21">
        <f t="shared" si="287"/>
        <v>928825.30285872263</v>
      </c>
      <c r="AZ58" s="21">
        <f t="shared" si="287"/>
        <v>914085.33112682321</v>
      </c>
      <c r="BA58" s="21">
        <f t="shared" si="287"/>
        <v>909581.70917638333</v>
      </c>
      <c r="BB58" s="21">
        <f t="shared" si="287"/>
        <v>902230.09428793797</v>
      </c>
      <c r="BC58" s="21">
        <f t="shared" si="287"/>
        <v>893433.575310888</v>
      </c>
      <c r="BD58" s="21">
        <f t="shared" si="287"/>
        <v>886975.19908675679</v>
      </c>
      <c r="BE58" s="21">
        <f t="shared" si="287"/>
        <v>884639.59233879438</v>
      </c>
      <c r="BF58" s="21">
        <f t="shared" si="287"/>
        <v>878885.02253929432</v>
      </c>
      <c r="BG58" s="21">
        <f t="shared" si="287"/>
        <v>884396.53798869799</v>
      </c>
      <c r="BH58" s="21">
        <f t="shared" si="287"/>
        <v>1394397.2222051753</v>
      </c>
      <c r="BI58" s="21">
        <f t="shared" si="287"/>
        <v>1403370.2326368068</v>
      </c>
      <c r="BJ58" s="21">
        <f t="shared" si="287"/>
        <v>1253263.3716392708</v>
      </c>
      <c r="BK58" s="21">
        <f t="shared" si="287"/>
        <v>1242340.4814782231</v>
      </c>
      <c r="BL58" s="21">
        <f t="shared" si="287"/>
        <v>1240636.7322414622</v>
      </c>
      <c r="BM58" s="21">
        <f t="shared" si="287"/>
        <v>1740757.1848931056</v>
      </c>
      <c r="BN58" s="21">
        <f t="shared" ref="BN58:DY58" si="288">+BN60+BN65</f>
        <v>1734152.7556872885</v>
      </c>
      <c r="BO58" s="21">
        <f t="shared" si="288"/>
        <v>1742916.5010995767</v>
      </c>
      <c r="BP58" s="21">
        <f t="shared" si="288"/>
        <v>1738250.7919875279</v>
      </c>
      <c r="BQ58" s="21">
        <f t="shared" si="288"/>
        <v>1762566.3904271922</v>
      </c>
      <c r="BR58" s="21">
        <f t="shared" si="288"/>
        <v>1752437.6218954963</v>
      </c>
      <c r="BS58" s="21">
        <f t="shared" si="288"/>
        <v>1746348.355018944</v>
      </c>
      <c r="BT58" s="21">
        <f t="shared" si="288"/>
        <v>1740436.930572662</v>
      </c>
      <c r="BU58" s="21">
        <f t="shared" si="288"/>
        <v>1773738.5161188478</v>
      </c>
      <c r="BV58" s="21">
        <f t="shared" si="288"/>
        <v>1818741.3532630943</v>
      </c>
      <c r="BW58" s="21">
        <f t="shared" si="288"/>
        <v>1937789.8392695808</v>
      </c>
      <c r="BX58" s="21">
        <f t="shared" si="288"/>
        <v>1799913.4825913101</v>
      </c>
      <c r="BY58" s="21">
        <f t="shared" si="288"/>
        <v>2373375.2909157779</v>
      </c>
      <c r="BZ58" s="21">
        <f t="shared" si="288"/>
        <v>2379545.8728114557</v>
      </c>
      <c r="CA58" s="21">
        <f t="shared" si="288"/>
        <v>2344880.9494313928</v>
      </c>
      <c r="CB58" s="21">
        <f t="shared" si="288"/>
        <v>2330456.0813410827</v>
      </c>
      <c r="CC58" s="21">
        <f t="shared" si="288"/>
        <v>2339996.1482634381</v>
      </c>
      <c r="CD58" s="21">
        <f t="shared" si="288"/>
        <v>2349751.2303614016</v>
      </c>
      <c r="CE58" s="21">
        <f t="shared" si="288"/>
        <v>2343636.3095563822</v>
      </c>
      <c r="CF58" s="21">
        <f t="shared" si="288"/>
        <v>2335210.9935484151</v>
      </c>
      <c r="CG58" s="21">
        <f t="shared" si="288"/>
        <v>2403347.3660336924</v>
      </c>
      <c r="CH58" s="21">
        <f t="shared" si="288"/>
        <v>2397597.3679794045</v>
      </c>
      <c r="CI58" s="21">
        <f t="shared" si="288"/>
        <v>2383544.518304076</v>
      </c>
      <c r="CJ58" s="21">
        <f t="shared" si="288"/>
        <v>2911676.4703447353</v>
      </c>
      <c r="CK58" s="21">
        <f t="shared" si="288"/>
        <v>2910080.5708213979</v>
      </c>
      <c r="CL58" s="21">
        <f t="shared" si="288"/>
        <v>2937365.7073564413</v>
      </c>
      <c r="CM58" s="21">
        <f t="shared" si="288"/>
        <v>2936174.4281489267</v>
      </c>
      <c r="CN58" s="21">
        <f t="shared" si="288"/>
        <v>2940573.7159246304</v>
      </c>
      <c r="CO58" s="21">
        <f t="shared" si="288"/>
        <v>2952773.1099627893</v>
      </c>
      <c r="CP58" s="21">
        <f t="shared" si="288"/>
        <v>2956754.125864882</v>
      </c>
      <c r="CQ58" s="21">
        <f t="shared" si="288"/>
        <v>2953991.591306679</v>
      </c>
      <c r="CR58" s="21">
        <f t="shared" si="288"/>
        <v>2947058.941700574</v>
      </c>
      <c r="CS58" s="21">
        <f t="shared" si="288"/>
        <v>3003123.2127563078</v>
      </c>
      <c r="CT58" s="21">
        <f t="shared" si="288"/>
        <v>3013603.9141256311</v>
      </c>
      <c r="CU58" s="21">
        <f t="shared" si="288"/>
        <v>3007668.4068985945</v>
      </c>
      <c r="CV58" s="21">
        <f t="shared" si="288"/>
        <v>3003853.9019847969</v>
      </c>
      <c r="CW58" s="21">
        <f t="shared" si="288"/>
        <v>3043215.2015732727</v>
      </c>
      <c r="CX58" s="21">
        <f t="shared" si="288"/>
        <v>3052974.4076533769</v>
      </c>
      <c r="CY58" s="21">
        <f t="shared" si="288"/>
        <v>3126884.5539996503</v>
      </c>
      <c r="CZ58" s="21">
        <f t="shared" si="288"/>
        <v>3135028.1949176337</v>
      </c>
      <c r="DA58" s="21">
        <f t="shared" si="288"/>
        <v>3149010.8773230333</v>
      </c>
      <c r="DB58" s="21">
        <f t="shared" si="288"/>
        <v>3158537.9093901133</v>
      </c>
      <c r="DC58" s="21">
        <f t="shared" si="288"/>
        <v>3194784.9421112202</v>
      </c>
      <c r="DD58" s="21">
        <f t="shared" si="288"/>
        <v>3170671.3343394212</v>
      </c>
      <c r="DE58" s="21">
        <f t="shared" si="288"/>
        <v>3320442.3004065054</v>
      </c>
      <c r="DF58" s="21">
        <f t="shared" si="288"/>
        <v>3332769.0077274614</v>
      </c>
      <c r="DG58" s="21">
        <f t="shared" si="288"/>
        <v>3357154.4247997128</v>
      </c>
      <c r="DH58" s="21">
        <f t="shared" si="288"/>
        <v>3348397.2461429518</v>
      </c>
      <c r="DI58" s="21">
        <f t="shared" si="288"/>
        <v>3377063.1682280814</v>
      </c>
      <c r="DJ58" s="21">
        <f t="shared" si="288"/>
        <v>3406496.7641485892</v>
      </c>
      <c r="DK58" s="21">
        <f t="shared" si="288"/>
        <v>3444604.9726995244</v>
      </c>
      <c r="DL58" s="21">
        <f t="shared" si="288"/>
        <v>3469581.0859598373</v>
      </c>
      <c r="DM58" s="21">
        <f t="shared" si="288"/>
        <v>3480772.6905749603</v>
      </c>
      <c r="DN58" s="21">
        <f t="shared" si="288"/>
        <v>3447346.3612917452</v>
      </c>
      <c r="DO58" s="21">
        <f t="shared" si="288"/>
        <v>3427801.6181603768</v>
      </c>
      <c r="DP58" s="21">
        <f t="shared" si="288"/>
        <v>3426182.2104886686</v>
      </c>
      <c r="DQ58" s="21">
        <f t="shared" si="288"/>
        <v>3474506.9479398276</v>
      </c>
      <c r="DR58" s="21">
        <f t="shared" si="288"/>
        <v>3489178.8730772361</v>
      </c>
      <c r="DS58" s="21">
        <f t="shared" si="288"/>
        <v>3484498.1740026288</v>
      </c>
      <c r="DT58" s="21">
        <f t="shared" si="288"/>
        <v>3448330.5938432436</v>
      </c>
      <c r="DU58" s="21">
        <f t="shared" si="288"/>
        <v>3437769.2642805688</v>
      </c>
      <c r="DV58" s="21">
        <f t="shared" si="288"/>
        <v>3453749.7569804504</v>
      </c>
      <c r="DW58" s="21">
        <f t="shared" si="288"/>
        <v>3443889.9937227271</v>
      </c>
      <c r="DX58" s="21">
        <f t="shared" si="288"/>
        <v>3451240.2950867759</v>
      </c>
      <c r="DY58" s="21">
        <f t="shared" si="288"/>
        <v>3509223.6064363746</v>
      </c>
      <c r="DZ58" s="21">
        <f t="shared" ref="DZ58:EC58" si="289">+DZ60+DZ65</f>
        <v>3533485.697044773</v>
      </c>
      <c r="EA58" s="21">
        <f t="shared" si="289"/>
        <v>3749885.1229871474</v>
      </c>
      <c r="EB58" s="21">
        <f t="shared" si="289"/>
        <v>3666322.3744301698</v>
      </c>
      <c r="EC58" s="21">
        <f t="shared" si="289"/>
        <v>3847073.3396923412</v>
      </c>
      <c r="ED58" s="21">
        <f t="shared" ref="ED58:EO58" si="290">+ED60+ED65</f>
        <v>3893242.9882186814</v>
      </c>
      <c r="EE58" s="21">
        <f t="shared" si="290"/>
        <v>3857461.2123108222</v>
      </c>
      <c r="EF58" s="21">
        <f t="shared" si="290"/>
        <v>3798507.6618829952</v>
      </c>
      <c r="EG58" s="21">
        <f t="shared" si="290"/>
        <v>3774806.8465279629</v>
      </c>
      <c r="EH58" s="21">
        <f t="shared" si="290"/>
        <v>3720424.3223303626</v>
      </c>
      <c r="EI58" s="21">
        <f t="shared" si="290"/>
        <v>3694977.4415124739</v>
      </c>
      <c r="EJ58" s="21">
        <f t="shared" si="290"/>
        <v>3661617.8464238239</v>
      </c>
      <c r="EK58" s="21">
        <f t="shared" si="290"/>
        <v>3679084.178824503</v>
      </c>
      <c r="EL58" s="21">
        <f t="shared" si="290"/>
        <v>3709768.5451118872</v>
      </c>
      <c r="EM58" s="21">
        <f t="shared" si="290"/>
        <v>3958101.6539093722</v>
      </c>
      <c r="EN58" s="21">
        <f t="shared" si="290"/>
        <v>4661251.0052227946</v>
      </c>
      <c r="EO58" s="21">
        <f t="shared" si="290"/>
        <v>4766875.3290132685</v>
      </c>
      <c r="EP58" s="21">
        <f t="shared" ref="EP58" si="291">+EP60+EP65</f>
        <v>4751865.8476753468</v>
      </c>
      <c r="EQ58" s="21">
        <f t="shared" ref="EQ58:EX58" si="292">+EQ60+EQ65</f>
        <v>4743922.7572363149</v>
      </c>
      <c r="ER58" s="28">
        <f t="shared" si="292"/>
        <v>4794340.6574487053</v>
      </c>
      <c r="ES58" s="21">
        <f t="shared" si="292"/>
        <v>4999803.9824758349</v>
      </c>
      <c r="ET58" s="21">
        <f t="shared" si="292"/>
        <v>5236783.6520999568</v>
      </c>
      <c r="EU58" s="21">
        <f t="shared" si="292"/>
        <v>5328333.8119699787</v>
      </c>
      <c r="EV58" s="28">
        <f t="shared" si="292"/>
        <v>5333472.7153440043</v>
      </c>
      <c r="EW58" s="21">
        <f t="shared" si="292"/>
        <v>5410271.1456993362</v>
      </c>
      <c r="EX58" s="21">
        <f t="shared" si="292"/>
        <v>5775307.0881273448</v>
      </c>
      <c r="EY58" s="21">
        <f t="shared" ref="EY58:EZ58" si="293">+EY60+EY65</f>
        <v>5817833.4993952038</v>
      </c>
      <c r="EZ58" s="21">
        <f t="shared" si="293"/>
        <v>5802458.1864227429</v>
      </c>
      <c r="FA58" s="21">
        <f t="shared" ref="FA58:FB58" si="294">+FA60+FA65</f>
        <v>5897810.0151000097</v>
      </c>
      <c r="FB58" s="21">
        <f t="shared" si="294"/>
        <v>5890297.7499740617</v>
      </c>
      <c r="FC58" s="21">
        <f t="shared" ref="FC58:FD58" si="295">+FC60+FC65</f>
        <v>5906935.5967899282</v>
      </c>
      <c r="FD58" s="21">
        <f t="shared" si="295"/>
        <v>5876896.4007929303</v>
      </c>
      <c r="FE58" s="21">
        <f t="shared" ref="FE58:FF58" si="296">+FE60+FE65</f>
        <v>5903486.0014987271</v>
      </c>
      <c r="FF58" s="21">
        <f t="shared" si="296"/>
        <v>5977441.4371040771</v>
      </c>
      <c r="FG58" s="21">
        <f t="shared" ref="FG58:FH58" si="297">+FG60+FG65</f>
        <v>6166594.8876216672</v>
      </c>
      <c r="FH58" s="21">
        <f t="shared" si="297"/>
        <v>6368351.6042210776</v>
      </c>
      <c r="FI58" s="21">
        <f t="shared" ref="FI58:FJ58" si="298">+FI60+FI65</f>
        <v>6407653.3083475921</v>
      </c>
      <c r="FJ58" s="21">
        <f t="shared" si="298"/>
        <v>6421421.8020215463</v>
      </c>
      <c r="FK58" s="21">
        <f t="shared" ref="FK58:FM58" si="299">+FK60+FK65</f>
        <v>6533402.1903504599</v>
      </c>
      <c r="FL58" s="21">
        <f t="shared" ref="FL58" si="300">+FL60+FL65</f>
        <v>6435401.2981317881</v>
      </c>
      <c r="FM58" s="21">
        <f t="shared" si="299"/>
        <v>6778859.1350695398</v>
      </c>
      <c r="FN58" s="21">
        <f t="shared" ref="FN58:FO58" si="301">+FN60+FN65</f>
        <v>6848624.9916771762</v>
      </c>
      <c r="FO58" s="21">
        <f t="shared" si="301"/>
        <v>6838898.8567232974</v>
      </c>
      <c r="FP58" s="21">
        <f t="shared" ref="FP58:FQ58" si="302">+FP60+FP65</f>
        <v>7400702.3778302763</v>
      </c>
      <c r="FQ58" s="21">
        <f t="shared" si="302"/>
        <v>7579418.4206016082</v>
      </c>
      <c r="FR58" s="21">
        <f t="shared" ref="FR58:FS58" si="303">+FR60+FR65</f>
        <v>7813188.855905598</v>
      </c>
      <c r="FS58" s="21">
        <f t="shared" si="303"/>
        <v>7836595.6625104211</v>
      </c>
      <c r="FT58" s="21">
        <f t="shared" ref="FT58:FU58" si="304">+FT60+FT65</f>
        <v>7810755.6497910712</v>
      </c>
      <c r="FU58" s="21">
        <f t="shared" si="304"/>
        <v>7666033.9024714241</v>
      </c>
      <c r="FV58" s="21">
        <f t="shared" ref="FV58:FW58" si="305">+FV60+FV65</f>
        <v>7319228.3342335857</v>
      </c>
      <c r="FW58" s="21">
        <f t="shared" si="305"/>
        <v>7254247.5957118329</v>
      </c>
      <c r="FX58" s="21">
        <f t="shared" ref="FX58:FY58" si="306">+FX60+FX65</f>
        <v>7275103.3896893524</v>
      </c>
      <c r="FY58" s="21">
        <f t="shared" si="306"/>
        <v>7209746.4500002842</v>
      </c>
      <c r="FZ58" s="21">
        <f t="shared" ref="FZ58:GA58" si="307">+FZ60+FZ65</f>
        <v>6182613.1739722453</v>
      </c>
      <c r="GA58" s="21">
        <f t="shared" si="307"/>
        <v>6232099.2863362711</v>
      </c>
      <c r="GB58" s="21">
        <f t="shared" ref="GB58:GC58" si="308">+GB60+GB65</f>
        <v>6022011.1268390287</v>
      </c>
      <c r="GC58" s="21">
        <f t="shared" si="308"/>
        <v>6896016.9212665129</v>
      </c>
      <c r="GD58" s="21">
        <f t="shared" ref="GD58:GE58" si="309">+GD60+GD65</f>
        <v>6845268.0400276072</v>
      </c>
      <c r="GE58" s="21">
        <f t="shared" si="309"/>
        <v>6894077.1809924357</v>
      </c>
      <c r="GF58" s="21">
        <f t="shared" ref="GF58:GG58" si="310">+GF60+GF65</f>
        <v>7047965.8330138987</v>
      </c>
      <c r="GG58" s="21">
        <f t="shared" si="310"/>
        <v>6915373.8742703823</v>
      </c>
      <c r="GH58" s="21">
        <f t="shared" ref="GH58:GJ58" si="311">+GH60+GH65</f>
        <v>6933560.2166167423</v>
      </c>
      <c r="GI58" s="21">
        <f t="shared" ref="GI58" si="312">+GI60+GI65</f>
        <v>6883341.9302197983</v>
      </c>
      <c r="GJ58" s="21">
        <f t="shared" si="311"/>
        <v>7739221.2728641797</v>
      </c>
      <c r="GK58" s="21">
        <f t="shared" ref="GK58:GQ58" si="313">+GK60+GK65</f>
        <v>7538581.4496026672</v>
      </c>
      <c r="GL58" s="21">
        <f t="shared" ref="GL58:GP58" si="314">+GL60+GL65</f>
        <v>7850386.0831324328</v>
      </c>
      <c r="GM58" s="21">
        <f t="shared" si="314"/>
        <v>7806203.0611369098</v>
      </c>
      <c r="GN58" s="21">
        <f t="shared" si="314"/>
        <v>7577080.4288696861</v>
      </c>
      <c r="GO58" s="21">
        <f t="shared" si="314"/>
        <v>7645933.0849216953</v>
      </c>
      <c r="GP58" s="21">
        <f t="shared" si="314"/>
        <v>7981282.1324333064</v>
      </c>
      <c r="GQ58" s="21">
        <f t="shared" si="313"/>
        <v>8203116.3904289166</v>
      </c>
      <c r="GR58" s="21">
        <f t="shared" ref="GR58:GX58" si="315">+GR60+GR65</f>
        <v>8154826.732693552</v>
      </c>
      <c r="GS58" s="21">
        <f t="shared" ref="GS58:GW58" si="316">+GS60+GS65</f>
        <v>8117559.7712830864</v>
      </c>
      <c r="GT58" s="21">
        <f t="shared" si="316"/>
        <v>8047410.9165676562</v>
      </c>
      <c r="GU58" s="21">
        <f t="shared" si="316"/>
        <v>7930224.3039948642</v>
      </c>
      <c r="GV58" s="21">
        <f t="shared" si="316"/>
        <v>7866407.2821182618</v>
      </c>
      <c r="GW58" s="21">
        <f t="shared" si="316"/>
        <v>7817765.7610065946</v>
      </c>
      <c r="GX58" s="21">
        <f t="shared" si="315"/>
        <v>7798764.4222564306</v>
      </c>
      <c r="GY58" s="21">
        <f t="shared" ref="GY58" si="317">+GY60+GY65</f>
        <v>7739480.6786097288</v>
      </c>
    </row>
    <row r="59" spans="1:208" s="11" customFormat="1" x14ac:dyDescent="0.25">
      <c r="A59" s="23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21"/>
      <c r="CM59" s="21"/>
      <c r="CN59" s="21"/>
      <c r="CO59" s="21"/>
      <c r="CP59" s="21"/>
      <c r="CQ59" s="21"/>
      <c r="CR59" s="21"/>
      <c r="CS59" s="21"/>
      <c r="CT59" s="21"/>
      <c r="CU59" s="21"/>
      <c r="CV59" s="21"/>
      <c r="CW59" s="21"/>
      <c r="CX59" s="21"/>
      <c r="CY59" s="21"/>
      <c r="CZ59" s="21"/>
      <c r="DA59" s="21"/>
      <c r="DB59" s="21"/>
      <c r="DC59" s="21"/>
      <c r="DD59" s="21"/>
      <c r="DE59" s="21"/>
      <c r="DF59" s="21"/>
      <c r="DG59" s="21"/>
      <c r="DH59" s="21"/>
      <c r="DI59" s="21"/>
      <c r="DJ59" s="21"/>
      <c r="DK59" s="21"/>
      <c r="DL59" s="21"/>
      <c r="DM59" s="21"/>
      <c r="DN59" s="21"/>
      <c r="DO59" s="21"/>
      <c r="DP59" s="21"/>
      <c r="DQ59" s="21"/>
      <c r="DR59" s="21"/>
      <c r="DS59" s="21"/>
      <c r="DT59" s="21"/>
      <c r="DU59" s="21"/>
      <c r="DV59" s="21"/>
      <c r="DW59" s="21"/>
      <c r="DX59" s="21"/>
      <c r="DY59" s="21"/>
      <c r="DZ59" s="21"/>
      <c r="EA59" s="21"/>
      <c r="EB59" s="21"/>
      <c r="EC59" s="21"/>
      <c r="ED59" s="21"/>
      <c r="EE59" s="21"/>
      <c r="EF59" s="21"/>
      <c r="EG59" s="21"/>
      <c r="EH59" s="21"/>
      <c r="EI59" s="21"/>
      <c r="EJ59" s="21"/>
      <c r="EK59" s="21"/>
      <c r="EL59" s="21"/>
      <c r="EM59" s="21"/>
      <c r="EN59" s="21"/>
      <c r="EO59" s="21"/>
      <c r="EP59" s="21"/>
      <c r="EQ59" s="21"/>
      <c r="ER59" s="28"/>
      <c r="ES59" s="21"/>
      <c r="ET59" s="21"/>
      <c r="EU59" s="21"/>
      <c r="EV59" s="28"/>
      <c r="EW59" s="21"/>
      <c r="EX59" s="21"/>
      <c r="EY59" s="21"/>
      <c r="EZ59" s="21"/>
      <c r="FA59" s="21"/>
      <c r="FB59" s="21"/>
      <c r="FC59" s="21"/>
      <c r="GV59" s="95"/>
      <c r="GW59" s="95"/>
      <c r="GX59" s="95"/>
      <c r="GY59" s="95"/>
    </row>
    <row r="60" spans="1:208" s="11" customFormat="1" x14ac:dyDescent="0.25">
      <c r="A60" s="24" t="s">
        <v>6</v>
      </c>
      <c r="B60" s="25">
        <f t="shared" ref="B60:BM60" si="318">SUM(B61:B63)</f>
        <v>1035227.64384</v>
      </c>
      <c r="C60" s="25">
        <f t="shared" si="318"/>
        <v>1042210.3678197132</v>
      </c>
      <c r="D60" s="25">
        <f t="shared" si="318"/>
        <v>1034566.7742384473</v>
      </c>
      <c r="E60" s="25">
        <f t="shared" si="318"/>
        <v>1034733.0798168343</v>
      </c>
      <c r="F60" s="25">
        <f t="shared" si="318"/>
        <v>1082679.3086293547</v>
      </c>
      <c r="G60" s="25">
        <f t="shared" si="318"/>
        <v>1081960.3248515436</v>
      </c>
      <c r="H60" s="25">
        <f t="shared" si="318"/>
        <v>1155046.2660000001</v>
      </c>
      <c r="I60" s="25">
        <f t="shared" si="318"/>
        <v>1149112.7946204066</v>
      </c>
      <c r="J60" s="25">
        <f t="shared" si="318"/>
        <v>1156562.452146562</v>
      </c>
      <c r="K60" s="25">
        <f t="shared" si="318"/>
        <v>1157546.9236233155</v>
      </c>
      <c r="L60" s="25">
        <f t="shared" si="318"/>
        <v>1098852.4355584413</v>
      </c>
      <c r="M60" s="25">
        <f t="shared" si="318"/>
        <v>1150618.9113112383</v>
      </c>
      <c r="N60" s="25">
        <f t="shared" si="318"/>
        <v>1172246.9559322726</v>
      </c>
      <c r="O60" s="25">
        <f t="shared" si="318"/>
        <v>1180733.5761387246</v>
      </c>
      <c r="P60" s="25">
        <f t="shared" si="318"/>
        <v>1182560.4892959644</v>
      </c>
      <c r="Q60" s="25">
        <f t="shared" si="318"/>
        <v>1201134.9477002465</v>
      </c>
      <c r="R60" s="25">
        <f t="shared" si="318"/>
        <v>1037207.07222223</v>
      </c>
      <c r="S60" s="25">
        <f t="shared" si="318"/>
        <v>1033783.7851914905</v>
      </c>
      <c r="T60" s="25">
        <f t="shared" si="318"/>
        <v>1250388.7702499998</v>
      </c>
      <c r="U60" s="25">
        <f t="shared" si="318"/>
        <v>1068495.7543445597</v>
      </c>
      <c r="V60" s="25">
        <f t="shared" si="318"/>
        <v>1068888.9925200301</v>
      </c>
      <c r="W60" s="25">
        <f t="shared" si="318"/>
        <v>1060198.1710670348</v>
      </c>
      <c r="X60" s="25">
        <f t="shared" si="318"/>
        <v>1030164.1578955995</v>
      </c>
      <c r="Y60" s="25">
        <f t="shared" si="318"/>
        <v>1035354.9483442856</v>
      </c>
      <c r="Z60" s="25">
        <f t="shared" si="318"/>
        <v>1033588.509932965</v>
      </c>
      <c r="AA60" s="25">
        <f t="shared" si="318"/>
        <v>1015887.1090829205</v>
      </c>
      <c r="AB60" s="25">
        <f t="shared" si="318"/>
        <v>960902.43233028101</v>
      </c>
      <c r="AC60" s="25">
        <f t="shared" si="318"/>
        <v>940952.29004735639</v>
      </c>
      <c r="AD60" s="25">
        <f t="shared" si="318"/>
        <v>999834.66279758397</v>
      </c>
      <c r="AE60" s="25">
        <f t="shared" si="318"/>
        <v>987427.09809808643</v>
      </c>
      <c r="AF60" s="25">
        <f t="shared" si="318"/>
        <v>945356.52426949376</v>
      </c>
      <c r="AG60" s="25">
        <f t="shared" si="318"/>
        <v>929293.69622256188</v>
      </c>
      <c r="AH60" s="25">
        <f t="shared" si="318"/>
        <v>1195404.928571431</v>
      </c>
      <c r="AI60" s="25">
        <f t="shared" si="318"/>
        <v>1200296.9305772511</v>
      </c>
      <c r="AJ60" s="25">
        <f t="shared" si="318"/>
        <v>1173005.9438854535</v>
      </c>
      <c r="AK60" s="25">
        <f t="shared" si="318"/>
        <v>1198513.3614473299</v>
      </c>
      <c r="AL60" s="25">
        <f t="shared" si="318"/>
        <v>1171796.288681275</v>
      </c>
      <c r="AM60" s="25">
        <f t="shared" si="318"/>
        <v>1040623.6302168083</v>
      </c>
      <c r="AN60" s="25">
        <f t="shared" si="318"/>
        <v>1032296.2717609199</v>
      </c>
      <c r="AO60" s="25">
        <f t="shared" si="318"/>
        <v>1032202.3264343763</v>
      </c>
      <c r="AP60" s="25">
        <f t="shared" si="318"/>
        <v>1048403.281733677</v>
      </c>
      <c r="AQ60" s="25">
        <f t="shared" si="318"/>
        <v>1037165.9341119765</v>
      </c>
      <c r="AR60" s="25">
        <f t="shared" si="318"/>
        <v>1035735.8219483402</v>
      </c>
      <c r="AS60" s="25">
        <f t="shared" si="318"/>
        <v>1057002.2547920132</v>
      </c>
      <c r="AT60" s="25">
        <f t="shared" si="318"/>
        <v>1047833.6984405892</v>
      </c>
      <c r="AU60" s="25">
        <f t="shared" si="318"/>
        <v>1046237.7457655463</v>
      </c>
      <c r="AV60" s="25">
        <f t="shared" si="318"/>
        <v>1019884.6264191461</v>
      </c>
      <c r="AW60" s="25">
        <f t="shared" si="318"/>
        <v>1062271.1756397267</v>
      </c>
      <c r="AX60" s="25">
        <f t="shared" si="318"/>
        <v>928774.3792906825</v>
      </c>
      <c r="AY60" s="25">
        <f t="shared" si="318"/>
        <v>928825.30285872263</v>
      </c>
      <c r="AZ60" s="25">
        <f t="shared" si="318"/>
        <v>914085.33112682321</v>
      </c>
      <c r="BA60" s="25">
        <f t="shared" si="318"/>
        <v>909581.70917638333</v>
      </c>
      <c r="BB60" s="25">
        <f t="shared" si="318"/>
        <v>902230.09428793797</v>
      </c>
      <c r="BC60" s="25">
        <f t="shared" si="318"/>
        <v>893433.575310888</v>
      </c>
      <c r="BD60" s="25">
        <f t="shared" si="318"/>
        <v>886975.19908675679</v>
      </c>
      <c r="BE60" s="25">
        <f t="shared" si="318"/>
        <v>884639.59233879438</v>
      </c>
      <c r="BF60" s="25">
        <f t="shared" si="318"/>
        <v>878885.02253929432</v>
      </c>
      <c r="BG60" s="25">
        <f t="shared" si="318"/>
        <v>884396.53798869799</v>
      </c>
      <c r="BH60" s="25">
        <f t="shared" si="318"/>
        <v>1394397.2222051753</v>
      </c>
      <c r="BI60" s="25">
        <f t="shared" si="318"/>
        <v>1403370.2326368068</v>
      </c>
      <c r="BJ60" s="25">
        <f t="shared" si="318"/>
        <v>1253263.3716392708</v>
      </c>
      <c r="BK60" s="25">
        <f t="shared" si="318"/>
        <v>1242340.4814782231</v>
      </c>
      <c r="BL60" s="25">
        <f t="shared" si="318"/>
        <v>1240636.7322414622</v>
      </c>
      <c r="BM60" s="25">
        <f t="shared" si="318"/>
        <v>1740757.1848931056</v>
      </c>
      <c r="BN60" s="25">
        <f t="shared" ref="BN60:DY60" si="319">SUM(BN61:BN63)</f>
        <v>1734152.7556872885</v>
      </c>
      <c r="BO60" s="25">
        <f t="shared" si="319"/>
        <v>1742916.5010995767</v>
      </c>
      <c r="BP60" s="25">
        <f t="shared" si="319"/>
        <v>1738250.7919875279</v>
      </c>
      <c r="BQ60" s="25">
        <f t="shared" si="319"/>
        <v>1762566.3904271922</v>
      </c>
      <c r="BR60" s="25">
        <f t="shared" si="319"/>
        <v>1752437.6218954963</v>
      </c>
      <c r="BS60" s="25">
        <f t="shared" si="319"/>
        <v>1746348.355018944</v>
      </c>
      <c r="BT60" s="25">
        <f t="shared" si="319"/>
        <v>1740436.930572662</v>
      </c>
      <c r="BU60" s="25">
        <f t="shared" si="319"/>
        <v>1773738.5161188478</v>
      </c>
      <c r="BV60" s="25">
        <f t="shared" si="319"/>
        <v>1818741.3532630943</v>
      </c>
      <c r="BW60" s="25">
        <f t="shared" si="319"/>
        <v>1937789.8392695808</v>
      </c>
      <c r="BX60" s="25">
        <f t="shared" si="319"/>
        <v>1799913.4825913101</v>
      </c>
      <c r="BY60" s="25">
        <f t="shared" si="319"/>
        <v>2373375.2909157779</v>
      </c>
      <c r="BZ60" s="25">
        <f t="shared" si="319"/>
        <v>2379545.8728114557</v>
      </c>
      <c r="CA60" s="25">
        <f t="shared" si="319"/>
        <v>2344880.9494313928</v>
      </c>
      <c r="CB60" s="25">
        <f t="shared" si="319"/>
        <v>2330456.0813410827</v>
      </c>
      <c r="CC60" s="25">
        <f t="shared" si="319"/>
        <v>2339996.1482634381</v>
      </c>
      <c r="CD60" s="25">
        <f t="shared" si="319"/>
        <v>2349751.2303614016</v>
      </c>
      <c r="CE60" s="25">
        <f t="shared" si="319"/>
        <v>2343636.3095563822</v>
      </c>
      <c r="CF60" s="25">
        <f t="shared" si="319"/>
        <v>2335210.9935484151</v>
      </c>
      <c r="CG60" s="25">
        <f t="shared" si="319"/>
        <v>2403347.3660336924</v>
      </c>
      <c r="CH60" s="25">
        <f t="shared" si="319"/>
        <v>2397597.3679794045</v>
      </c>
      <c r="CI60" s="25">
        <f t="shared" si="319"/>
        <v>2383544.518304076</v>
      </c>
      <c r="CJ60" s="25">
        <f t="shared" si="319"/>
        <v>2911676.4703447353</v>
      </c>
      <c r="CK60" s="25">
        <f t="shared" si="319"/>
        <v>2910080.5708213979</v>
      </c>
      <c r="CL60" s="25">
        <f t="shared" si="319"/>
        <v>2937365.7073564413</v>
      </c>
      <c r="CM60" s="25">
        <f t="shared" si="319"/>
        <v>2936174.4281489267</v>
      </c>
      <c r="CN60" s="25">
        <f t="shared" si="319"/>
        <v>2940573.7159246304</v>
      </c>
      <c r="CO60" s="25">
        <f t="shared" si="319"/>
        <v>2952773.1099627893</v>
      </c>
      <c r="CP60" s="25">
        <f t="shared" si="319"/>
        <v>2956754.125864882</v>
      </c>
      <c r="CQ60" s="25">
        <f t="shared" si="319"/>
        <v>2953991.591306679</v>
      </c>
      <c r="CR60" s="25">
        <f t="shared" si="319"/>
        <v>2947058.941700574</v>
      </c>
      <c r="CS60" s="25">
        <f t="shared" si="319"/>
        <v>3003123.2127563078</v>
      </c>
      <c r="CT60" s="25">
        <f t="shared" si="319"/>
        <v>3013603.9141256311</v>
      </c>
      <c r="CU60" s="25">
        <f t="shared" si="319"/>
        <v>3007668.4068985945</v>
      </c>
      <c r="CV60" s="25">
        <f t="shared" si="319"/>
        <v>3003853.9019847969</v>
      </c>
      <c r="CW60" s="25">
        <f t="shared" si="319"/>
        <v>3043215.2015732727</v>
      </c>
      <c r="CX60" s="25">
        <f t="shared" si="319"/>
        <v>3052974.4076533769</v>
      </c>
      <c r="CY60" s="25">
        <f t="shared" si="319"/>
        <v>3126884.5539996503</v>
      </c>
      <c r="CZ60" s="25">
        <f t="shared" si="319"/>
        <v>3135028.1949176337</v>
      </c>
      <c r="DA60" s="25">
        <f t="shared" si="319"/>
        <v>3149010.8773230333</v>
      </c>
      <c r="DB60" s="25">
        <f t="shared" si="319"/>
        <v>3158537.9093901133</v>
      </c>
      <c r="DC60" s="25">
        <f t="shared" si="319"/>
        <v>3194784.9421112202</v>
      </c>
      <c r="DD60" s="25">
        <f t="shared" si="319"/>
        <v>3170671.3343394212</v>
      </c>
      <c r="DE60" s="25">
        <f t="shared" si="319"/>
        <v>3320442.3004065054</v>
      </c>
      <c r="DF60" s="25">
        <f t="shared" si="319"/>
        <v>3332769.0077274614</v>
      </c>
      <c r="DG60" s="25">
        <f t="shared" si="319"/>
        <v>3357154.4247997128</v>
      </c>
      <c r="DH60" s="25">
        <f t="shared" si="319"/>
        <v>3348397.2461429518</v>
      </c>
      <c r="DI60" s="25">
        <f t="shared" si="319"/>
        <v>3377063.1682280814</v>
      </c>
      <c r="DJ60" s="25">
        <f t="shared" si="319"/>
        <v>3406496.7641485892</v>
      </c>
      <c r="DK60" s="25">
        <f t="shared" si="319"/>
        <v>3444604.9726995244</v>
      </c>
      <c r="DL60" s="25">
        <f t="shared" si="319"/>
        <v>3469581.0859598373</v>
      </c>
      <c r="DM60" s="25">
        <f t="shared" si="319"/>
        <v>3480772.6905749603</v>
      </c>
      <c r="DN60" s="25">
        <f t="shared" si="319"/>
        <v>3447346.3612917452</v>
      </c>
      <c r="DO60" s="25">
        <f t="shared" si="319"/>
        <v>3427801.6181603768</v>
      </c>
      <c r="DP60" s="25">
        <f t="shared" si="319"/>
        <v>3426182.2104886686</v>
      </c>
      <c r="DQ60" s="25">
        <f t="shared" si="319"/>
        <v>3474506.9479398276</v>
      </c>
      <c r="DR60" s="25">
        <f t="shared" si="319"/>
        <v>3489178.8730772361</v>
      </c>
      <c r="DS60" s="25">
        <f t="shared" si="319"/>
        <v>3484498.1740026288</v>
      </c>
      <c r="DT60" s="25">
        <f t="shared" si="319"/>
        <v>3448330.5938432436</v>
      </c>
      <c r="DU60" s="25">
        <f t="shared" si="319"/>
        <v>3437769.2642805688</v>
      </c>
      <c r="DV60" s="25">
        <f t="shared" si="319"/>
        <v>3453749.7569804504</v>
      </c>
      <c r="DW60" s="25">
        <f t="shared" si="319"/>
        <v>3443889.9937227271</v>
      </c>
      <c r="DX60" s="25">
        <f t="shared" si="319"/>
        <v>3451240.2950867759</v>
      </c>
      <c r="DY60" s="25">
        <f t="shared" si="319"/>
        <v>3509223.6064363746</v>
      </c>
      <c r="DZ60" s="25">
        <f t="shared" ref="DZ60:EC60" si="320">SUM(DZ61:DZ63)</f>
        <v>3533485.697044773</v>
      </c>
      <c r="EA60" s="25">
        <f t="shared" si="320"/>
        <v>3749885.1229871474</v>
      </c>
      <c r="EB60" s="25">
        <f t="shared" si="320"/>
        <v>3666322.3744301698</v>
      </c>
      <c r="EC60" s="25">
        <f t="shared" si="320"/>
        <v>3847073.3396923412</v>
      </c>
      <c r="ED60" s="57">
        <f>SUM(ED61:ED63)</f>
        <v>3893242.9882186814</v>
      </c>
      <c r="EE60" s="57">
        <f t="shared" ref="EE60:EN60" si="321">SUM(EE61:EE63)</f>
        <v>3857461.2123108222</v>
      </c>
      <c r="EF60" s="57">
        <f t="shared" si="321"/>
        <v>3798507.6618829952</v>
      </c>
      <c r="EG60" s="57">
        <f t="shared" si="321"/>
        <v>3774806.8465279629</v>
      </c>
      <c r="EH60" s="57">
        <f t="shared" si="321"/>
        <v>3720424.3223303626</v>
      </c>
      <c r="EI60" s="57">
        <f t="shared" si="321"/>
        <v>3694977.4415124739</v>
      </c>
      <c r="EJ60" s="57">
        <f t="shared" si="321"/>
        <v>3661617.8464238239</v>
      </c>
      <c r="EK60" s="57">
        <f t="shared" si="321"/>
        <v>3679084.178824503</v>
      </c>
      <c r="EL60" s="57">
        <f t="shared" si="321"/>
        <v>3709768.5451118872</v>
      </c>
      <c r="EM60" s="57">
        <f t="shared" si="321"/>
        <v>3958101.6539093722</v>
      </c>
      <c r="EN60" s="57">
        <f t="shared" si="321"/>
        <v>4661251.0052227946</v>
      </c>
      <c r="EO60" s="57">
        <f>SUM(EO61:EO63)</f>
        <v>4766875.3290132685</v>
      </c>
      <c r="EP60" s="57">
        <f>SUM(EP61:EP63)</f>
        <v>4751865.8476753468</v>
      </c>
      <c r="EQ60" s="57">
        <f>SUM(EQ61:EQ63)</f>
        <v>4743922.7572363149</v>
      </c>
      <c r="ER60" s="58">
        <f t="shared" ref="ER60:EW60" si="322">SUM(ER61:ER63)</f>
        <v>4794340.6574487053</v>
      </c>
      <c r="ES60" s="57">
        <f t="shared" si="322"/>
        <v>4999803.9824758349</v>
      </c>
      <c r="ET60" s="57">
        <f t="shared" si="322"/>
        <v>5236783.6520999568</v>
      </c>
      <c r="EU60" s="57">
        <f t="shared" si="322"/>
        <v>5328333.8119699787</v>
      </c>
      <c r="EV60" s="58">
        <f t="shared" si="322"/>
        <v>5333472.7153440043</v>
      </c>
      <c r="EW60" s="57">
        <f t="shared" si="322"/>
        <v>5410271.1456993362</v>
      </c>
      <c r="EX60" s="57">
        <f t="shared" ref="EX60:FD60" si="323">+EX61+EX62+EX63</f>
        <v>5775307.0881273448</v>
      </c>
      <c r="EY60" s="57">
        <f t="shared" si="323"/>
        <v>5817833.4993952038</v>
      </c>
      <c r="EZ60" s="57">
        <f t="shared" si="323"/>
        <v>5802458.1864227429</v>
      </c>
      <c r="FA60" s="57">
        <f t="shared" si="323"/>
        <v>5897810.0151000097</v>
      </c>
      <c r="FB60" s="57">
        <f t="shared" si="323"/>
        <v>5890297.7499740617</v>
      </c>
      <c r="FC60" s="57">
        <f t="shared" si="323"/>
        <v>5906935.5967899282</v>
      </c>
      <c r="FD60" s="57">
        <f t="shared" si="323"/>
        <v>5876896.4007929303</v>
      </c>
      <c r="FE60" s="57">
        <f t="shared" ref="FE60:FF60" si="324">+FE61+FE62+FE63</f>
        <v>5903486.0014987271</v>
      </c>
      <c r="FF60" s="57">
        <f t="shared" si="324"/>
        <v>5977441.4371040771</v>
      </c>
      <c r="FG60" s="57">
        <f t="shared" ref="FG60:FH60" si="325">+FG61+FG62+FG63</f>
        <v>6166594.8876216672</v>
      </c>
      <c r="FH60" s="57">
        <f t="shared" si="325"/>
        <v>6368351.6042210776</v>
      </c>
      <c r="FI60" s="57">
        <f t="shared" ref="FI60:FJ60" si="326">+FI61+FI62+FI63</f>
        <v>6407653.3083475921</v>
      </c>
      <c r="FJ60" s="57">
        <f t="shared" si="326"/>
        <v>6421421.8020215463</v>
      </c>
      <c r="FK60" s="35">
        <f t="shared" ref="FK60:FM60" si="327">+FK61+FK62+FK63</f>
        <v>6533402.1903504599</v>
      </c>
      <c r="FL60" s="35">
        <f t="shared" ref="FL60" si="328">+FL61+FL62+FL63</f>
        <v>6435401.2981317881</v>
      </c>
      <c r="FM60" s="35">
        <f t="shared" si="327"/>
        <v>6778859.1350695398</v>
      </c>
      <c r="FN60" s="35">
        <f t="shared" ref="FN60:FO60" si="329">+FN61+FN62+FN63</f>
        <v>6848624.9916771762</v>
      </c>
      <c r="FO60" s="35">
        <f t="shared" si="329"/>
        <v>6838898.8567232974</v>
      </c>
      <c r="FP60" s="35">
        <f t="shared" ref="FP60:FQ60" si="330">+FP61+FP62+FP63</f>
        <v>7400702.3778302763</v>
      </c>
      <c r="FQ60" s="35">
        <f t="shared" si="330"/>
        <v>7579418.4206016082</v>
      </c>
      <c r="FR60" s="35">
        <f t="shared" ref="FR60:FS60" si="331">+FR61+FR62+FR63</f>
        <v>7813188.855905598</v>
      </c>
      <c r="FS60" s="35">
        <f t="shared" si="331"/>
        <v>7836595.6625104211</v>
      </c>
      <c r="FT60" s="35">
        <f t="shared" ref="FT60:FU60" si="332">+FT61+FT62+FT63</f>
        <v>7810755.6497910712</v>
      </c>
      <c r="FU60" s="35">
        <f t="shared" si="332"/>
        <v>7666033.9024714241</v>
      </c>
      <c r="FV60" s="35">
        <f t="shared" ref="FV60:FW60" si="333">+FV61+FV62+FV63</f>
        <v>7319228.3342335857</v>
      </c>
      <c r="FW60" s="35">
        <f t="shared" si="333"/>
        <v>7254247.5957118329</v>
      </c>
      <c r="FX60" s="35">
        <f t="shared" ref="FX60:FY60" si="334">+FX61+FX62+FX63</f>
        <v>7275103.3896893524</v>
      </c>
      <c r="FY60" s="35">
        <f t="shared" si="334"/>
        <v>7209746.4500002842</v>
      </c>
      <c r="FZ60" s="35">
        <f t="shared" ref="FZ60:GA60" si="335">+FZ61+FZ62+FZ63</f>
        <v>6182613.1739722453</v>
      </c>
      <c r="GA60" s="35">
        <f t="shared" si="335"/>
        <v>6232099.2863362711</v>
      </c>
      <c r="GB60" s="35">
        <f t="shared" ref="GB60:GC60" si="336">+GB61+GB62+GB63</f>
        <v>6022011.1268390287</v>
      </c>
      <c r="GC60" s="35">
        <f t="shared" si="336"/>
        <v>6896016.9212665129</v>
      </c>
      <c r="GD60" s="35">
        <f t="shared" ref="GD60:GE60" si="337">+GD61+GD62+GD63</f>
        <v>6845268.0400276072</v>
      </c>
      <c r="GE60" s="35">
        <f t="shared" si="337"/>
        <v>6894077.1809924357</v>
      </c>
      <c r="GF60" s="35">
        <f t="shared" ref="GF60:GG60" si="338">+GF61+GF62+GF63</f>
        <v>7047965.8330138987</v>
      </c>
      <c r="GG60" s="35">
        <f t="shared" si="338"/>
        <v>6915373.8742703823</v>
      </c>
      <c r="GH60" s="35">
        <f t="shared" ref="GH60" si="339">+GH61+GH62+GH63</f>
        <v>6933560.2166167423</v>
      </c>
      <c r="GI60" s="35">
        <f t="shared" ref="GI60" si="340">+GI61+GI62+GI63</f>
        <v>6883341.9302197983</v>
      </c>
      <c r="GJ60" s="35">
        <f t="shared" ref="GJ60:GQ60" si="341">+GJ61+GJ62+GJ63</f>
        <v>7739221.2728641797</v>
      </c>
      <c r="GK60" s="35">
        <f t="shared" si="341"/>
        <v>7538581.4496026672</v>
      </c>
      <c r="GL60" s="35">
        <f t="shared" si="341"/>
        <v>7850386.0831324328</v>
      </c>
      <c r="GM60" s="35">
        <f t="shared" si="341"/>
        <v>7806203.0611369098</v>
      </c>
      <c r="GN60" s="35">
        <f t="shared" si="341"/>
        <v>7577080.4288696861</v>
      </c>
      <c r="GO60" s="35">
        <f t="shared" ref="GO60:GP60" si="342">+GO61+GO62+GO63</f>
        <v>7645933.0849216953</v>
      </c>
      <c r="GP60" s="35">
        <f t="shared" si="342"/>
        <v>7981282.1324333064</v>
      </c>
      <c r="GQ60" s="35">
        <f t="shared" si="341"/>
        <v>8203116.3904289166</v>
      </c>
      <c r="GR60" s="35">
        <f t="shared" ref="GR60:GX60" si="343">+GR61+GR62+GR63</f>
        <v>8154826.732693552</v>
      </c>
      <c r="GS60" s="35">
        <f t="shared" ref="GS60:GW60" si="344">+GS61+GS62+GS63</f>
        <v>8117559.7712830864</v>
      </c>
      <c r="GT60" s="35">
        <f t="shared" si="344"/>
        <v>8047410.9165676562</v>
      </c>
      <c r="GU60" s="35">
        <f t="shared" si="344"/>
        <v>7930224.3039948642</v>
      </c>
      <c r="GV60" s="35">
        <f t="shared" si="344"/>
        <v>7866407.2821182618</v>
      </c>
      <c r="GW60" s="35">
        <f t="shared" si="344"/>
        <v>7817765.7610065946</v>
      </c>
      <c r="GX60" s="35">
        <f t="shared" si="343"/>
        <v>7798764.4222564306</v>
      </c>
      <c r="GY60" s="35">
        <f t="shared" ref="GY60" si="345">+GY61+GY62+GY63</f>
        <v>7739480.6786097288</v>
      </c>
      <c r="GZ60" s="111"/>
    </row>
    <row r="61" spans="1:208" x14ac:dyDescent="0.25">
      <c r="A61" s="33" t="s">
        <v>29</v>
      </c>
      <c r="B61" s="59">
        <f>+'Deuda Pública en Dólares'!B61*'Deuda Pública en Colones'!B$85</f>
        <v>60081.924479999994</v>
      </c>
      <c r="C61" s="59">
        <f>+'Deuda Pública en Dólares'!C61*'Deuda Pública en Colones'!C$85</f>
        <v>61013.937312386101</v>
      </c>
      <c r="D61" s="59">
        <f>+'Deuda Pública en Dólares'!D61*'Deuda Pública en Colones'!D$85</f>
        <v>61661.082009999998</v>
      </c>
      <c r="E61" s="59">
        <f>+'Deuda Pública en Dólares'!E61*'Deuda Pública en Colones'!E$85</f>
        <v>60335.504405596497</v>
      </c>
      <c r="F61" s="59">
        <f>+'Deuda Pública en Dólares'!F61*'Deuda Pública en Colones'!F$85</f>
        <v>62691.33</v>
      </c>
      <c r="G61" s="59">
        <f>+'Deuda Pública en Dólares'!G61*'Deuda Pública en Colones'!G$85</f>
        <v>61921.659272697099</v>
      </c>
      <c r="H61" s="59">
        <f>+'Deuda Pública en Dólares'!H61*'Deuda Pública en Colones'!H$85</f>
        <v>63895.288800000002</v>
      </c>
      <c r="I61" s="59">
        <f>+'Deuda Pública en Dólares'!I61*'Deuda Pública en Colones'!I$85</f>
        <v>62898.653082872494</v>
      </c>
      <c r="J61" s="59">
        <f>+'Deuda Pública en Dólares'!J61*'Deuda Pública en Colones'!J$85</f>
        <v>63891.171691176489</v>
      </c>
      <c r="K61" s="59">
        <f>+'Deuda Pública en Dólares'!K61*'Deuda Pública en Colones'!K$85</f>
        <v>64873.298744454929</v>
      </c>
      <c r="L61" s="59">
        <f>+'Deuda Pública en Dólares'!L61*'Deuda Pública en Colones'!L$85</f>
        <v>61161.325901882992</v>
      </c>
      <c r="M61" s="59">
        <f>+'Deuda Pública en Dólares'!M61*'Deuda Pública en Colones'!M$85</f>
        <v>65534.996766459233</v>
      </c>
      <c r="N61" s="59">
        <f>+'Deuda Pública en Dólares'!N61*'Deuda Pública en Colones'!N$85</f>
        <v>65297.49515557933</v>
      </c>
      <c r="O61" s="59">
        <f>+'Deuda Pública en Dólares'!O61*'Deuda Pública en Colones'!O$85</f>
        <v>63222.883619783068</v>
      </c>
      <c r="P61" s="59">
        <f>+'Deuda Pública en Dólares'!P61*'Deuda Pública en Colones'!P$85</f>
        <v>63870.459354108811</v>
      </c>
      <c r="Q61" s="59">
        <f>+'Deuda Pública en Dólares'!Q61*'Deuda Pública en Colones'!Q$85</f>
        <v>64181.64084631575</v>
      </c>
      <c r="R61" s="59">
        <f>+'Deuda Pública en Dólares'!R61*'Deuda Pública en Colones'!R$85</f>
        <v>65095.827993621984</v>
      </c>
      <c r="S61" s="59">
        <f>+'Deuda Pública en Dólares'!S61*'Deuda Pública en Colones'!S$85</f>
        <v>64007.898706899359</v>
      </c>
      <c r="T61" s="59">
        <f>+'Deuda Pública en Dólares'!T61*'Deuda Pública en Colones'!T$85</f>
        <v>67780.19219999999</v>
      </c>
      <c r="U61" s="59">
        <f>+'Deuda Pública en Dólares'!U61*'Deuda Pública en Colones'!U$85</f>
        <v>64684.138952578287</v>
      </c>
      <c r="V61" s="59">
        <f>+'Deuda Pública en Dólares'!V61*'Deuda Pública en Colones'!V$85</f>
        <v>64929.801405315724</v>
      </c>
      <c r="W61" s="59">
        <f>+'Deuda Pública en Dólares'!W61*'Deuda Pública en Colones'!W$85</f>
        <v>64648.135274905493</v>
      </c>
      <c r="X61" s="59">
        <f>+'Deuda Pública en Dólares'!X61*'Deuda Pública en Colones'!X$85</f>
        <v>63190.900050711825</v>
      </c>
      <c r="Y61" s="59">
        <f>+'Deuda Pública en Dólares'!Y61*'Deuda Pública en Colones'!Y$85</f>
        <v>60554.302752508913</v>
      </c>
      <c r="Z61" s="59">
        <f>+'Deuda Pública en Dólares'!Z61*'Deuda Pública en Colones'!Z$85</f>
        <v>59436.814168702906</v>
      </c>
      <c r="AA61" s="59">
        <f>+'Deuda Pública en Dólares'!AA61*'Deuda Pública en Colones'!AA$85</f>
        <v>58488.636622609731</v>
      </c>
      <c r="AB61" s="59">
        <f>+'Deuda Pública en Dólares'!AB61*'Deuda Pública en Colones'!AB$85</f>
        <v>54563.133276345754</v>
      </c>
      <c r="AC61" s="59">
        <f>+'Deuda Pública en Dólares'!AC61*'Deuda Pública en Colones'!AC$85</f>
        <v>52803.318436948488</v>
      </c>
      <c r="AD61" s="59">
        <f>+'Deuda Pública en Dólares'!AD61*'Deuda Pública en Colones'!AD$85</f>
        <v>55260.095873978484</v>
      </c>
      <c r="AE61" s="59">
        <f>+'Deuda Pública en Dólares'!AE61*'Deuda Pública en Colones'!AE$85</f>
        <v>53817.893829962683</v>
      </c>
      <c r="AF61" s="59">
        <f>+'Deuda Pública en Dólares'!AF61*'Deuda Pública en Colones'!AF$85</f>
        <v>50679.075093330095</v>
      </c>
      <c r="AG61" s="59">
        <f>+'Deuda Pública en Dólares'!AG61*'Deuda Pública en Colones'!AG$85</f>
        <v>50014.001235026699</v>
      </c>
      <c r="AH61" s="59">
        <f>+'Deuda Pública en Dólares'!AH61*'Deuda Pública en Colones'!AH$85</f>
        <v>52788.503210914343</v>
      </c>
      <c r="AI61" s="59">
        <f>+'Deuda Pública en Dólares'!AI61*'Deuda Pública en Colones'!AI$85</f>
        <v>53941.303969900328</v>
      </c>
      <c r="AJ61" s="59">
        <f>+'Deuda Pública en Dólares'!AJ61*'Deuda Pública en Colones'!AJ$85</f>
        <v>50646.155642582191</v>
      </c>
      <c r="AK61" s="59">
        <f>+'Deuda Pública en Dólares'!AK61*'Deuda Pública en Colones'!AK$85</f>
        <v>51577.46846964334</v>
      </c>
      <c r="AL61" s="59">
        <f>+'Deuda Pública en Dólares'!AL61*'Deuda Pública en Colones'!AL$85</f>
        <v>48737.590396516236</v>
      </c>
      <c r="AM61" s="59">
        <f>+'Deuda Pública en Dólares'!AM61*'Deuda Pública en Colones'!AM$85</f>
        <v>48684.828003401963</v>
      </c>
      <c r="AN61" s="59">
        <f>+'Deuda Pública en Dólares'!AN61*'Deuda Pública en Colones'!AN$85</f>
        <v>48962.29908855955</v>
      </c>
      <c r="AO61" s="59">
        <f>+'Deuda Pública en Dólares'!AO61*'Deuda Pública en Colones'!AO$85</f>
        <v>49833.248633756652</v>
      </c>
      <c r="AP61" s="59">
        <f>+'Deuda Pública en Dólares'!AP61*'Deuda Pública en Colones'!AP$85</f>
        <v>49522.549988849692</v>
      </c>
      <c r="AQ61" s="59">
        <f>+'Deuda Pública en Dólares'!AQ61*'Deuda Pública en Colones'!AQ$85</f>
        <v>48515.170981954427</v>
      </c>
      <c r="AR61" s="59">
        <f>+'Deuda Pública en Dólares'!AR61*'Deuda Pública en Colones'!AR$85</f>
        <v>47151.349774498143</v>
      </c>
      <c r="AS61" s="59">
        <f>+'Deuda Pública en Dólares'!AS61*'Deuda Pública en Colones'!AS$85</f>
        <v>48125.973595677679</v>
      </c>
      <c r="AT61" s="59">
        <f>+'Deuda Pública en Dólares'!AT61*'Deuda Pública en Colones'!AT$85</f>
        <v>46508.489074093064</v>
      </c>
      <c r="AU61" s="59">
        <f>+'Deuda Pública en Dólares'!AU61*'Deuda Pública en Colones'!AU$85</f>
        <v>47086.587355515832</v>
      </c>
      <c r="AV61" s="59">
        <f>+'Deuda Pública en Dólares'!AV61*'Deuda Pública en Colones'!AV$85</f>
        <v>45037.180976640513</v>
      </c>
      <c r="AW61" s="59">
        <f>+'Deuda Pública en Dólares'!AW61*'Deuda Pública en Colones'!AW$85</f>
        <v>45115.52104770294</v>
      </c>
      <c r="AX61" s="59">
        <f>+'Deuda Pública en Dólares'!AX61*'Deuda Pública en Colones'!AX$85</f>
        <v>43287.799652107278</v>
      </c>
      <c r="AY61" s="59">
        <f>+'Deuda Pública en Dólares'!AY61*'Deuda Pública en Colones'!AY$85</f>
        <v>43109.268295699723</v>
      </c>
      <c r="AZ61" s="59">
        <f>+'Deuda Pública en Dólares'!AZ61*'Deuda Pública en Colones'!AZ$85</f>
        <v>42519.68331287922</v>
      </c>
      <c r="BA61" s="59">
        <f>+'Deuda Pública en Dólares'!BA61*'Deuda Pública en Colones'!BA$85</f>
        <v>43034.286188275211</v>
      </c>
      <c r="BB61" s="59">
        <f>+'Deuda Pública en Dólares'!BB61*'Deuda Pública en Colones'!BB$85</f>
        <v>41596.529007122743</v>
      </c>
      <c r="BC61" s="59">
        <f>+'Deuda Pública en Dólares'!BC61*'Deuda Pública en Colones'!BC$85</f>
        <v>40554.724480451798</v>
      </c>
      <c r="BD61" s="59">
        <f>+'Deuda Pública en Dólares'!BD61*'Deuda Pública en Colones'!BD$85</f>
        <v>38331.580153500603</v>
      </c>
      <c r="BE61" s="59">
        <f>+'Deuda Pública en Dólares'!BE61*'Deuda Pública en Colones'!BE$85</f>
        <v>38569.628984539551</v>
      </c>
      <c r="BF61" s="59">
        <f>+'Deuda Pública en Dólares'!BF61*'Deuda Pública en Colones'!BF$85</f>
        <v>38602.712553923338</v>
      </c>
      <c r="BG61" s="59">
        <f>+'Deuda Pública en Dólares'!BG61*'Deuda Pública en Colones'!BG$85</f>
        <v>38669.359713866324</v>
      </c>
      <c r="BH61" s="59">
        <f>+'Deuda Pública en Dólares'!BH61*'Deuda Pública en Colones'!BH$85</f>
        <v>37030.025494893613</v>
      </c>
      <c r="BI61" s="59">
        <f>+'Deuda Pública en Dólares'!BI61*'Deuda Pública en Colones'!BI$85</f>
        <v>39248.671773678179</v>
      </c>
      <c r="BJ61" s="59">
        <f>+'Deuda Pública en Dólares'!BJ61*'Deuda Pública en Colones'!BJ$85</f>
        <v>36436.248051204908</v>
      </c>
      <c r="BK61" s="59">
        <f>+'Deuda Pública en Dólares'!BK61*'Deuda Pública en Colones'!BK$85</f>
        <v>35510.863380827359</v>
      </c>
      <c r="BL61" s="59">
        <f>+'Deuda Pública en Dólares'!BL61*'Deuda Pública en Colones'!BL$85</f>
        <v>32794.641177316022</v>
      </c>
      <c r="BM61" s="59">
        <f>+'Deuda Pública en Dólares'!BM61*'Deuda Pública en Colones'!BM$85</f>
        <v>32800.197951718241</v>
      </c>
      <c r="BN61" s="59">
        <f>+'Deuda Pública en Dólares'!BN61*'Deuda Pública en Colones'!BN$85</f>
        <v>31448.574134059552</v>
      </c>
      <c r="BO61" s="59">
        <f>+'Deuda Pública en Dólares'!BO61*'Deuda Pública en Colones'!BO$85</f>
        <v>30903.058848210072</v>
      </c>
      <c r="BP61" s="59">
        <f>+'Deuda Pública en Dólares'!BP61*'Deuda Pública en Colones'!BP$85</f>
        <v>29696.681481592765</v>
      </c>
      <c r="BQ61" s="59">
        <f>+'Deuda Pública en Dólares'!BQ61*'Deuda Pública en Colones'!BQ$85</f>
        <v>30432.317898373876</v>
      </c>
      <c r="BR61" s="59">
        <f>+'Deuda Pública en Dólares'!BR61*'Deuda Pública en Colones'!BR$85</f>
        <v>29254.645317232269</v>
      </c>
      <c r="BS61" s="59">
        <f>+'Deuda Pública en Dólares'!BS61*'Deuda Pública en Colones'!BS$85</f>
        <v>30262.926028855763</v>
      </c>
      <c r="BT61" s="59">
        <f>+'Deuda Pública en Dólares'!BT61*'Deuda Pública en Colones'!BT$85</f>
        <v>30555.266915730565</v>
      </c>
      <c r="BU61" s="59">
        <f>+'Deuda Pública en Dólares'!BU61*'Deuda Pública en Colones'!BU$85</f>
        <v>31551.278917684707</v>
      </c>
      <c r="BV61" s="59">
        <f>+'Deuda Pública en Dólares'!BV61*'Deuda Pública en Colones'!BV$85</f>
        <v>31145.710850796917</v>
      </c>
      <c r="BW61" s="59">
        <f>+'Deuda Pública en Dólares'!BW61*'Deuda Pública en Colones'!BW$85</f>
        <v>33432.551945500221</v>
      </c>
      <c r="BX61" s="59">
        <f>+'Deuda Pública en Dólares'!BX61*'Deuda Pública en Colones'!BX$85</f>
        <v>32180.374845594699</v>
      </c>
      <c r="BY61" s="59">
        <f>+'Deuda Pública en Dólares'!BY61*'Deuda Pública en Colones'!BY$85</f>
        <v>32681.572066876248</v>
      </c>
      <c r="BZ61" s="59">
        <f>+'Deuda Pública en Dólares'!BZ61*'Deuda Pública en Colones'!BZ$85</f>
        <v>32131.846105223663</v>
      </c>
      <c r="CA61" s="59">
        <f>+'Deuda Pública en Dólares'!CA61*'Deuda Pública en Colones'!CA$85</f>
        <v>31793.220521152547</v>
      </c>
      <c r="CB61" s="59">
        <f>+'Deuda Pública en Dólares'!CB61*'Deuda Pública en Colones'!CB$85</f>
        <v>29785.930576563402</v>
      </c>
      <c r="CC61" s="59">
        <f>+'Deuda Pública en Dólares'!CC61*'Deuda Pública en Colones'!CC$85</f>
        <v>29839.537790968141</v>
      </c>
      <c r="CD61" s="59">
        <f>+'Deuda Pública en Dólares'!CD61*'Deuda Pública en Colones'!CD$85</f>
        <v>27128.431552877304</v>
      </c>
      <c r="CE61" s="59">
        <f>+'Deuda Pública en Dólares'!CE61*'Deuda Pública en Colones'!CE$85</f>
        <v>28930.328479777003</v>
      </c>
      <c r="CF61" s="59">
        <f>+'Deuda Pública en Dólares'!CF61*'Deuda Pública en Colones'!CF$85</f>
        <v>28966.885153171756</v>
      </c>
      <c r="CG61" s="59">
        <f>+'Deuda Pública en Dólares'!CG61*'Deuda Pública en Colones'!CG$85</f>
        <v>31716.889874913868</v>
      </c>
      <c r="CH61" s="59">
        <f>+'Deuda Pública en Dólares'!CH61*'Deuda Pública en Colones'!CH$85</f>
        <v>31115.865892746649</v>
      </c>
      <c r="CI61" s="59">
        <f>+'Deuda Pública en Dólares'!CI61*'Deuda Pública en Colones'!CI$85</f>
        <v>33892.137542688855</v>
      </c>
      <c r="CJ61" s="59">
        <f>+'Deuda Pública en Dólares'!CJ61*'Deuda Pública en Colones'!CJ$85</f>
        <v>35300.625821942653</v>
      </c>
      <c r="CK61" s="59">
        <f>+'Deuda Pública en Dólares'!CK61*'Deuda Pública en Colones'!CK$85</f>
        <v>35925.491235312416</v>
      </c>
      <c r="CL61" s="59">
        <f>+'Deuda Pública en Dólares'!CL61*'Deuda Pública en Colones'!CL$85</f>
        <v>36240.14413047125</v>
      </c>
      <c r="CM61" s="59">
        <f>+'Deuda Pública en Dólares'!CM61*'Deuda Pública en Colones'!CM$85</f>
        <v>36872.398132025141</v>
      </c>
      <c r="CN61" s="59">
        <f>+'Deuda Pública en Dólares'!CN61*'Deuda Pública en Colones'!CN$85</f>
        <v>38722.711998858365</v>
      </c>
      <c r="CO61" s="59">
        <f>+'Deuda Pública en Dólares'!CO61*'Deuda Pública en Colones'!CO$85</f>
        <v>40242.6941795885</v>
      </c>
      <c r="CP61" s="59">
        <f>+'Deuda Pública en Dólares'!CP61*'Deuda Pública en Colones'!CP$85</f>
        <v>39209.354686680999</v>
      </c>
      <c r="CQ61" s="59">
        <f>+'Deuda Pública en Dólares'!CQ61*'Deuda Pública en Colones'!CQ$85</f>
        <v>40192.385085850336</v>
      </c>
      <c r="CR61" s="59">
        <f>+'Deuda Pública en Dólares'!CR61*'Deuda Pública en Colones'!CR$85</f>
        <v>38876.888695036134</v>
      </c>
      <c r="CS61" s="59">
        <f>+'Deuda Pública en Dólares'!CS61*'Deuda Pública en Colones'!CS$85</f>
        <v>44493.11748602146</v>
      </c>
      <c r="CT61" s="59">
        <f>+'Deuda Pública en Dólares'!CT61*'Deuda Pública en Colones'!CT$85</f>
        <v>44324.437133231491</v>
      </c>
      <c r="CU61" s="59">
        <f>+'Deuda Pública en Dólares'!CU61*'Deuda Pública en Colones'!CU$85</f>
        <v>47568.447115215269</v>
      </c>
      <c r="CV61" s="59">
        <f>+'Deuda Pública en Dólares'!CV61*'Deuda Pública en Colones'!CV$85</f>
        <v>47581.389406040907</v>
      </c>
      <c r="CW61" s="59">
        <f>+'Deuda Pública en Dólares'!CW61*'Deuda Pública en Colones'!CW$85</f>
        <v>49360.212451699117</v>
      </c>
      <c r="CX61" s="59">
        <f>+'Deuda Pública en Dólares'!CX61*'Deuda Pública en Colones'!CX$85</f>
        <v>47439.600829175724</v>
      </c>
      <c r="CY61" s="59">
        <f>+'Deuda Pública en Dólares'!CY61*'Deuda Pública en Colones'!CY$85</f>
        <v>50890.828485964899</v>
      </c>
      <c r="CZ61" s="59">
        <f>+'Deuda Pública en Dólares'!CZ61*'Deuda Pública en Colones'!CZ$85</f>
        <v>51212.152725039101</v>
      </c>
      <c r="DA61" s="59">
        <f>+'Deuda Pública en Dólares'!DA61*'Deuda Pública en Colones'!DA$85</f>
        <v>51517.361233703712</v>
      </c>
      <c r="DB61" s="59">
        <f>+'Deuda Pública en Dólares'!DB61*'Deuda Pública en Colones'!DB$85</f>
        <v>50516.991752801157</v>
      </c>
      <c r="DC61" s="59">
        <f>+'Deuda Pública en Dólares'!DC61*'Deuda Pública en Colones'!DC$85</f>
        <v>49781.806276156596</v>
      </c>
      <c r="DD61" s="59">
        <f>+'Deuda Pública en Dólares'!DD61*'Deuda Pública en Colones'!DD$85</f>
        <v>46233.351777273099</v>
      </c>
      <c r="DE61" s="59">
        <f>+'Deuda Pública en Dólares'!DE61*'Deuda Pública en Colones'!DE$85</f>
        <v>91156.815255292458</v>
      </c>
      <c r="DF61" s="59">
        <f>+'Deuda Pública en Dólares'!DF61*'Deuda Pública en Colones'!DF$85</f>
        <v>93489.493881088434</v>
      </c>
      <c r="DG61" s="59">
        <f>+'Deuda Pública en Dólares'!DG61*'Deuda Pública en Colones'!DG$85</f>
        <v>94686.740706123906</v>
      </c>
      <c r="DH61" s="59">
        <f>+'Deuda Pública en Dólares'!DH61*'Deuda Pública en Colones'!DH$85</f>
        <v>94011.651067642044</v>
      </c>
      <c r="DI61" s="59">
        <f>+'Deuda Pública en Dólares'!DI61*'Deuda Pública en Colones'!DI$85</f>
        <v>95580.146476999536</v>
      </c>
      <c r="DJ61" s="59">
        <f>+'Deuda Pública en Dólares'!DJ61*'Deuda Pública en Colones'!DJ$85</f>
        <v>96845.674368675871</v>
      </c>
      <c r="DK61" s="59">
        <f>+'Deuda Pública en Dólares'!DK61*'Deuda Pública en Colones'!DK$85</f>
        <v>97678.467992022983</v>
      </c>
      <c r="DL61" s="59">
        <f>+'Deuda Pública en Dólares'!DL61*'Deuda Pública en Colones'!DL$85</f>
        <v>100687.50837735261</v>
      </c>
      <c r="DM61" s="59">
        <f>+'Deuda Pública en Dólares'!DM61*'Deuda Pública en Colones'!DM$85</f>
        <v>102617.97064084043</v>
      </c>
      <c r="DN61" s="59">
        <f>+'Deuda Pública en Dólares'!DN61*'Deuda Pública en Colones'!DN$85</f>
        <v>98817.813847079407</v>
      </c>
      <c r="DO61" s="59">
        <f>+'Deuda Pública en Dólares'!DO61*'Deuda Pública en Colones'!DO$85</f>
        <v>98931.082909015371</v>
      </c>
      <c r="DP61" s="59">
        <f>+'Deuda Pública en Dólares'!DP61*'Deuda Pública en Colones'!DP$85</f>
        <v>98347.309125449174</v>
      </c>
      <c r="DQ61" s="59">
        <f>+'Deuda Pública en Dólares'!DQ61*'Deuda Pública en Colones'!DQ$85</f>
        <v>102204.07601175721</v>
      </c>
      <c r="DR61" s="59">
        <f>+'Deuda Pública en Dólares'!DR61*'Deuda Pública en Colones'!DR$85</f>
        <v>106038.24150615955</v>
      </c>
      <c r="DS61" s="59">
        <f>+'Deuda Pública en Dólares'!DS61*'Deuda Pública en Colones'!DS$85</f>
        <v>105971.31058365959</v>
      </c>
      <c r="DT61" s="59">
        <f>+'Deuda Pública en Dólares'!DT61*'Deuda Pública en Colones'!DT$85</f>
        <v>104791.43417506698</v>
      </c>
      <c r="DU61" s="59">
        <f>+'Deuda Pública en Dólares'!DU61*'Deuda Pública en Colones'!DU$85</f>
        <v>103132.00968725214</v>
      </c>
      <c r="DV61" s="59">
        <f>+'Deuda Pública en Dólares'!DV61*'Deuda Pública en Colones'!DV$85</f>
        <v>102822.94862621352</v>
      </c>
      <c r="DW61" s="59">
        <f>+'Deuda Pública en Dólares'!DW61*'Deuda Pública en Colones'!DW$85</f>
        <v>100086.58911431528</v>
      </c>
      <c r="DX61" s="59">
        <f>+'Deuda Pública en Dólares'!DX61*'Deuda Pública en Colones'!DX$85</f>
        <v>102250.60088056324</v>
      </c>
      <c r="DY61" s="59">
        <f>+'Deuda Pública en Dólares'!DY61*'Deuda Pública en Colones'!DY$85</f>
        <v>104727.2340440371</v>
      </c>
      <c r="DZ61" s="59">
        <f>+'Deuda Pública en Dólares'!DZ61*'Deuda Pública en Colones'!DZ$85</f>
        <v>102564.98393683445</v>
      </c>
      <c r="EA61" s="59">
        <f>+'Deuda Pública en Dólares'!EA61*'Deuda Pública en Colones'!EA$85</f>
        <v>108722.37653827258</v>
      </c>
      <c r="EB61" s="59">
        <f>+'Deuda Pública en Dólares'!EB61*'Deuda Pública en Colones'!EB$85</f>
        <v>106411.5828751942</v>
      </c>
      <c r="EC61" s="59">
        <f>+'Deuda Pública en Dólares'!EC61*'Deuda Pública en Colones'!EC$85</f>
        <v>110727.60907267523</v>
      </c>
      <c r="ED61" s="35">
        <f>+'Deuda Pública en Dólares'!ED61*'Deuda Pública en Colones'!ED$85</f>
        <v>113391.68531770859</v>
      </c>
      <c r="EE61" s="35">
        <f>+'Deuda Pública en Dólares'!EE61*'Deuda Pública en Colones'!EE$85</f>
        <v>111814.12645887989</v>
      </c>
      <c r="EF61" s="35">
        <f>+'Deuda Pública en Dólares'!EF61*'Deuda Pública en Colones'!EF$85</f>
        <v>110346.510925521</v>
      </c>
      <c r="EG61" s="35">
        <f>+'Deuda Pública en Dólares'!EG61*'Deuda Pública en Colones'!EG$85</f>
        <v>110348.2998840667</v>
      </c>
      <c r="EH61" s="35">
        <f>+'Deuda Pública en Dólares'!EH61*'Deuda Pública en Colones'!EH$85</f>
        <v>109992.10650192524</v>
      </c>
      <c r="EI61" s="35">
        <f>+'Deuda Pública en Dólares'!EI61*'Deuda Pública en Colones'!EI$85</f>
        <v>109460.51612794185</v>
      </c>
      <c r="EJ61" s="35">
        <f>+'Deuda Pública en Dólares'!EJ61*'Deuda Pública en Colones'!EJ$85</f>
        <v>106835.82633416459</v>
      </c>
      <c r="EK61" s="35">
        <f>+'Deuda Pública en Dólares'!EK61*'Deuda Pública en Colones'!EK$85</f>
        <v>107172.35921886117</v>
      </c>
      <c r="EL61" s="35">
        <f>+'Deuda Pública en Dólares'!EL61*'Deuda Pública en Colones'!EL$85</f>
        <v>105972.8765752654</v>
      </c>
      <c r="EM61" s="35">
        <f>+'Deuda Pública en Dólares'!EM61*'Deuda Pública en Colones'!EM$85</f>
        <v>123682.62463661068</v>
      </c>
      <c r="EN61" s="35">
        <f>+'Deuda Pública en Dólares'!EN61*'Deuda Pública en Colones'!EN$85</f>
        <v>119252.21045297926</v>
      </c>
      <c r="EO61" s="35">
        <f>+'Deuda Pública en Dólares'!EO61*'Deuda Pública en Colones'!EO$85</f>
        <v>128934.92736012474</v>
      </c>
      <c r="EP61" s="35">
        <f>+'Deuda Pública en Dólares'!EP61*'Deuda Pública en Colones'!EP$85</f>
        <v>128696.74404228054</v>
      </c>
      <c r="EQ61" s="35">
        <f>+'Deuda Pública en Dólares'!EQ61*'Deuda Pública en Colones'!EQ$85</f>
        <v>129095.41102520825</v>
      </c>
      <c r="ER61" s="35">
        <f>+'Deuda Pública en Dólares'!ER61*'Deuda Pública en Colones'!ER$85</f>
        <v>128566.35812967407</v>
      </c>
      <c r="ES61" s="35">
        <f>+'Deuda Pública en Dólares'!ES61*'Deuda Pública en Colones'!ES85</f>
        <v>129457.67802232168</v>
      </c>
      <c r="ET61" s="35">
        <f>+'Deuda Pública en Dólares'!ET61*'Deuda Pública en Colones'!ET85</f>
        <v>132661.0974288889</v>
      </c>
      <c r="EU61" s="35">
        <f>+'Deuda Pública en Dólares'!EU61*'Deuda Pública en Colones'!EU85</f>
        <v>134154.17603229807</v>
      </c>
      <c r="EV61" s="36">
        <f>+'Deuda Pública en Dólares'!EV61*'Deuda Pública en Colones'!EV85</f>
        <v>236852.22259695391</v>
      </c>
      <c r="EW61" s="35">
        <f>+'Deuda Pública en Dólares'!EW61*'Deuda Pública en Colones'!EW85</f>
        <v>243337.61200029234</v>
      </c>
      <c r="EX61" s="35">
        <f>+'Deuda Pública en Dólares'!EX61*'Deuda Pública en Colones'!EX$85</f>
        <v>247277.29693183058</v>
      </c>
      <c r="EY61" s="35">
        <f>+'Deuda Pública en Dólares'!EY61*'Deuda Pública en Colones'!EY$85</f>
        <v>253498.80122790288</v>
      </c>
      <c r="EZ61" s="35">
        <f>+'Deuda Pública en Dólares'!EZ61*'Deuda Pública en Colones'!EZ$85</f>
        <v>255726.17169834455</v>
      </c>
      <c r="FA61" s="35">
        <f>'Deuda Pública en Dólares'!FA61*'Deuda Pública en Colones'!$FA$85</f>
        <v>260578.99251665582</v>
      </c>
      <c r="FB61" s="35">
        <f>'Deuda Pública en Dólares'!FB61*'Deuda Pública en Colones'!$FB$85</f>
        <v>265690.07138624426</v>
      </c>
      <c r="FC61" s="35">
        <f>'Deuda Pública en Dólares'!FC61*'Deuda Pública en Colones'!$FC$85</f>
        <v>264438.72902284662</v>
      </c>
      <c r="FD61" s="35">
        <f>'Deuda Pública en Dólares'!FD61*'Deuda Pública en Colones'!$FD$85</f>
        <v>257449.63106452997</v>
      </c>
      <c r="FE61" s="35">
        <f>'Deuda Pública en Dólares'!FE61*'Deuda Pública en Colones'!$FE$85</f>
        <v>262596.14074722381</v>
      </c>
      <c r="FF61" s="35">
        <f>'Deuda Pública en Dólares'!FF61*'Deuda Pública en Colones'!$FF$85</f>
        <v>273630.57880671782</v>
      </c>
      <c r="FG61" s="35">
        <f>'Deuda Pública en Dólares'!FG61*'Deuda Pública en Colones'!$FG$85</f>
        <v>272444.62370550341</v>
      </c>
      <c r="FH61" s="35">
        <f>'Deuda Pública en Dólares'!FH61*'Deuda Pública en Colones'!$FH$85</f>
        <v>276634.40421302535</v>
      </c>
      <c r="FI61" s="35">
        <f>'Deuda Pública en Dólares'!FI61*'Deuda Pública en Colones'!$FI$85</f>
        <v>278160.15013492806</v>
      </c>
      <c r="FJ61" s="35">
        <f>'Deuda Pública en Dólares'!FJ61*'Deuda Pública en Colones'!$FJ$85</f>
        <v>282695.59038132057</v>
      </c>
      <c r="FK61" s="35">
        <f>'Deuda Pública en Dólares'!FK61*'Deuda Pública en Colones'!$FK$85</f>
        <v>288207.7017211942</v>
      </c>
      <c r="FL61" s="35">
        <f>'Deuda Pública en Dólares'!FL61*'Deuda Pública en Colones'!$FL$85</f>
        <v>287585.40531889367</v>
      </c>
      <c r="FM61" s="35">
        <f>'Deuda Pública en Dólares'!FM61*'Deuda Pública en Colones'!$FM$85</f>
        <v>294145.68819421937</v>
      </c>
      <c r="FN61" s="35">
        <f>'Deuda Pública en Dólares'!FN61*'Deuda Pública en Colones'!$FN$85</f>
        <v>296892.80676494824</v>
      </c>
      <c r="FO61" s="35">
        <f>'Deuda Pública en Dólares'!FO61*'Deuda Pública en Colones'!$FO$85</f>
        <v>296715.02707693289</v>
      </c>
      <c r="FP61" s="35">
        <f>'Deuda Pública en Dólares'!FP61*'Deuda Pública en Colones'!$FP$85</f>
        <v>303561.94465637131</v>
      </c>
      <c r="FQ61" s="35">
        <f>'Deuda Pública en Dólares'!FQ61*'Deuda Pública en Colones'!$FQ$85</f>
        <v>300196.90707018389</v>
      </c>
      <c r="FR61" s="35">
        <f>'Deuda Pública en Dólares'!FR61*'Deuda Pública en Colones'!$FR$85</f>
        <v>313906.02440722252</v>
      </c>
      <c r="FS61" s="35">
        <f>'Deuda Pública en Dólares'!FS61*'Deuda Pública en Colones'!$FS$85</f>
        <v>314229.63628430222</v>
      </c>
      <c r="FT61" s="35">
        <f>'Deuda Pública en Dólares'!FT61*'Deuda Pública en Colones'!$FT$85</f>
        <v>303005.2895765978</v>
      </c>
      <c r="FU61" s="35">
        <f>'Deuda Pública en Dólares'!FU61*'Deuda Pública en Colones'!$FU$85</f>
        <v>301999.00090423005</v>
      </c>
      <c r="FV61" s="35">
        <f>'Deuda Pública en Dólares'!FV61*'Deuda Pública en Colones'!$FV$85</f>
        <v>285295.77688681678</v>
      </c>
      <c r="FW61" s="35">
        <f>'Deuda Pública en Dólares'!FW61*'Deuda Pública en Colones'!$FW$85</f>
        <v>340970.27791426919</v>
      </c>
      <c r="FX61" s="35">
        <f>'Deuda Pública en Dólares'!FX61*'Deuda Pública en Colones'!$FX$85</f>
        <v>342519.4187576758</v>
      </c>
      <c r="FY61" s="35">
        <f>'Deuda Pública en Dólares'!FY61*'Deuda Pública en Colones'!$FY$85</f>
        <v>345622.133674371</v>
      </c>
      <c r="FZ61" s="35">
        <f>'Deuda Pública en Dólares'!FZ61*'Deuda Pública en Colones'!$FZ$85</f>
        <v>326289.11451986729</v>
      </c>
      <c r="GA61" s="35">
        <f>'Deuda Pública en Dólares'!GA61*'Deuda Pública en Colones'!GA$85</f>
        <v>341081.45888764091</v>
      </c>
      <c r="GB61" s="35">
        <f>'Deuda Pública en Dólares'!GB61*'Deuda Pública en Colones'!GB$85</f>
        <v>331715.71442162141</v>
      </c>
      <c r="GC61" s="35">
        <f>'Deuda Pública en Dólares'!GC61*'Deuda Pública en Colones'!GC$85</f>
        <v>334684.03342135326</v>
      </c>
      <c r="GD61" s="35">
        <f>'Deuda Pública en Dólares'!GD61*'Deuda Pública en Colones'!GD$85</f>
        <v>328442.19727650628</v>
      </c>
      <c r="GE61" s="35">
        <f>'Deuda Pública en Dólares'!GE61*'Deuda Pública en Colones'!GE$85</f>
        <v>334715.01976970228</v>
      </c>
      <c r="GF61" s="35">
        <f>'Deuda Pública en Dólares'!GF61*'Deuda Pública en Colones'!GF$85</f>
        <v>340781.01917504426</v>
      </c>
      <c r="GG61" s="35">
        <f>'Deuda Pública en Dólares'!GG61*'Deuda Pública en Colones'!GG$85</f>
        <v>333289.00146960409</v>
      </c>
      <c r="GH61" s="35">
        <f>'Deuda Pública en Dólares'!GH61*'Deuda Pública en Colones'!GH$85</f>
        <v>328841.85262469435</v>
      </c>
      <c r="GI61" s="35">
        <f>'Deuda Pública en Dólares'!GI61*'Deuda Pública en Colones'!GI$85</f>
        <v>355128.32186534622</v>
      </c>
      <c r="GJ61" s="35">
        <f>'Deuda Pública en Dólares'!GJ61*'Deuda Pública en Colones'!GJ$85</f>
        <v>362207.85570683359</v>
      </c>
      <c r="GK61" s="35">
        <f>'Deuda Pública en Dólares'!GK61*'Deuda Pública en Colones'!GK$85</f>
        <v>358499.40008629794</v>
      </c>
      <c r="GL61" s="35">
        <f>'Deuda Pública en Dólares'!GL61*'Deuda Pública en Colones'!GL$85</f>
        <v>352689.94880455098</v>
      </c>
      <c r="GM61" s="35">
        <f>'Deuda Pública en Dólares'!GM61*'Deuda Pública en Colones'!GM$85</f>
        <v>354043.35375461902</v>
      </c>
      <c r="GN61" s="35">
        <f>'Deuda Pública en Dólares'!GN61*'Deuda Pública en Colones'!GN$85</f>
        <v>342041.12853388529</v>
      </c>
      <c r="GO61" s="35">
        <f>'Deuda Pública en Dólares'!GO61*'Deuda Pública en Colones'!GO$85</f>
        <v>346419.22367253073</v>
      </c>
      <c r="GP61" s="35">
        <f>'Deuda Pública en Dólares'!GP61*'Deuda Pública en Colones'!GP$85</f>
        <v>363225.27183519641</v>
      </c>
      <c r="GQ61" s="35">
        <f>'Deuda Pública en Dólares'!GQ61*'Deuda Pública en Colones'!GQ$85</f>
        <v>358250.73537651903</v>
      </c>
      <c r="GR61" s="35">
        <f>'Deuda Pública en Dólares'!GR61*'Deuda Pública en Colones'!GR$85</f>
        <v>358810.71769559558</v>
      </c>
      <c r="GS61" s="35">
        <f>'Deuda Pública en Dólares'!GS61*'Deuda Pública en Colones'!GS$85</f>
        <v>361088.78936912137</v>
      </c>
      <c r="GT61" s="35">
        <f>'Deuda Pública en Dólares'!GT61*'Deuda Pública en Colones'!GT$85</f>
        <v>354202.44731959508</v>
      </c>
      <c r="GU61" s="35">
        <f>'Deuda Pública en Dólares'!GU61*'Deuda Pública en Colones'!GU$85</f>
        <v>344878.04980048281</v>
      </c>
      <c r="GV61" s="35">
        <v>337748.67985494528</v>
      </c>
      <c r="GW61" s="35">
        <f>'Deuda Pública en Dólares'!GW61*'Deuda Pública en Colones'!GW$85</f>
        <v>335083.90682626318</v>
      </c>
      <c r="GX61" s="35">
        <f>'Deuda Pública en Dólares'!GX61*'Deuda Pública en Colones'!GX$85</f>
        <v>334874.34398976382</v>
      </c>
      <c r="GY61" s="35">
        <f>'Deuda Pública en Dólares'!GY61*'Deuda Pública en Colones'!GY$85</f>
        <v>334906.12284332002</v>
      </c>
      <c r="GZ61" s="112"/>
    </row>
    <row r="62" spans="1:208" x14ac:dyDescent="0.25">
      <c r="A62" s="33" t="s">
        <v>30</v>
      </c>
      <c r="B62" s="35">
        <f>+'Deuda Pública en Dólares'!B62*'Deuda Pública en Colones'!B$85</f>
        <v>768552</v>
      </c>
      <c r="C62" s="35">
        <f>+'Deuda Pública en Dólares'!C62*'Deuda Pública en Colones'!C$85</f>
        <v>772303</v>
      </c>
      <c r="D62" s="35">
        <f>+'Deuda Pública en Dólares'!D62*'Deuda Pública en Colones'!D$85</f>
        <v>764909.5</v>
      </c>
      <c r="E62" s="35">
        <f>+'Deuda Pública en Dólares'!E62*'Deuda Pública en Colones'!E$85</f>
        <v>770365.5</v>
      </c>
      <c r="F62" s="35">
        <f>+'Deuda Pública en Dólares'!F62*'Deuda Pública en Colones'!F$85</f>
        <v>806403</v>
      </c>
      <c r="G62" s="35">
        <f>+'Deuda Pública en Dólares'!G62*'Deuda Pública en Colones'!G$85</f>
        <v>804496.5</v>
      </c>
      <c r="H62" s="35">
        <f>+'Deuda Pública en Dólares'!H62*'Deuda Pública en Colones'!H$85</f>
        <v>862172</v>
      </c>
      <c r="I62" s="35">
        <f>+'Deuda Pública en Dólares'!I62*'Deuda Pública en Colones'!I$85</f>
        <v>859955.49999999988</v>
      </c>
      <c r="J62" s="35">
        <f>+'Deuda Pública en Dólares'!J62*'Deuda Pública en Colones'!J$85</f>
        <v>865969.50000000012</v>
      </c>
      <c r="K62" s="35">
        <f>+'Deuda Pública en Dólares'!K62*'Deuda Pública en Colones'!K$85</f>
        <v>868124.00000000012</v>
      </c>
      <c r="L62" s="35">
        <f>+'Deuda Pública en Dólares'!L62*'Deuda Pública en Colones'!L$85</f>
        <v>823142.99999999988</v>
      </c>
      <c r="M62" s="35">
        <f>+'Deuda Pública en Dólares'!M62*'Deuda Pública en Colones'!M$85</f>
        <v>856173.5</v>
      </c>
      <c r="N62" s="35">
        <f>+'Deuda Pública en Dólares'!N62*'Deuda Pública en Colones'!N$85</f>
        <v>874618.5</v>
      </c>
      <c r="O62" s="35">
        <f>+'Deuda Pública en Dólares'!O62*'Deuda Pública en Colones'!O$85</f>
        <v>881485.00000000012</v>
      </c>
      <c r="P62" s="35">
        <f>+'Deuda Pública en Dólares'!P62*'Deuda Pública en Colones'!P$85</f>
        <v>881702</v>
      </c>
      <c r="Q62" s="35">
        <f>+'Deuda Pública en Dólares'!Q62*'Deuda Pública en Colones'!Q$85</f>
        <v>894536</v>
      </c>
      <c r="R62" s="35">
        <f>+'Deuda Pública en Dólares'!R62*'Deuda Pública en Colones'!R$85</f>
        <v>726175.00000000012</v>
      </c>
      <c r="S62" s="35">
        <f>+'Deuda Pública en Dólares'!S62*'Deuda Pública en Colones'!S$85</f>
        <v>721800.00000000012</v>
      </c>
      <c r="T62" s="35">
        <f>+'Deuda Pública en Dólares'!T62*'Deuda Pública en Colones'!T$85</f>
        <v>914592.99999999988</v>
      </c>
      <c r="U62" s="35">
        <f>+'Deuda Pública en Dólares'!U62*'Deuda Pública en Colones'!U$85</f>
        <v>734000</v>
      </c>
      <c r="V62" s="35">
        <f>+'Deuda Pública en Dólares'!V62*'Deuda Pública en Colones'!V$85</f>
        <v>732075</v>
      </c>
      <c r="W62" s="35">
        <f>+'Deuda Pública en Dólares'!W62*'Deuda Pública en Colones'!W$85</f>
        <v>723550</v>
      </c>
      <c r="X62" s="35">
        <f>+'Deuda Pública en Dólares'!X62*'Deuda Pública en Colones'!X$85</f>
        <v>698349.99999999988</v>
      </c>
      <c r="Y62" s="35">
        <f>+'Deuda Pública en Dólares'!Y62*'Deuda Pública en Colones'!Y$85</f>
        <v>702625</v>
      </c>
      <c r="Z62" s="35">
        <f>+'Deuda Pública en Dólares'!Z62*'Deuda Pública en Colones'!Z$85</f>
        <v>701687.5</v>
      </c>
      <c r="AA62" s="35">
        <f>+'Deuda Pública en Dólares'!AA62*'Deuda Pública en Colones'!AA$85</f>
        <v>690725</v>
      </c>
      <c r="AB62" s="35">
        <f>+'Deuda Pública en Dólares'!AB62*'Deuda Pública en Colones'!AB$85</f>
        <v>650162.5</v>
      </c>
      <c r="AC62" s="35">
        <f>+'Deuda Pública en Dólares'!AC62*'Deuda Pública en Colones'!AC$85</f>
        <v>637025</v>
      </c>
      <c r="AD62" s="35">
        <f>+'Deuda Pública en Dólares'!AD62*'Deuda Pública en Colones'!AD$85</f>
        <v>679950</v>
      </c>
      <c r="AE62" s="35">
        <f>+'Deuda Pública en Dólares'!AE62*'Deuda Pública en Colones'!AE$85</f>
        <v>670287.5</v>
      </c>
      <c r="AF62" s="35">
        <f>+'Deuda Pública en Dólares'!AF62*'Deuda Pública en Colones'!AF$85</f>
        <v>645187.5</v>
      </c>
      <c r="AG62" s="35">
        <f>+'Deuda Pública en Dólares'!AG62*'Deuda Pública en Colones'!AG$85</f>
        <v>633562.5</v>
      </c>
      <c r="AH62" s="35">
        <f>+'Deuda Pública en Dólares'!AH62*'Deuda Pública en Colones'!AH$85</f>
        <v>641075</v>
      </c>
      <c r="AI62" s="35">
        <f>+'Deuda Pública en Dólares'!AI62*'Deuda Pública en Colones'!AI$85</f>
        <v>644575</v>
      </c>
      <c r="AJ62" s="35">
        <f>+'Deuda Pública en Dólares'!AJ62*'Deuda Pública en Colones'!AJ$85</f>
        <v>633350</v>
      </c>
      <c r="AK62" s="35">
        <f>+'Deuda Pública en Dólares'!AK62*'Deuda Pública en Colones'!AK$85</f>
        <v>640625</v>
      </c>
      <c r="AL62" s="35">
        <f>+'Deuda Pública en Dólares'!AL62*'Deuda Pública en Colones'!AL$85</f>
        <v>629800</v>
      </c>
      <c r="AM62" s="35">
        <f>+'Deuda Pública en Dólares'!AM62*'Deuda Pública en Colones'!AM$85</f>
        <v>502440</v>
      </c>
      <c r="AN62" s="35">
        <f>+'Deuda Pública en Dólares'!AN62*'Deuda Pública en Colones'!AN$85</f>
        <v>500340</v>
      </c>
      <c r="AO62" s="35">
        <f>+'Deuda Pública en Dólares'!AO62*'Deuda Pública en Colones'!AO$85</f>
        <v>501230</v>
      </c>
      <c r="AP62" s="35">
        <f>+'Deuda Pública en Dólares'!AP62*'Deuda Pública en Colones'!AP$85</f>
        <v>509620</v>
      </c>
      <c r="AQ62" s="35">
        <f>+'Deuda Pública en Dólares'!AQ62*'Deuda Pública en Colones'!AQ$85</f>
        <v>505200</v>
      </c>
      <c r="AR62" s="35">
        <f>+'Deuda Pública en Dólares'!AR62*'Deuda Pública en Colones'!AR$85</f>
        <v>506910</v>
      </c>
      <c r="AS62" s="35">
        <f>+'Deuda Pública en Dólares'!AS62*'Deuda Pública en Colones'!AS$85</f>
        <v>516480</v>
      </c>
      <c r="AT62" s="35">
        <f>+'Deuda Pública en Dólares'!AT62*'Deuda Pública en Colones'!AT$85</f>
        <v>515860</v>
      </c>
      <c r="AU62" s="35">
        <f>+'Deuda Pública en Dólares'!AU62*'Deuda Pública en Colones'!AU$85</f>
        <v>516400</v>
      </c>
      <c r="AV62" s="35">
        <f>+'Deuda Pública en Dólares'!AV62*'Deuda Pública en Colones'!AV$85</f>
        <v>505100</v>
      </c>
      <c r="AW62" s="35">
        <f>+'Deuda Pública en Dólares'!AW62*'Deuda Pública en Colones'!AW$85</f>
        <v>510820</v>
      </c>
      <c r="AX62" s="35">
        <f>+'Deuda Pública en Dólares'!AX62*'Deuda Pública en Colones'!AX$85</f>
        <v>383752.5</v>
      </c>
      <c r="AY62" s="35">
        <f>+'Deuda Pública en Dólares'!AY62*'Deuda Pública en Colones'!AY$85</f>
        <v>384742.5</v>
      </c>
      <c r="AZ62" s="35">
        <f>+'Deuda Pública en Dólares'!AZ62*'Deuda Pública en Colones'!AZ$85</f>
        <v>380902.5</v>
      </c>
      <c r="BA62" s="35">
        <f>+'Deuda Pública en Dólares'!BA62*'Deuda Pública en Colones'!BA$85</f>
        <v>380070</v>
      </c>
      <c r="BB62" s="35">
        <f>+'Deuda Pública en Dólares'!BB62*'Deuda Pública en Colones'!BB$85</f>
        <v>377850</v>
      </c>
      <c r="BC62" s="35">
        <f>+'Deuda Pública en Dólares'!BC62*'Deuda Pública en Colones'!BC$85</f>
        <v>375187.5</v>
      </c>
      <c r="BD62" s="35">
        <f>+'Deuda Pública en Dólares'!BD62*'Deuda Pública en Colones'!BD$85</f>
        <v>375367.5</v>
      </c>
      <c r="BE62" s="35">
        <f>+'Deuda Pública en Dólares'!BE62*'Deuda Pública en Colones'!BE$85</f>
        <v>375232.5</v>
      </c>
      <c r="BF62" s="35">
        <f>+'Deuda Pública en Dólares'!BF62*'Deuda Pública en Colones'!BF$85</f>
        <v>375202.5</v>
      </c>
      <c r="BG62" s="35">
        <f>+'Deuda Pública en Dólares'!BG62*'Deuda Pública en Colones'!BG$85</f>
        <v>379207.5</v>
      </c>
      <c r="BH62" s="35">
        <f>+'Deuda Pública en Dólares'!BH62*'Deuda Pública en Colones'!BH$85</f>
        <v>875437.5</v>
      </c>
      <c r="BI62" s="35">
        <f>+'Deuda Pública en Dólares'!BI62*'Deuda Pública en Colones'!BI$85</f>
        <v>891152.5</v>
      </c>
      <c r="BJ62" s="35">
        <f>+'Deuda Pública en Dólares'!BJ62*'Deuda Pública en Colones'!BJ$85</f>
        <v>755445</v>
      </c>
      <c r="BK62" s="35">
        <f>+'Deuda Pública en Dólares'!BK62*'Deuda Pública en Colones'!BK$85</f>
        <v>750540</v>
      </c>
      <c r="BL62" s="35">
        <f>+'Deuda Pública en Dólares'!BL62*'Deuda Pública en Colones'!BL$85</f>
        <v>750375</v>
      </c>
      <c r="BM62" s="35">
        <f>+'Deuda Pública en Dólares'!BM62*'Deuda Pública en Colones'!BM$85</f>
        <v>1253300</v>
      </c>
      <c r="BN62" s="35">
        <f>+'Deuda Pública en Dólares'!BN62*'Deuda Pública en Colones'!BN$85</f>
        <v>1250650</v>
      </c>
      <c r="BO62" s="35">
        <f>+'Deuda Pública en Dólares'!BO62*'Deuda Pública en Colones'!BO$85</f>
        <v>1251100</v>
      </c>
      <c r="BP62" s="35">
        <f>+'Deuda Pública en Dólares'!BP62*'Deuda Pública en Colones'!BP$85</f>
        <v>1250925</v>
      </c>
      <c r="BQ62" s="35">
        <f>+'Deuda Pública en Dólares'!BQ62*'Deuda Pública en Colones'!BQ$85</f>
        <v>1269000</v>
      </c>
      <c r="BR62" s="35">
        <f>+'Deuda Pública en Dólares'!BR62*'Deuda Pública en Colones'!BR$85</f>
        <v>1257775</v>
      </c>
      <c r="BS62" s="35">
        <f>+'Deuda Pública en Dólares'!BS62*'Deuda Pública en Colones'!BS$85</f>
        <v>1254900</v>
      </c>
      <c r="BT62" s="35">
        <f>+'Deuda Pública en Dólares'!BT62*'Deuda Pública en Colones'!BT$85</f>
        <v>1250700</v>
      </c>
      <c r="BU62" s="35">
        <f>+'Deuda Pública en Dólares'!BU62*'Deuda Pública en Colones'!BU$85</f>
        <v>1256175</v>
      </c>
      <c r="BV62" s="35">
        <f>+'Deuda Pública en Dólares'!BV62*'Deuda Pública en Colones'!BV$85</f>
        <v>1291550</v>
      </c>
      <c r="BW62" s="35">
        <f>+'Deuda Pública en Dólares'!BW62*'Deuda Pública en Colones'!BW$85</f>
        <v>1376025</v>
      </c>
      <c r="BX62" s="35">
        <f>+'Deuda Pública en Dólares'!BX62*'Deuda Pública en Colones'!BX$85</f>
        <v>1238062.5</v>
      </c>
      <c r="BY62" s="35">
        <f>+'Deuda Pública en Dólares'!BY62*'Deuda Pública en Colones'!BY$85</f>
        <v>1805310</v>
      </c>
      <c r="BZ62" s="35">
        <f>+'Deuda Pública en Dólares'!BZ62*'Deuda Pública en Colones'!BZ$85</f>
        <v>1807974.9999999998</v>
      </c>
      <c r="CA62" s="35">
        <f>+'Deuda Pública en Dólares'!CA62*'Deuda Pública en Colones'!CA$85</f>
        <v>1767220</v>
      </c>
      <c r="CB62" s="35">
        <f>+'Deuda Pública en Dólares'!CB62*'Deuda Pública en Colones'!CB$85</f>
        <v>1757177.4999999998</v>
      </c>
      <c r="CC62" s="35">
        <f>+'Deuda Pública en Dólares'!CC62*'Deuda Pública en Colones'!CC$85</f>
        <v>1762670</v>
      </c>
      <c r="CD62" s="35">
        <f>+'Deuda Pública en Dólares'!CD62*'Deuda Pública en Colones'!CD$85</f>
        <v>1759127.5</v>
      </c>
      <c r="CE62" s="35">
        <f>+'Deuda Pública en Dólares'!CE62*'Deuda Pública en Colones'!CE$85</f>
        <v>1753472.5</v>
      </c>
      <c r="CF62" s="35">
        <f>+'Deuda Pública en Dólares'!CF62*'Deuda Pública en Colones'!CF$85</f>
        <v>1743592.5</v>
      </c>
      <c r="CG62" s="35">
        <f>+'Deuda Pública en Dólares'!CG62*'Deuda Pública en Colones'!CG$85</f>
        <v>1762215</v>
      </c>
      <c r="CH62" s="35">
        <f>+'Deuda Pública en Dólares'!CH62*'Deuda Pública en Colones'!CH$85</f>
        <v>1754252.5</v>
      </c>
      <c r="CI62" s="35">
        <f>+'Deuda Pública en Dólares'!CI62*'Deuda Pública en Colones'!CI$85</f>
        <v>1741317.4999999998</v>
      </c>
      <c r="CJ62" s="35">
        <f>+'Deuda Pública en Dólares'!CJ62*'Deuda Pública en Colones'!CJ$85</f>
        <v>2271200</v>
      </c>
      <c r="CK62" s="35">
        <f>+'Deuda Pública en Dólares'!CK62*'Deuda Pública en Colones'!CK$85</f>
        <v>2272007.5</v>
      </c>
      <c r="CL62" s="35">
        <f>+'Deuda Pública en Dólares'!CL62*'Deuda Pública en Colones'!CL$85</f>
        <v>2291217.5</v>
      </c>
      <c r="CM62" s="35">
        <f>+'Deuda Pública en Dólares'!CM62*'Deuda Pública en Colones'!CM$85</f>
        <v>2279657.5</v>
      </c>
      <c r="CN62" s="35">
        <f>+'Deuda Pública en Dólares'!CN62*'Deuda Pública en Colones'!CN$85</f>
        <v>2279955</v>
      </c>
      <c r="CO62" s="35">
        <f>+'Deuda Pública en Dólares'!CO62*'Deuda Pública en Colones'!CO$85</f>
        <v>2285480</v>
      </c>
      <c r="CP62" s="35">
        <f>+'Deuda Pública en Dólares'!CP62*'Deuda Pública en Colones'!CP$85</f>
        <v>2282037.5</v>
      </c>
      <c r="CQ62" s="35">
        <f>+'Deuda Pública en Dólares'!CQ62*'Deuda Pública en Colones'!CQ$85</f>
        <v>2278467.5</v>
      </c>
      <c r="CR62" s="35">
        <f>+'Deuda Pública en Dólares'!CR62*'Deuda Pública en Colones'!CR$85</f>
        <v>2271667.5</v>
      </c>
      <c r="CS62" s="35">
        <f>+'Deuda Pública en Dólares'!CS62*'Deuda Pública en Colones'!CS$85</f>
        <v>2285692.5</v>
      </c>
      <c r="CT62" s="35">
        <f>+'Deuda Pública en Dólares'!CT62*'Deuda Pública en Colones'!CT$85</f>
        <v>2293385</v>
      </c>
      <c r="CU62" s="35">
        <f>+'Deuda Pública en Dólares'!CU62*'Deuda Pública en Colones'!CU$85</f>
        <v>2285905</v>
      </c>
      <c r="CV62" s="35">
        <f>+'Deuda Pública en Dólares'!CV62*'Deuda Pública en Colones'!CV$85</f>
        <v>2287817.5</v>
      </c>
      <c r="CW62" s="35">
        <f>+'Deuda Pública en Dólares'!CW62*'Deuda Pública en Colones'!CW$85</f>
        <v>2295255</v>
      </c>
      <c r="CX62" s="35">
        <f>+'Deuda Pública en Dólares'!CX62*'Deuda Pública en Colones'!CX$85</f>
        <v>2301970</v>
      </c>
      <c r="CY62" s="35">
        <f>+'Deuda Pública en Dólares'!CY62*'Deuda Pública en Colones'!CY$85</f>
        <v>2335120</v>
      </c>
      <c r="CZ62" s="35">
        <f>+'Deuda Pública en Dólares'!CZ62*'Deuda Pública en Colones'!CZ$85</f>
        <v>2343322.5</v>
      </c>
      <c r="DA62" s="35">
        <f>+'Deuda Pública en Dólares'!DA62*'Deuda Pública en Colones'!DA$85</f>
        <v>2353820</v>
      </c>
      <c r="DB62" s="35">
        <f>+'Deuda Pública en Dólares'!DB62*'Deuda Pública en Colones'!DB$85</f>
        <v>2357432.5</v>
      </c>
      <c r="DC62" s="35">
        <f>+'Deuda Pública en Dólares'!DC62*'Deuda Pública en Colones'!DC$85</f>
        <v>2362830</v>
      </c>
      <c r="DD62" s="35">
        <f>+'Deuda Pública en Dólares'!DD62*'Deuda Pública en Colones'!DD$85</f>
        <v>2347870</v>
      </c>
      <c r="DE62" s="35">
        <f>+'Deuda Pública en Dólares'!DE62*'Deuda Pública en Colones'!DE$85</f>
        <v>2364870</v>
      </c>
      <c r="DF62" s="35">
        <f>+'Deuda Pública en Dólares'!DF62*'Deuda Pública en Colones'!DF$85</f>
        <v>2374857.5</v>
      </c>
      <c r="DG62" s="35">
        <f>+'Deuda Pública en Dólares'!DG62*'Deuda Pública en Colones'!DG$85</f>
        <v>2391815</v>
      </c>
      <c r="DH62" s="35">
        <f>+'Deuda Pública en Dólares'!DH62*'Deuda Pública en Colones'!DH$85</f>
        <v>2390582.5</v>
      </c>
      <c r="DI62" s="35">
        <f>+'Deuda Pública en Dólares'!DI62*'Deuda Pública en Colones'!DI$85</f>
        <v>2410642.5</v>
      </c>
      <c r="DJ62" s="35">
        <f>+'Deuda Pública en Dólares'!DJ62*'Deuda Pública en Colones'!DJ$85</f>
        <v>2426282.5</v>
      </c>
      <c r="DK62" s="35">
        <f>+'Deuda Pública en Dólares'!DK62*'Deuda Pública en Colones'!DK$85</f>
        <v>2436950</v>
      </c>
      <c r="DL62" s="35">
        <f>+'Deuda Pública en Dólares'!DL62*'Deuda Pública en Colones'!DL$85</f>
        <v>2442220</v>
      </c>
      <c r="DM62" s="35">
        <f>+'Deuda Pública en Dólares'!DM62*'Deuda Pública en Colones'!DM$85</f>
        <v>2452547.5</v>
      </c>
      <c r="DN62" s="35">
        <f>+'Deuda Pública en Dólares'!DN62*'Deuda Pública en Colones'!DN$85</f>
        <v>2432360</v>
      </c>
      <c r="DO62" s="35">
        <f>+'Deuda Pública en Dólares'!DO62*'Deuda Pública en Colones'!DO$85</f>
        <v>2423010</v>
      </c>
      <c r="DP62" s="35">
        <f>+'Deuda Pública en Dólares'!DP62*'Deuda Pública en Colones'!DP$85</f>
        <v>2407157.5</v>
      </c>
      <c r="DQ62" s="35">
        <f>+'Deuda Pública en Dólares'!DQ62*'Deuda Pública en Colones'!DQ$85</f>
        <v>2424582.5</v>
      </c>
      <c r="DR62" s="35">
        <f>+'Deuda Pública en Dólares'!DR62*'Deuda Pública en Colones'!DR$85</f>
        <v>2431255</v>
      </c>
      <c r="DS62" s="35">
        <f>+'Deuda Pública en Dólares'!DS62*'Deuda Pública en Colones'!DS$85</f>
        <v>2422967.5</v>
      </c>
      <c r="DT62" s="35">
        <f>+'Deuda Pública en Dólares'!DT62*'Deuda Pública en Colones'!DT$85</f>
        <v>2408347.5</v>
      </c>
      <c r="DU62" s="35">
        <f>+'Deuda Pública en Dólares'!DU62*'Deuda Pública en Colones'!DU$85</f>
        <v>2407412.5</v>
      </c>
      <c r="DV62" s="35">
        <f>+'Deuda Pública en Dólares'!DV62*'Deuda Pública en Colones'!DV$85</f>
        <v>2418037.5</v>
      </c>
      <c r="DW62" s="35">
        <f>+'Deuda Pública en Dólares'!DW62*'Deuda Pública en Colones'!DW$85</f>
        <v>2412937.5</v>
      </c>
      <c r="DX62" s="35">
        <f>+'Deuda Pública en Dólares'!DX62*'Deuda Pública en Colones'!DX$85</f>
        <v>2416125</v>
      </c>
      <c r="DY62" s="35">
        <f>+'Deuda Pública en Dólares'!DY62*'Deuda Pública en Colones'!DY$85</f>
        <v>2458795</v>
      </c>
      <c r="DZ62" s="35">
        <f>+'Deuda Pública en Dólares'!DZ62*'Deuda Pública en Colones'!DZ$85</f>
        <v>2482000</v>
      </c>
      <c r="EA62" s="35">
        <f>+'Deuda Pública en Dólares'!EA62*'Deuda Pública en Colones'!EA$85</f>
        <v>2639037.5</v>
      </c>
      <c r="EB62" s="35">
        <f>+'Deuda Pública en Dólares'!EB62*'Deuda Pública en Colones'!EB$85</f>
        <v>2562027.5</v>
      </c>
      <c r="EC62" s="35">
        <f>+'Deuda Pública en Dólares'!EC62*'Deuda Pública en Colones'!EC$85</f>
        <v>2591947.5</v>
      </c>
      <c r="ED62" s="35">
        <f>+'Deuda Pública en Dólares'!ED62*'Deuda Pública en Colones'!ED$85</f>
        <v>2604230</v>
      </c>
      <c r="EE62" s="35">
        <f>+'Deuda Pública en Dólares'!EE62*'Deuda Pública en Colones'!EE$85</f>
        <v>2581322.5</v>
      </c>
      <c r="EF62" s="35">
        <f>+'Deuda Pública en Dólares'!EF62*'Deuda Pública en Colones'!EF$85</f>
        <v>2548002.5</v>
      </c>
      <c r="EG62" s="35">
        <f>+'Deuda Pública en Dólares'!EG62*'Deuda Pública en Colones'!EG$85</f>
        <v>2538100</v>
      </c>
      <c r="EH62" s="35">
        <f>+'Deuda Pública en Dólares'!EH62*'Deuda Pública en Colones'!EH$85</f>
        <v>2500487.5</v>
      </c>
      <c r="EI62" s="35">
        <f>+'Deuda Pública en Dólares'!EI62*'Deuda Pública en Colones'!EI$85</f>
        <v>2469037.5</v>
      </c>
      <c r="EJ62" s="35">
        <f>+'Deuda Pública en Dólares'!EJ62*'Deuda Pública en Colones'!EJ$85</f>
        <v>2424072.5</v>
      </c>
      <c r="EK62" s="35">
        <f>+'Deuda Pública en Dólares'!EK62*'Deuda Pública en Colones'!EK$85</f>
        <v>2438055</v>
      </c>
      <c r="EL62" s="35">
        <f>+'Deuda Pública en Dólares'!EL62*'Deuda Pública en Colones'!EL$85</f>
        <v>2466700</v>
      </c>
      <c r="EM62" s="35">
        <f>+'Deuda Pública en Dólares'!EM62*'Deuda Pública en Colones'!EM$85</f>
        <v>2487780</v>
      </c>
      <c r="EN62" s="35">
        <f>+'Deuda Pública en Dólares'!EN62*'Deuda Pública en Colones'!EN$85</f>
        <v>3238917.5</v>
      </c>
      <c r="EO62" s="35">
        <f>+'Deuda Pública en Dólares'!EO62*'Deuda Pública en Colones'!EO$85</f>
        <v>3297797.5</v>
      </c>
      <c r="EP62" s="35">
        <f>+'Deuda Pública en Dólares'!EP62*'Deuda Pública en Colones'!EP$85</f>
        <v>3288942.5</v>
      </c>
      <c r="EQ62" s="35">
        <f>+'Deuda Pública en Dólares'!EQ62*'Deuda Pública en Colones'!EQ$85</f>
        <v>3286700</v>
      </c>
      <c r="ER62" s="35">
        <f>+'Deuda Pública en Dólares'!ER62*'Deuda Pública en Colones'!ER$85</f>
        <v>3331090.0000000005</v>
      </c>
      <c r="ES62" s="35">
        <f>+'Deuda Pública en Dólares'!ES62*'Deuda Pública en Colones'!ES85</f>
        <v>3277270</v>
      </c>
      <c r="ET62" s="35">
        <f>+'Deuda Pública en Dólares'!ET62*'Deuda Pública en Colones'!ET85</f>
        <v>3318267.5</v>
      </c>
      <c r="EU62" s="35">
        <f>+'Deuda Pública en Dólares'!EU62*'Deuda Pública en Colones'!EU85</f>
        <v>3356505</v>
      </c>
      <c r="EV62" s="36">
        <f>+'Deuda Pública en Dólares'!EV62*'Deuda Pública en Colones'!EV85</f>
        <v>3242855</v>
      </c>
      <c r="EW62" s="35">
        <f>+'Deuda Pública en Dólares'!EW62*'Deuda Pública en Colones'!EW85</f>
        <v>3289935</v>
      </c>
      <c r="EX62" s="35">
        <f>+'Deuda Pública en Dólares'!EX62*'Deuda Pública en Colones'!EX$85</f>
        <v>3330470</v>
      </c>
      <c r="EY62" s="35">
        <f>+'Deuda Pública en Dólares'!EY62*'Deuda Pública en Colones'!EY$85</f>
        <v>3358190</v>
      </c>
      <c r="EZ62" s="35">
        <f>+'Deuda Pública en Dólares'!EZ62*'Deuda Pública en Colones'!EZ$85</f>
        <v>3337840</v>
      </c>
      <c r="FA62" s="35">
        <f>'Deuda Pública en Dólares'!FA62*'Deuda Pública en Colones'!$FA$85</f>
        <v>3386570</v>
      </c>
      <c r="FB62" s="35">
        <f>'Deuda Pública en Dólares'!FB62*'Deuda Pública en Colones'!$FB$85</f>
        <v>3380410</v>
      </c>
      <c r="FC62" s="35">
        <f>'Deuda Pública en Dólares'!FC62*'Deuda Pública en Colones'!$FC$85</f>
        <v>3381290</v>
      </c>
      <c r="FD62" s="35">
        <f>'Deuda Pública en Dólares'!FD62*'Deuda Pública en Colones'!$FD$85</f>
        <v>3370840</v>
      </c>
      <c r="FE62" s="35">
        <f>'Deuda Pública en Dólares'!FE62*'Deuda Pública en Colones'!$FE$85</f>
        <v>3381675</v>
      </c>
      <c r="FF62" s="35">
        <f>'Deuda Pública en Dólares'!FF62*'Deuda Pública en Colones'!$FF$85</f>
        <v>3412805</v>
      </c>
      <c r="FG62" s="35">
        <f>'Deuda Pública en Dólares'!FG62*'Deuda Pública en Colones'!$FG$85</f>
        <v>3411485</v>
      </c>
      <c r="FH62" s="35">
        <f>'Deuda Pública en Dólares'!FH62*'Deuda Pública en Colones'!$FH$85</f>
        <v>3419790</v>
      </c>
      <c r="FI62" s="35">
        <f>'Deuda Pública en Dólares'!FI62*'Deuda Pública en Colones'!$FI$85</f>
        <v>3442285</v>
      </c>
      <c r="FJ62" s="35">
        <f>'Deuda Pública en Dólares'!FJ62*'Deuda Pública en Colones'!$FJ$85</f>
        <v>3458399.9999999995</v>
      </c>
      <c r="FK62" s="35">
        <f>'Deuda Pública en Dólares'!FK62*'Deuda Pública en Colones'!$FK$85</f>
        <v>3525774.9999999995</v>
      </c>
      <c r="FL62" s="35">
        <f>'Deuda Pública en Dólares'!FL62*'Deuda Pública en Colones'!$FL$85</f>
        <v>3475010.0000000005</v>
      </c>
      <c r="FM62" s="35">
        <f>'Deuda Pública en Dólares'!FM62*'Deuda Pública en Colones'!$FM$85</f>
        <v>3534630</v>
      </c>
      <c r="FN62" s="35">
        <f>'Deuda Pública en Dólares'!FN62*'Deuda Pública en Colones'!$FN$85</f>
        <v>3558995</v>
      </c>
      <c r="FO62" s="35">
        <f>'Deuda Pública en Dólares'!FO62*'Deuda Pública en Colones'!$FO$85</f>
        <v>3548985</v>
      </c>
      <c r="FP62" s="35">
        <f>'Deuda Pública en Dólares'!FP62*'Deuda Pública en Colones'!$FP$85</f>
        <v>3670535</v>
      </c>
      <c r="FQ62" s="35">
        <f>'Deuda Pública en Dólares'!FQ62*'Deuda Pública en Colones'!$FQ$85</f>
        <v>3681040</v>
      </c>
      <c r="FR62" s="35">
        <f>'Deuda Pública en Dólares'!FR62*'Deuda Pública en Colones'!$FR$85</f>
        <v>3788675</v>
      </c>
      <c r="FS62" s="35">
        <f>'Deuda Pública en Dólares'!FS62*'Deuda Pública en Colones'!$FS$85</f>
        <v>3807485</v>
      </c>
      <c r="FT62" s="35">
        <f>'Deuda Pública en Dólares'!FT62*'Deuda Pública en Colones'!$FT$85</f>
        <v>3699410</v>
      </c>
      <c r="FU62" s="35">
        <f>'Deuda Pública en Dólares'!FU62*'Deuda Pública en Colones'!$FU$85</f>
        <v>3623015</v>
      </c>
      <c r="FV62" s="35">
        <f>'Deuda Pública en Dólares'!FV62*'Deuda Pública en Colones'!$FV$85</f>
        <v>3461810</v>
      </c>
      <c r="FW62" s="35">
        <f>'Deuda Pública en Dólares'!FW62*'Deuda Pública en Colones'!$FW$85</f>
        <v>3408185</v>
      </c>
      <c r="FX62" s="35">
        <f>'Deuda Pública en Dólares'!FX62*'Deuda Pública en Colones'!$FX$85</f>
        <v>3323649.9999999995</v>
      </c>
      <c r="FY62" s="35">
        <f>'Deuda Pública en Dólares'!FY62*'Deuda Pública en Colones'!$FY$85</f>
        <v>3287020</v>
      </c>
      <c r="FZ62" s="35">
        <f>'Deuda Pública en Dólares'!FZ62*'Deuda Pública en Colones'!$FZ$85</f>
        <v>2509425</v>
      </c>
      <c r="GA62" s="35">
        <f>'Deuda Pública en Dólares'!GA62*'Deuda Pública en Colones'!GA$85</f>
        <v>2523555</v>
      </c>
      <c r="GB62" s="35">
        <f>'Deuda Pública en Dólares'!GB62*'Deuda Pública en Colones'!GB$85</f>
        <v>2444894.9999999995</v>
      </c>
      <c r="GC62" s="35">
        <f>'Deuda Pública en Dólares'!GC62*'Deuda Pública en Colones'!GC$85</f>
        <v>3286200.0000000005</v>
      </c>
      <c r="GD62" s="35">
        <f>'Deuda Pública en Dólares'!GD62*'Deuda Pública en Colones'!GD$85</f>
        <v>3265859.9999999995</v>
      </c>
      <c r="GE62" s="35">
        <f>'Deuda Pública en Dólares'!GE62*'Deuda Pública en Colones'!GE$85</f>
        <v>3287160</v>
      </c>
      <c r="GF62" s="35">
        <f>'Deuda Pública en Dólares'!GF62*'Deuda Pública en Colones'!GF$85</f>
        <v>3282000</v>
      </c>
      <c r="GG62" s="35">
        <f>'Deuda Pública en Dólares'!GG62*'Deuda Pública en Colones'!GG$85</f>
        <v>3229079.9999999995</v>
      </c>
      <c r="GH62" s="35">
        <f>'Deuda Pública en Dólares'!GH62*'Deuda Pública en Colones'!GH$85</f>
        <v>3249000</v>
      </c>
      <c r="GI62" s="35">
        <f>'Deuda Pública en Dólares'!GI62*'Deuda Pública en Colones'!GI$85</f>
        <v>3211019.9999999995</v>
      </c>
      <c r="GJ62" s="35">
        <f>'Deuda Pública en Dólares'!GJ62*'Deuda Pública en Colones'!GJ$85</f>
        <v>4024049.9999999995</v>
      </c>
      <c r="GK62" s="35">
        <f>'Deuda Pública en Dólares'!GK62*'Deuda Pública en Colones'!GK$85</f>
        <v>3927900</v>
      </c>
      <c r="GL62" s="35">
        <f>'Deuda Pública en Dólares'!GL62*'Deuda Pública en Colones'!GL$85</f>
        <v>3887249.9999999995</v>
      </c>
      <c r="GM62" s="35">
        <f>'Deuda Pública en Dólares'!GM62*'Deuda Pública en Colones'!GM$85</f>
        <v>3869925</v>
      </c>
      <c r="GN62" s="35">
        <f>'Deuda Pública en Dólares'!GN62*'Deuda Pública en Colones'!GN$85</f>
        <v>3780750</v>
      </c>
      <c r="GO62" s="35">
        <f>'Deuda Pública en Dólares'!GO62*'Deuda Pública en Colones'!GO$85</f>
        <v>3820800</v>
      </c>
      <c r="GP62" s="35">
        <f>'Deuda Pública en Dólares'!GP62*'Deuda Pública en Colones'!GP$85</f>
        <v>3988650.0000000005</v>
      </c>
      <c r="GQ62" s="35">
        <f>'Deuda Pública en Dólares'!GQ62*'Deuda Pública en Colones'!GQ$85</f>
        <v>3963975</v>
      </c>
      <c r="GR62" s="35">
        <f>'Deuda Pública en Dólares'!GR62*'Deuda Pública en Colones'!GR$85</f>
        <v>3930750</v>
      </c>
      <c r="GS62" s="35">
        <f>'Deuda Pública en Dólares'!GS62*'Deuda Pública en Colones'!GS$85</f>
        <v>3905024.9999999995</v>
      </c>
      <c r="GT62" s="35">
        <f>'Deuda Pública en Dólares'!GT62*'Deuda Pública en Colones'!GT$85</f>
        <v>3892650</v>
      </c>
      <c r="GU62" s="35">
        <f>'Deuda Pública en Dólares'!GU62*'Deuda Pública en Colones'!GU$85</f>
        <v>3853800.0000000005</v>
      </c>
      <c r="GV62" s="35">
        <v>3825075</v>
      </c>
      <c r="GW62" s="35">
        <f>'Deuda Pública en Dólares'!GW62*'Deuda Pública en Colones'!GW$85</f>
        <v>3836475</v>
      </c>
      <c r="GX62" s="35">
        <f>'Deuda Pública en Dólares'!GX62*'Deuda Pública en Colones'!GX$85</f>
        <v>3822600</v>
      </c>
      <c r="GY62" s="35">
        <f>'Deuda Pública en Dólares'!GY62*'Deuda Pública en Colones'!GY$85</f>
        <v>3787500</v>
      </c>
      <c r="GZ62" s="112"/>
    </row>
    <row r="63" spans="1:208" x14ac:dyDescent="0.25">
      <c r="A63" s="33" t="s">
        <v>31</v>
      </c>
      <c r="B63" s="35">
        <f>+'Deuda Pública en Dólares'!B63*'Deuda Pública en Colones'!B$85</f>
        <v>206593.71935999999</v>
      </c>
      <c r="C63" s="35">
        <f>+'Deuda Pública en Dólares'!C63*'Deuda Pública en Colones'!C$85</f>
        <v>208893.43050732705</v>
      </c>
      <c r="D63" s="35">
        <f>+'Deuda Pública en Dólares'!D63*'Deuda Pública en Colones'!D$85</f>
        <v>207996.19222844733</v>
      </c>
      <c r="E63" s="35">
        <f>+'Deuda Pública en Dólares'!E63*'Deuda Pública en Colones'!E$85</f>
        <v>204032.07541123772</v>
      </c>
      <c r="F63" s="35">
        <f>+'Deuda Pública en Dólares'!F63*'Deuda Pública en Colones'!F$85</f>
        <v>213584.97862935482</v>
      </c>
      <c r="G63" s="35">
        <f>+'Deuda Pública en Dólares'!G63*'Deuda Pública en Colones'!G$85</f>
        <v>215542.1655788467</v>
      </c>
      <c r="H63" s="35">
        <f>+'Deuda Pública en Dólares'!H63*'Deuda Pública en Colones'!H$85</f>
        <v>228978.97719999999</v>
      </c>
      <c r="I63" s="35">
        <f>+'Deuda Pública en Dólares'!I63*'Deuda Pública en Colones'!I$85</f>
        <v>226258.64153753422</v>
      </c>
      <c r="J63" s="35">
        <f>+'Deuda Pública en Dólares'!J63*'Deuda Pública en Colones'!J$85</f>
        <v>226701.78045538539</v>
      </c>
      <c r="K63" s="35">
        <f>+'Deuda Pública en Dólares'!K63*'Deuda Pública en Colones'!K$85</f>
        <v>224549.62487886034</v>
      </c>
      <c r="L63" s="35">
        <f>+'Deuda Pública en Dólares'!L63*'Deuda Pública en Colones'!L$85</f>
        <v>214548.1096565584</v>
      </c>
      <c r="M63" s="35">
        <f>+'Deuda Pública en Dólares'!M63*'Deuda Pública en Colones'!M$85</f>
        <v>228910.4145447792</v>
      </c>
      <c r="N63" s="35">
        <f>+'Deuda Pública en Dólares'!N63*'Deuda Pública en Colones'!N$85</f>
        <v>232330.96077669336</v>
      </c>
      <c r="O63" s="35">
        <f>+'Deuda Pública en Dólares'!O63*'Deuda Pública en Colones'!O$85</f>
        <v>236025.69251894124</v>
      </c>
      <c r="P63" s="35">
        <f>+'Deuda Pública en Dólares'!P63*'Deuda Pública en Colones'!P$85</f>
        <v>236988.02994185567</v>
      </c>
      <c r="Q63" s="35">
        <f>+'Deuda Pública en Dólares'!Q63*'Deuda Pública en Colones'!Q$85</f>
        <v>242417.30685393067</v>
      </c>
      <c r="R63" s="35">
        <f>+'Deuda Pública en Dólares'!R63*'Deuda Pública en Colones'!R$85</f>
        <v>245936.244228608</v>
      </c>
      <c r="S63" s="35">
        <f>+'Deuda Pública en Dólares'!S63*'Deuda Pública en Colones'!S$85</f>
        <v>247975.88648459109</v>
      </c>
      <c r="T63" s="35">
        <f>+'Deuda Pública en Dólares'!T63*'Deuda Pública en Colones'!T$85</f>
        <v>268015.57804999995</v>
      </c>
      <c r="U63" s="35">
        <f>+'Deuda Pública en Dólares'!U63*'Deuda Pública en Colones'!U$85</f>
        <v>269811.61539198138</v>
      </c>
      <c r="V63" s="35">
        <f>+'Deuda Pública en Dólares'!V63*'Deuda Pública en Colones'!V$85</f>
        <v>271884.19111471449</v>
      </c>
      <c r="W63" s="35">
        <f>+'Deuda Pública en Dólares'!W63*'Deuda Pública en Colones'!W$85</f>
        <v>272000.03579212929</v>
      </c>
      <c r="X63" s="35">
        <f>+'Deuda Pública en Dólares'!X63*'Deuda Pública en Colones'!X$85</f>
        <v>268623.25784488785</v>
      </c>
      <c r="Y63" s="35">
        <f>+'Deuda Pública en Dólares'!Y63*'Deuda Pública en Colones'!Y$85</f>
        <v>272175.64559177676</v>
      </c>
      <c r="Z63" s="35">
        <f>+'Deuda Pública en Dólares'!Z63*'Deuda Pública en Colones'!Z$85</f>
        <v>272464.19576426217</v>
      </c>
      <c r="AA63" s="35">
        <f>+'Deuda Pública en Dólares'!AA63*'Deuda Pública en Colones'!AA$85</f>
        <v>266673.47246031085</v>
      </c>
      <c r="AB63" s="35">
        <f>+'Deuda Pública en Dólares'!AB63*'Deuda Pública en Colones'!AB$85</f>
        <v>256176.79905393516</v>
      </c>
      <c r="AC63" s="35">
        <f>+'Deuda Pública en Dólares'!AC63*'Deuda Pública en Colones'!AC$85</f>
        <v>251123.97161040799</v>
      </c>
      <c r="AD63" s="35">
        <f>+'Deuda Pública en Dólares'!AD63*'Deuda Pública en Colones'!AD$85</f>
        <v>264624.56692360557</v>
      </c>
      <c r="AE63" s="35">
        <f>+'Deuda Pública en Dólares'!AE63*'Deuda Pública en Colones'!AE$85</f>
        <v>263321.70426812366</v>
      </c>
      <c r="AF63" s="35">
        <f>+'Deuda Pública en Dólares'!AF63*'Deuda Pública en Colones'!AF$85</f>
        <v>249489.94917616367</v>
      </c>
      <c r="AG63" s="35">
        <f>+'Deuda Pública en Dólares'!AG63*'Deuda Pública en Colones'!AG$85</f>
        <v>245717.19498753516</v>
      </c>
      <c r="AH63" s="35">
        <f>+'Deuda Pública en Dólares'!AH63*'Deuda Pública en Colones'!AH$85</f>
        <v>501541.4253605167</v>
      </c>
      <c r="AI63" s="35">
        <f>+'Deuda Pública en Dólares'!AI63*'Deuda Pública en Colones'!AI$85</f>
        <v>501780.62660735089</v>
      </c>
      <c r="AJ63" s="35">
        <f>+'Deuda Pública en Dólares'!AJ63*'Deuda Pública en Colones'!AJ$85</f>
        <v>489009.78824287117</v>
      </c>
      <c r="AK63" s="35">
        <f>+'Deuda Pública en Dólares'!AK63*'Deuda Pública en Colones'!AK$85</f>
        <v>506310.89297768654</v>
      </c>
      <c r="AL63" s="35">
        <f>+'Deuda Pública en Dólares'!AL63*'Deuda Pública en Colones'!AL$85</f>
        <v>493258.69828475866</v>
      </c>
      <c r="AM63" s="35">
        <f>+'Deuda Pública en Dólares'!AM63*'Deuda Pública en Colones'!AM$85</f>
        <v>489498.80221340625</v>
      </c>
      <c r="AN63" s="35">
        <f>+'Deuda Pública en Dólares'!AN63*'Deuda Pública en Colones'!AN$85</f>
        <v>482993.97267236037</v>
      </c>
      <c r="AO63" s="35">
        <f>+'Deuda Pública en Dólares'!AO63*'Deuda Pública en Colones'!AO$85</f>
        <v>481139.07780061965</v>
      </c>
      <c r="AP63" s="35">
        <f>+'Deuda Pública en Dólares'!AP63*'Deuda Pública en Colones'!AP$85</f>
        <v>489260.73174482741</v>
      </c>
      <c r="AQ63" s="35">
        <f>+'Deuda Pública en Dólares'!AQ63*'Deuda Pública en Colones'!AQ$85</f>
        <v>483450.7631300221</v>
      </c>
      <c r="AR63" s="35">
        <f>+'Deuda Pública en Dólares'!AR63*'Deuda Pública en Colones'!AR$85</f>
        <v>481674.47217384196</v>
      </c>
      <c r="AS63" s="35">
        <f>+'Deuda Pública en Dólares'!AS63*'Deuda Pública en Colones'!AS$85</f>
        <v>492396.28119633556</v>
      </c>
      <c r="AT63" s="35">
        <f>+'Deuda Pública en Dólares'!AT63*'Deuda Pública en Colones'!AT$85</f>
        <v>485465.20936649624</v>
      </c>
      <c r="AU63" s="35">
        <f>+'Deuda Pública en Dólares'!AU63*'Deuda Pública en Colones'!AU$85</f>
        <v>482751.15841003059</v>
      </c>
      <c r="AV63" s="35">
        <f>+'Deuda Pública en Dólares'!AV63*'Deuda Pública en Colones'!AV$85</f>
        <v>469747.44544250559</v>
      </c>
      <c r="AW63" s="35">
        <f>+'Deuda Pública en Dólares'!AW63*'Deuda Pública en Colones'!AW$85</f>
        <v>506335.65459202381</v>
      </c>
      <c r="AX63" s="35">
        <f>+'Deuda Pública en Dólares'!AX63*'Deuda Pública en Colones'!AX$85</f>
        <v>501734.07963857526</v>
      </c>
      <c r="AY63" s="35">
        <f>+'Deuda Pública en Dólares'!AY63*'Deuda Pública en Colones'!AY$85</f>
        <v>500973.53456302296</v>
      </c>
      <c r="AZ63" s="35">
        <f>+'Deuda Pública en Dólares'!AZ63*'Deuda Pública en Colones'!AZ$85</f>
        <v>490663.14781394397</v>
      </c>
      <c r="BA63" s="35">
        <f>+'Deuda Pública en Dólares'!BA63*'Deuda Pública en Colones'!BA$85</f>
        <v>486477.42298810813</v>
      </c>
      <c r="BB63" s="35">
        <f>+'Deuda Pública en Dólares'!BB63*'Deuda Pública en Colones'!BB$85</f>
        <v>482783.5652808153</v>
      </c>
      <c r="BC63" s="35">
        <f>+'Deuda Pública en Dólares'!BC63*'Deuda Pública en Colones'!BC$85</f>
        <v>477691.35083043622</v>
      </c>
      <c r="BD63" s="35">
        <f>+'Deuda Pública en Dólares'!BD63*'Deuda Pública en Colones'!BD$85</f>
        <v>473276.11893325619</v>
      </c>
      <c r="BE63" s="35">
        <f>+'Deuda Pública en Dólares'!BE63*'Deuda Pública en Colones'!BE$85</f>
        <v>470837.46335425484</v>
      </c>
      <c r="BF63" s="35">
        <f>+'Deuda Pública en Dólares'!BF63*'Deuda Pública en Colones'!BF$85</f>
        <v>465079.8099853709</v>
      </c>
      <c r="BG63" s="35">
        <f>+'Deuda Pública en Dólares'!BG63*'Deuda Pública en Colones'!BG$85</f>
        <v>466519.67827483168</v>
      </c>
      <c r="BH63" s="35">
        <f>+'Deuda Pública en Dólares'!BH63*'Deuda Pública en Colones'!BH$85</f>
        <v>481929.6967102816</v>
      </c>
      <c r="BI63" s="35">
        <f>+'Deuda Pública en Dólares'!BI63*'Deuda Pública en Colones'!BI$85</f>
        <v>472969.06086312863</v>
      </c>
      <c r="BJ63" s="35">
        <f>+'Deuda Pública en Dólares'!BJ63*'Deuda Pública en Colones'!BJ$85</f>
        <v>461382.12358806597</v>
      </c>
      <c r="BK63" s="35">
        <f>+'Deuda Pública en Dólares'!BK63*'Deuda Pública en Colones'!BK$85</f>
        <v>456289.61809739569</v>
      </c>
      <c r="BL63" s="35">
        <f>+'Deuda Pública en Dólares'!BL63*'Deuda Pública en Colones'!BL$85</f>
        <v>457467.09106414631</v>
      </c>
      <c r="BM63" s="35">
        <f>+'Deuda Pública en Dólares'!BM63*'Deuda Pública en Colones'!BM$85</f>
        <v>454656.98694138753</v>
      </c>
      <c r="BN63" s="35">
        <f>+'Deuda Pública en Dólares'!BN63*'Deuda Pública en Colones'!BN$85</f>
        <v>452054.18155322911</v>
      </c>
      <c r="BO63" s="35">
        <f>+'Deuda Pública en Dólares'!BO63*'Deuda Pública en Colones'!BO$85</f>
        <v>460913.44225136662</v>
      </c>
      <c r="BP63" s="35">
        <f>+'Deuda Pública en Dólares'!BP63*'Deuda Pública en Colones'!BP$85</f>
        <v>457629.1105059351</v>
      </c>
      <c r="BQ63" s="35">
        <f>+'Deuda Pública en Dólares'!BQ63*'Deuda Pública en Colones'!BQ$85</f>
        <v>463134.07252881839</v>
      </c>
      <c r="BR63" s="35">
        <f>+'Deuda Pública en Dólares'!BR63*'Deuda Pública en Colones'!BR$85</f>
        <v>465407.97657826397</v>
      </c>
      <c r="BS63" s="35">
        <f>+'Deuda Pública en Dólares'!BS63*'Deuda Pública en Colones'!BS$85</f>
        <v>461185.42899008829</v>
      </c>
      <c r="BT63" s="35">
        <f>+'Deuda Pública en Dólares'!BT63*'Deuda Pública en Colones'!BT$85</f>
        <v>459181.66365693143</v>
      </c>
      <c r="BU63" s="35">
        <f>+'Deuda Pública en Dólares'!BU63*'Deuda Pública en Colones'!BU$85</f>
        <v>486012.23720116302</v>
      </c>
      <c r="BV63" s="35">
        <f>+'Deuda Pública en Dólares'!BV63*'Deuda Pública en Colones'!BV$85</f>
        <v>496045.64241229749</v>
      </c>
      <c r="BW63" s="35">
        <f>+'Deuda Pública en Dólares'!BW63*'Deuda Pública en Colones'!BW$85</f>
        <v>528332.28732408059</v>
      </c>
      <c r="BX63" s="35">
        <f>+'Deuda Pública en Dólares'!BX63*'Deuda Pública en Colones'!BX$85</f>
        <v>529670.6077457153</v>
      </c>
      <c r="BY63" s="35">
        <f>+'Deuda Pública en Dólares'!BY63*'Deuda Pública en Colones'!BY$85</f>
        <v>535383.71884890134</v>
      </c>
      <c r="BZ63" s="35">
        <f>+'Deuda Pública en Dólares'!BZ63*'Deuda Pública en Colones'!BZ$85</f>
        <v>539439.02670623211</v>
      </c>
      <c r="CA63" s="35">
        <f>+'Deuda Pública en Dólares'!CA63*'Deuda Pública en Colones'!CA$85</f>
        <v>545867.72891024023</v>
      </c>
      <c r="CB63" s="35">
        <f>+'Deuda Pública en Dólares'!CB63*'Deuda Pública en Colones'!CB$85</f>
        <v>543492.65076451947</v>
      </c>
      <c r="CC63" s="35">
        <f>+'Deuda Pública en Dólares'!CC63*'Deuda Pública en Colones'!CC$85</f>
        <v>547486.61047247006</v>
      </c>
      <c r="CD63" s="35">
        <f>+'Deuda Pública en Dólares'!CD63*'Deuda Pública en Colones'!CD$85</f>
        <v>563495.29880852415</v>
      </c>
      <c r="CE63" s="35">
        <f>+'Deuda Pública en Dólares'!CE63*'Deuda Pública en Colones'!CE$85</f>
        <v>561233.48107660515</v>
      </c>
      <c r="CF63" s="35">
        <f>+'Deuda Pública en Dólares'!CF63*'Deuda Pública en Colones'!CF$85</f>
        <v>562651.60839524341</v>
      </c>
      <c r="CG63" s="35">
        <f>+'Deuda Pública en Dólares'!CG63*'Deuda Pública en Colones'!CG$85</f>
        <v>609415.47615877842</v>
      </c>
      <c r="CH63" s="35">
        <f>+'Deuda Pública en Dólares'!CH63*'Deuda Pública en Colones'!CH$85</f>
        <v>612229.00208665791</v>
      </c>
      <c r="CI63" s="35">
        <f>+'Deuda Pública en Dólares'!CI63*'Deuda Pública en Colones'!CI$85</f>
        <v>608334.88076138753</v>
      </c>
      <c r="CJ63" s="35">
        <f>+'Deuda Pública en Dólares'!CJ63*'Deuda Pública en Colones'!CJ$85</f>
        <v>605175.84452279273</v>
      </c>
      <c r="CK63" s="35">
        <f>+'Deuda Pública en Dólares'!CK63*'Deuda Pública en Colones'!CK$85</f>
        <v>602147.5795860854</v>
      </c>
      <c r="CL63" s="35">
        <f>+'Deuda Pública en Dólares'!CL63*'Deuda Pública en Colones'!CL$85</f>
        <v>609908.06322597025</v>
      </c>
      <c r="CM63" s="35">
        <f>+'Deuda Pública en Dólares'!CM63*'Deuda Pública en Colones'!CM$85</f>
        <v>619644.53001690155</v>
      </c>
      <c r="CN63" s="35">
        <f>+'Deuda Pública en Dólares'!CN63*'Deuda Pública en Colones'!CN$85</f>
        <v>621896.0039257718</v>
      </c>
      <c r="CO63" s="35">
        <f>+'Deuda Pública en Dólares'!CO63*'Deuda Pública en Colones'!CO$85</f>
        <v>627050.41578320088</v>
      </c>
      <c r="CP63" s="35">
        <f>+'Deuda Pública en Dólares'!CP63*'Deuda Pública en Colones'!CP$85</f>
        <v>635507.27117820107</v>
      </c>
      <c r="CQ63" s="35">
        <f>+'Deuda Pública en Dólares'!CQ63*'Deuda Pública en Colones'!CQ$85</f>
        <v>635331.70622082858</v>
      </c>
      <c r="CR63" s="35">
        <f>+'Deuda Pública en Dólares'!CR63*'Deuda Pública en Colones'!CR$85</f>
        <v>636514.55300553783</v>
      </c>
      <c r="CS63" s="35">
        <f>+'Deuda Pública en Dólares'!CS63*'Deuda Pública en Colones'!CS$85</f>
        <v>672937.5952702862</v>
      </c>
      <c r="CT63" s="35">
        <f>+'Deuda Pública en Dólares'!CT63*'Deuda Pública en Colones'!CT$85</f>
        <v>675894.47699239932</v>
      </c>
      <c r="CU63" s="35">
        <f>+'Deuda Pública en Dólares'!CU63*'Deuda Pública en Colones'!CU$85</f>
        <v>674194.95978337899</v>
      </c>
      <c r="CV63" s="35">
        <f>+'Deuda Pública en Dólares'!CV63*'Deuda Pública en Colones'!CV$85</f>
        <v>668455.01257875597</v>
      </c>
      <c r="CW63" s="35">
        <f>+'Deuda Pública en Dólares'!CW63*'Deuda Pública en Colones'!CW$85</f>
        <v>698599.98912157363</v>
      </c>
      <c r="CX63" s="35">
        <f>+'Deuda Pública en Dólares'!CX63*'Deuda Pública en Colones'!CX$85</f>
        <v>703564.80682420137</v>
      </c>
      <c r="CY63" s="35">
        <f>+'Deuda Pública en Dólares'!CY63*'Deuda Pública en Colones'!CY$85</f>
        <v>740873.72551368538</v>
      </c>
      <c r="CZ63" s="35">
        <f>+'Deuda Pública en Dólares'!CZ63*'Deuda Pública en Colones'!CZ$85</f>
        <v>740493.54219259473</v>
      </c>
      <c r="DA63" s="35">
        <f>+'Deuda Pública en Dólares'!DA63*'Deuda Pública en Colones'!DA$85</f>
        <v>743673.51608932938</v>
      </c>
      <c r="DB63" s="35">
        <f>+'Deuda Pública en Dólares'!DB63*'Deuda Pública en Colones'!DB$85</f>
        <v>750588.41763731232</v>
      </c>
      <c r="DC63" s="35">
        <f>+'Deuda Pública en Dólares'!DC63*'Deuda Pública en Colones'!DC$85</f>
        <v>782173.13583506376</v>
      </c>
      <c r="DD63" s="35">
        <f>+'Deuda Pública en Dólares'!DD63*'Deuda Pública en Colones'!DD$85</f>
        <v>776567.9825621479</v>
      </c>
      <c r="DE63" s="35">
        <f>+'Deuda Pública en Dólares'!DE63*'Deuda Pública en Colones'!DE$85</f>
        <v>864415.48515121255</v>
      </c>
      <c r="DF63" s="35">
        <f>+'Deuda Pública en Dólares'!DF63*'Deuda Pública en Colones'!DF$85</f>
        <v>864422.01384637319</v>
      </c>
      <c r="DG63" s="35">
        <f>+'Deuda Pública en Dólares'!DG63*'Deuda Pública en Colones'!DG$85</f>
        <v>870652.68409358885</v>
      </c>
      <c r="DH63" s="35">
        <f>+'Deuda Pública en Dólares'!DH63*'Deuda Pública en Colones'!DH$85</f>
        <v>863803.09507530974</v>
      </c>
      <c r="DI63" s="35">
        <f>+'Deuda Pública en Dólares'!DI63*'Deuda Pública en Colones'!DI$85</f>
        <v>870840.52175108215</v>
      </c>
      <c r="DJ63" s="35">
        <f>+'Deuda Pública en Dólares'!DJ63*'Deuda Pública en Colones'!DJ$85</f>
        <v>883368.58977991354</v>
      </c>
      <c r="DK63" s="35">
        <f>+'Deuda Pública en Dólares'!DK63*'Deuda Pública en Colones'!DK$85</f>
        <v>909976.50470750115</v>
      </c>
      <c r="DL63" s="35">
        <f>+'Deuda Pública en Dólares'!DL63*'Deuda Pública en Colones'!DL$85</f>
        <v>926673.57758248458</v>
      </c>
      <c r="DM63" s="35">
        <f>+'Deuda Pública en Dólares'!DM63*'Deuda Pública en Colones'!DM$85</f>
        <v>925607.21993411984</v>
      </c>
      <c r="DN63" s="35">
        <f>+'Deuda Pública en Dólares'!DN63*'Deuda Pública en Colones'!DN$85</f>
        <v>916168.5474446658</v>
      </c>
      <c r="DO63" s="35">
        <f>+'Deuda Pública en Dólares'!DO63*'Deuda Pública en Colones'!DO$85</f>
        <v>905860.53525136143</v>
      </c>
      <c r="DP63" s="35">
        <f>+'Deuda Pública en Dólares'!DP63*'Deuda Pública en Colones'!DP$85</f>
        <v>920677.4013632196</v>
      </c>
      <c r="DQ63" s="35">
        <f>+'Deuda Pública en Dólares'!DQ63*'Deuda Pública en Colones'!DQ$85</f>
        <v>947720.37192807032</v>
      </c>
      <c r="DR63" s="35">
        <f>+'Deuda Pública en Dólares'!DR63*'Deuda Pública en Colones'!DR$85</f>
        <v>951885.63157107646</v>
      </c>
      <c r="DS63" s="35">
        <f>+'Deuda Pública en Dólares'!DS63*'Deuda Pública en Colones'!DS$85</f>
        <v>955559.36341896909</v>
      </c>
      <c r="DT63" s="35">
        <f>+'Deuda Pública en Dólares'!DT63*'Deuda Pública en Colones'!DT$85</f>
        <v>935191.65966817632</v>
      </c>
      <c r="DU63" s="35">
        <f>+'Deuda Pública en Dólares'!DU63*'Deuda Pública en Colones'!DU$85</f>
        <v>927224.75459331623</v>
      </c>
      <c r="DV63" s="35">
        <f>+'Deuda Pública en Dólares'!DV63*'Deuda Pública en Colones'!DV$85</f>
        <v>932889.30835423665</v>
      </c>
      <c r="DW63" s="35">
        <f>+'Deuda Pública en Dólares'!DW63*'Deuda Pública en Colones'!DW$85</f>
        <v>930865.9046084116</v>
      </c>
      <c r="DX63" s="35">
        <f>+'Deuda Pública en Dólares'!DX63*'Deuda Pública en Colones'!DX$85</f>
        <v>932864.69420621253</v>
      </c>
      <c r="DY63" s="35">
        <f>+'Deuda Pública en Dólares'!DY63*'Deuda Pública en Colones'!DY$85</f>
        <v>945701.37239233707</v>
      </c>
      <c r="DZ63" s="35">
        <f>+'Deuda Pública en Dólares'!DZ63*'Deuda Pública en Colones'!DZ$85</f>
        <v>948920.71310793853</v>
      </c>
      <c r="EA63" s="35">
        <f>+'Deuda Pública en Dólares'!EA63*'Deuda Pública en Colones'!EA$85</f>
        <v>1002125.2464488747</v>
      </c>
      <c r="EB63" s="35">
        <f>+'Deuda Pública en Dólares'!EB63*'Deuda Pública en Colones'!EB$85</f>
        <v>997883.29155497579</v>
      </c>
      <c r="EC63" s="35">
        <f>+'Deuda Pública en Dólares'!EC63*'Deuda Pública en Colones'!EC$85</f>
        <v>1144398.2306196664</v>
      </c>
      <c r="ED63" s="35">
        <f>+'Deuda Pública en Dólares'!ED63*'Deuda Pública en Colones'!ED$85</f>
        <v>1175621.3029009728</v>
      </c>
      <c r="EE63" s="35">
        <f>+'Deuda Pública en Dólares'!EE63*'Deuda Pública en Colones'!EE$85</f>
        <v>1164324.5858519422</v>
      </c>
      <c r="EF63" s="35">
        <f>+'Deuda Pública en Dólares'!EF63*'Deuda Pública en Colones'!EF$85</f>
        <v>1140158.650957474</v>
      </c>
      <c r="EG63" s="35">
        <f>+'Deuda Pública en Dólares'!EG63*'Deuda Pública en Colones'!EG$85</f>
        <v>1126358.5466438963</v>
      </c>
      <c r="EH63" s="35">
        <f>+'Deuda Pública en Dólares'!EH63*'Deuda Pública en Colones'!EH$85</f>
        <v>1109944.7158284374</v>
      </c>
      <c r="EI63" s="35">
        <f>+'Deuda Pública en Dólares'!EI63*'Deuda Pública en Colones'!EI$85</f>
        <v>1116479.4253845324</v>
      </c>
      <c r="EJ63" s="35">
        <f>+'Deuda Pública en Dólares'!EJ63*'Deuda Pública en Colones'!EJ$85</f>
        <v>1130709.5200896594</v>
      </c>
      <c r="EK63" s="35">
        <f>+'Deuda Pública en Dólares'!EK63*'Deuda Pública en Colones'!EK$85</f>
        <v>1133856.8196056422</v>
      </c>
      <c r="EL63" s="35">
        <f>+'Deuda Pública en Dólares'!EL63*'Deuda Pública en Colones'!EL$85</f>
        <v>1137095.6685366218</v>
      </c>
      <c r="EM63" s="35">
        <f>+'Deuda Pública en Dólares'!EM63*'Deuda Pública en Colones'!EM$85</f>
        <v>1346639.0292727614</v>
      </c>
      <c r="EN63" s="35">
        <f>+'Deuda Pública en Dólares'!EN63*'Deuda Pública en Colones'!EN$85</f>
        <v>1303081.2947698154</v>
      </c>
      <c r="EO63" s="35">
        <f>+'Deuda Pública en Dólares'!EO63*'Deuda Pública en Colones'!EO$85</f>
        <v>1340142.9016531433</v>
      </c>
      <c r="EP63" s="35">
        <f>+'Deuda Pública en Dólares'!EP63*'Deuda Pública en Colones'!EP$85</f>
        <v>1334226.6036330664</v>
      </c>
      <c r="EQ63" s="35">
        <f>+'Deuda Pública en Dólares'!EQ63*'Deuda Pública en Colones'!EQ$85</f>
        <v>1328127.3462111065</v>
      </c>
      <c r="ER63" s="35">
        <f>+'Deuda Pública en Dólares'!ER63*'Deuda Pública en Colones'!ER$85</f>
        <v>1334684.2993190305</v>
      </c>
      <c r="ES63" s="35">
        <f>+'Deuda Pública en Dólares'!ES63*'Deuda Pública en Colones'!ES85</f>
        <v>1593076.3044535131</v>
      </c>
      <c r="ET63" s="35">
        <f>+'Deuda Pública en Dólares'!ET63*'Deuda Pública en Colones'!ET85</f>
        <v>1785855.0546710677</v>
      </c>
      <c r="EU63" s="35">
        <f>+'Deuda Pública en Dólares'!EU63*'Deuda Pública en Colones'!EU85</f>
        <v>1837674.6359376805</v>
      </c>
      <c r="EV63" s="36">
        <f>+'Deuda Pública en Dólares'!EV63*'Deuda Pública en Colones'!EV85</f>
        <v>1853765.49274705</v>
      </c>
      <c r="EW63" s="35">
        <f>+'Deuda Pública en Dólares'!EW63*'Deuda Pública en Colones'!EW85</f>
        <v>1876998.5336990438</v>
      </c>
      <c r="EX63" s="35">
        <f>+'Deuda Pública en Dólares'!EX63*'Deuda Pública en Colones'!EX$85</f>
        <v>2197559.7911955137</v>
      </c>
      <c r="EY63" s="35">
        <f>+'Deuda Pública en Dólares'!EY63*'Deuda Pública en Colones'!EY$85</f>
        <v>2206144.6981673008</v>
      </c>
      <c r="EZ63" s="35">
        <f>+'Deuda Pública en Dólares'!EZ63*'Deuda Pública en Colones'!EZ$85</f>
        <v>2208892.0147243985</v>
      </c>
      <c r="FA63" s="35">
        <f>'Deuda Pública en Dólares'!FA63*'Deuda Pública en Colones'!$FA$85</f>
        <v>2250661.0225833533</v>
      </c>
      <c r="FB63" s="35">
        <f>'Deuda Pública en Dólares'!FB63*'Deuda Pública en Colones'!$FB$85</f>
        <v>2244197.6785878176</v>
      </c>
      <c r="FC63" s="35">
        <f>'Deuda Pública en Dólares'!FC63*'Deuda Pública en Colones'!$FC$85</f>
        <v>2261206.8677670811</v>
      </c>
      <c r="FD63" s="35">
        <f>'Deuda Pública en Dólares'!FD63*'Deuda Pública en Colones'!$FD$85</f>
        <v>2248606.7697284003</v>
      </c>
      <c r="FE63" s="35">
        <f>'Deuda Pública en Dólares'!FE63*'Deuda Pública en Colones'!$FE$85</f>
        <v>2259214.8607515031</v>
      </c>
      <c r="FF63" s="35">
        <f>'Deuda Pública en Dólares'!FF63*'Deuda Pública en Colones'!$FF$85</f>
        <v>2291005.8582973592</v>
      </c>
      <c r="FG63" s="35">
        <f>'Deuda Pública en Dólares'!FG63*'Deuda Pública en Colones'!$FG$85</f>
        <v>2482665.2639161637</v>
      </c>
      <c r="FH63" s="35">
        <f>'Deuda Pública en Dólares'!FH63*'Deuda Pública en Colones'!$FH$85</f>
        <v>2671927.2000080524</v>
      </c>
      <c r="FI63" s="35">
        <f>'Deuda Pública en Dólares'!FI63*'Deuda Pública en Colones'!$FI$85</f>
        <v>2687208.1582126645</v>
      </c>
      <c r="FJ63" s="35">
        <f>'Deuda Pública en Dólares'!FJ63*'Deuda Pública en Colones'!$FJ$85</f>
        <v>2680326.2116402257</v>
      </c>
      <c r="FK63" s="35">
        <f>'Deuda Pública en Dólares'!FK63*'Deuda Pública en Colones'!$FK$85</f>
        <v>2719419.4886292662</v>
      </c>
      <c r="FL63" s="35">
        <f>'Deuda Pública en Dólares'!FL63*'Deuda Pública en Colones'!$FL$85</f>
        <v>2672805.8928128947</v>
      </c>
      <c r="FM63" s="35">
        <f>'Deuda Pública en Dólares'!FM63*'Deuda Pública en Colones'!$FM$85</f>
        <v>2950083.4468753198</v>
      </c>
      <c r="FN63" s="35">
        <f>'Deuda Pública en Dólares'!FN63*'Deuda Pública en Colones'!$FN$85</f>
        <v>2992737.184912228</v>
      </c>
      <c r="FO63" s="35">
        <f>'Deuda Pública en Dólares'!FO63*'Deuda Pública en Colones'!$FO$85</f>
        <v>2993198.8296463643</v>
      </c>
      <c r="FP63" s="35">
        <f>'Deuda Pública en Dólares'!FP63*'Deuda Pública en Colones'!$FP$85</f>
        <v>3426605.4331739051</v>
      </c>
      <c r="FQ63" s="35">
        <f>'Deuda Pública en Dólares'!FQ63*'Deuda Pública en Colones'!$FQ$85</f>
        <v>3598181.5135314236</v>
      </c>
      <c r="FR63" s="35">
        <f>'Deuda Pública en Dólares'!FR63*'Deuda Pública en Colones'!$FR$85</f>
        <v>3710607.8314983761</v>
      </c>
      <c r="FS63" s="35">
        <f>'Deuda Pública en Dólares'!FS63*'Deuda Pública en Colones'!$FS$85</f>
        <v>3714881.0262261187</v>
      </c>
      <c r="FT63" s="35">
        <f>'Deuda Pública en Dólares'!FT63*'Deuda Pública en Colones'!$FT$85</f>
        <v>3808340.3602144727</v>
      </c>
      <c r="FU63" s="35">
        <f>'Deuda Pública en Dólares'!FU63*'Deuda Pública en Colones'!$FU$85</f>
        <v>3741019.9015671941</v>
      </c>
      <c r="FV63" s="35">
        <f>'Deuda Pública en Dólares'!FV63*'Deuda Pública en Colones'!$FV$85</f>
        <v>3572122.5573467696</v>
      </c>
      <c r="FW63" s="35">
        <f>'Deuda Pública en Dólares'!FW63*'Deuda Pública en Colones'!$FW$85</f>
        <v>3505092.3177975635</v>
      </c>
      <c r="FX63" s="35">
        <f>'Deuda Pública en Dólares'!FX63*'Deuda Pública en Colones'!$FX$85</f>
        <v>3608933.9709316776</v>
      </c>
      <c r="FY63" s="35">
        <f>'Deuda Pública en Dólares'!FY63*'Deuda Pública en Colones'!$FY$85</f>
        <v>3577104.3163259132</v>
      </c>
      <c r="FZ63" s="35">
        <f>'Deuda Pública en Dólares'!FZ63*'Deuda Pública en Colones'!$FZ$85</f>
        <v>3346899.0594523777</v>
      </c>
      <c r="GA63" s="35">
        <f>'Deuda Pública en Dólares'!GA63*'Deuda Pública en Colones'!GA$85</f>
        <v>3367462.8274486298</v>
      </c>
      <c r="GB63" s="35">
        <f>'Deuda Pública en Dólares'!GB63*'Deuda Pública en Colones'!GB$85</f>
        <v>3245400.4124174081</v>
      </c>
      <c r="GC63" s="35">
        <f>'Deuda Pública en Dólares'!GC63*'Deuda Pública en Colones'!GC$85</f>
        <v>3275132.8878451586</v>
      </c>
      <c r="GD63" s="35">
        <f>'Deuda Pública en Dólares'!GD63*'Deuda Pública en Colones'!GD$85</f>
        <v>3250965.8427511016</v>
      </c>
      <c r="GE63" s="35">
        <f>'Deuda Pública en Dólares'!GE63*'Deuda Pública en Colones'!GE$85</f>
        <v>3272202.161222734</v>
      </c>
      <c r="GF63" s="35">
        <f>'Deuda Pública en Dólares'!GF63*'Deuda Pública en Colones'!GF$85</f>
        <v>3425184.8138388544</v>
      </c>
      <c r="GG63" s="35">
        <f>'Deuda Pública en Dólares'!GG63*'Deuda Pública en Colones'!GG$85</f>
        <v>3353004.8728007786</v>
      </c>
      <c r="GH63" s="35">
        <f>'Deuda Pública en Dólares'!GH63*'Deuda Pública en Colones'!GH$85</f>
        <v>3355718.3639920484</v>
      </c>
      <c r="GI63" s="35">
        <f>'Deuda Pública en Dólares'!GI63*'Deuda Pública en Colones'!GI$85</f>
        <v>3317193.6083544525</v>
      </c>
      <c r="GJ63" s="35">
        <f>'Deuda Pública en Dólares'!GJ63*'Deuda Pública en Colones'!GJ$85</f>
        <v>3352963.4171573468</v>
      </c>
      <c r="GK63" s="35">
        <f>'Deuda Pública en Dólares'!GK63*'Deuda Pública en Colones'!GK$85</f>
        <v>3252182.0495163696</v>
      </c>
      <c r="GL63" s="35">
        <f>'Deuda Pública en Dólares'!GL63*'Deuda Pública en Colones'!GL$85</f>
        <v>3610446.134327882</v>
      </c>
      <c r="GM63" s="35">
        <f>'Deuda Pública en Dólares'!GM63*'Deuda Pública en Colones'!GM$85</f>
        <v>3582234.7073822906</v>
      </c>
      <c r="GN63" s="35">
        <f>'Deuda Pública en Dólares'!GN63*'Deuda Pública en Colones'!GN$85</f>
        <v>3454289.3003358007</v>
      </c>
      <c r="GO63" s="35">
        <f>'Deuda Pública en Dólares'!GO63*'Deuda Pública en Colones'!GO$85</f>
        <v>3478713.8612491642</v>
      </c>
      <c r="GP63" s="35">
        <f>'Deuda Pública en Dólares'!GP63*'Deuda Pública en Colones'!GP$85</f>
        <v>3629406.8605981092</v>
      </c>
      <c r="GQ63" s="35">
        <f>'Deuda Pública en Dólares'!GQ63*'Deuda Pública en Colones'!GQ$85</f>
        <v>3880890.6550523974</v>
      </c>
      <c r="GR63" s="35">
        <f>'Deuda Pública en Dólares'!GR63*'Deuda Pública en Colones'!GR$85</f>
        <v>3865266.0149979563</v>
      </c>
      <c r="GS63" s="35">
        <f>'Deuda Pública en Dólares'!GS63*'Deuda Pública en Colones'!GS$85</f>
        <v>3851445.9819139647</v>
      </c>
      <c r="GT63" s="35">
        <f>'Deuda Pública en Dólares'!GT63*'Deuda Pública en Colones'!GT$85</f>
        <v>3800558.4692480611</v>
      </c>
      <c r="GU63" s="35">
        <f>'Deuda Pública en Dólares'!GU63*'Deuda Pública en Colones'!GU$85</f>
        <v>3731546.2541943802</v>
      </c>
      <c r="GV63" s="35">
        <v>3703583.6022633165</v>
      </c>
      <c r="GW63" s="35">
        <f>'Deuda Pública en Dólares'!GW63*'Deuda Pública en Colones'!GW$85</f>
        <v>3646206.8541803313</v>
      </c>
      <c r="GX63" s="35">
        <f>'Deuda Pública en Dólares'!GX63*'Deuda Pública en Colones'!GX$85</f>
        <v>3641290.0782666672</v>
      </c>
      <c r="GY63" s="35">
        <f>'Deuda Pública en Dólares'!GY63*'Deuda Pública en Colones'!GY$85</f>
        <v>3617074.5557664083</v>
      </c>
      <c r="GZ63" s="112"/>
    </row>
    <row r="64" spans="1:208" x14ac:dyDescent="0.25"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35"/>
      <c r="CN64" s="35"/>
      <c r="CO64" s="35"/>
      <c r="CP64" s="35"/>
      <c r="CQ64" s="35"/>
      <c r="CR64" s="35"/>
      <c r="CS64" s="35"/>
      <c r="CT64" s="35"/>
      <c r="CU64" s="35"/>
      <c r="CV64" s="35"/>
      <c r="CW64" s="35"/>
      <c r="CX64" s="35"/>
      <c r="CY64" s="35"/>
      <c r="CZ64" s="35"/>
      <c r="DA64" s="35"/>
      <c r="DB64" s="35"/>
      <c r="DC64" s="35"/>
      <c r="DD64" s="35"/>
      <c r="DE64" s="35"/>
      <c r="DF64" s="35"/>
      <c r="DG64" s="35"/>
      <c r="DH64" s="35"/>
      <c r="DI64" s="35"/>
      <c r="DJ64" s="35"/>
      <c r="DK64" s="35"/>
      <c r="DL64" s="35"/>
      <c r="DM64" s="35"/>
      <c r="DN64" s="35"/>
      <c r="DO64" s="35"/>
      <c r="DP64" s="35"/>
      <c r="DQ64" s="35"/>
      <c r="DR64" s="35"/>
      <c r="DS64" s="35"/>
      <c r="DT64" s="35"/>
      <c r="DU64" s="35"/>
      <c r="DV64" s="35"/>
      <c r="DW64" s="35"/>
      <c r="DX64" s="35"/>
      <c r="DY64" s="35"/>
      <c r="DZ64" s="35"/>
      <c r="EA64" s="35"/>
      <c r="EB64" s="35"/>
      <c r="EC64" s="35"/>
      <c r="ED64" s="35"/>
      <c r="EE64" s="35"/>
      <c r="EF64" s="35"/>
      <c r="EG64" s="35"/>
      <c r="EH64" s="35"/>
      <c r="EI64" s="35"/>
      <c r="EJ64" s="35"/>
      <c r="EK64" s="35"/>
      <c r="EL64" s="35"/>
      <c r="EM64" s="35"/>
      <c r="EN64" s="35"/>
      <c r="EO64" s="35"/>
      <c r="EP64" s="35"/>
      <c r="EQ64" s="35"/>
      <c r="ER64" s="36"/>
      <c r="ES64" s="35"/>
      <c r="ET64" s="35"/>
      <c r="EU64" s="35"/>
      <c r="EV64" s="36"/>
      <c r="EW64" s="35"/>
      <c r="EX64" s="35"/>
      <c r="EY64" s="35"/>
    </row>
    <row r="65" spans="1:207" x14ac:dyDescent="0.25">
      <c r="A65" s="24" t="s">
        <v>21</v>
      </c>
      <c r="B65" s="59">
        <f>+'Deuda Pública en Dólares'!B65*'Deuda Pública en Dólares'!B$86</f>
        <v>7.6492939295999998</v>
      </c>
      <c r="C65" s="59">
        <f>+'Deuda Pública en Dólares'!C65*'Deuda Pública en Dólares'!C$86</f>
        <v>7.6978823820838977</v>
      </c>
      <c r="D65" s="59">
        <f>+'Deuda Pública en Dólares'!D65*'Deuda Pública en Dólares'!D$86</f>
        <v>7.6484988640799996</v>
      </c>
      <c r="E65" s="59">
        <f>+'Deuda Pública en Dólares'!E65*'Deuda Pública en Dólares'!E$86</f>
        <v>7.7077578175499992</v>
      </c>
      <c r="F65" s="59">
        <f>+'Deuda Pública en Dólares'!F65*'Deuda Pública en Dólares'!F$86</f>
        <v>7.6764857246999991</v>
      </c>
      <c r="G65" s="59">
        <f>+'Deuda Pública en Dólares'!G65*'Deuda Pública en Dólares'!G$86</f>
        <v>7.1489224803486096</v>
      </c>
      <c r="H65" s="59">
        <f>+'Deuda Pública en Dólares'!H65*'Deuda Pública en Dólares'!H$86</f>
        <v>7.2387552741781169</v>
      </c>
      <c r="I65" s="59">
        <f>+'Deuda Pública en Dólares'!I65*'Deuda Pública en Dólares'!I$86</f>
        <v>6.9507994921199998</v>
      </c>
      <c r="J65" s="59">
        <f>+'Deuda Pública en Dólares'!J65*'Deuda Pública en Dólares'!J$86</f>
        <v>6.9713908063800014</v>
      </c>
      <c r="K65" s="59">
        <f>+'Deuda Pública en Dólares'!K65*'Deuda Pública en Dólares'!K$86</f>
        <v>6.97312929904</v>
      </c>
      <c r="L65" s="59">
        <f>+'Deuda Pública en Dólares'!L65*'Deuda Pública en Dólares'!L$86</f>
        <v>6.7319624407799985</v>
      </c>
      <c r="M65" s="59">
        <f>+'Deuda Pública en Dólares'!M65*'Deuda Pública en Dólares'!M$86</f>
        <v>6.8863896091899992</v>
      </c>
      <c r="N65" s="59">
        <f>+'Deuda Pública en Dólares'!N65*'Deuda Pública en Dólares'!N$86</f>
        <v>6.970411606470388</v>
      </c>
      <c r="O65" s="59">
        <f>+'Deuda Pública en Dólares'!O65*'Deuda Pública en Dólares'!O$86</f>
        <v>6.7036036494966416</v>
      </c>
      <c r="P65" s="59">
        <f>+'Deuda Pública en Dólares'!P65*'Deuda Pública en Dólares'!P$86</f>
        <v>6.7271076463608024</v>
      </c>
      <c r="Q65" s="59">
        <f>+'Deuda Pública en Dólares'!Q65*'Deuda Pública en Dólares'!Q$86</f>
        <v>6.706490670985592</v>
      </c>
      <c r="R65" s="59">
        <f>+'Deuda Pública en Dólares'!R65*'Deuda Pública en Dólares'!R$86</f>
        <v>6.7079160166153233</v>
      </c>
      <c r="S65" s="59">
        <f>+'Deuda Pública en Dólares'!S65*'Deuda Pública en Dólares'!S$86</f>
        <v>6.6829267366726848</v>
      </c>
      <c r="T65" s="59">
        <f>+'Deuda Pública en Dólares'!T65*'Deuda Pública en Dólares'!T$86</f>
        <v>6.7005172360711889</v>
      </c>
      <c r="U65" s="59">
        <f>+'Deuda Pública en Dólares'!U65*'Deuda Pública en Dólares'!U$86</f>
        <v>6.3817286448251691</v>
      </c>
      <c r="V65" s="59">
        <f>+'Deuda Pública en Dólares'!V65*'Deuda Pública en Dólares'!V$86</f>
        <v>6.6038806199999973</v>
      </c>
      <c r="W65" s="59">
        <f>+'Deuda Pública en Dólares'!W65*'Deuda Pública en Dólares'!W$86</f>
        <v>6.3498852100000001</v>
      </c>
      <c r="X65" s="59">
        <f>+'Deuda Pública en Dólares'!X65*'Deuda Pública en Dólares'!X$86</f>
        <v>6.3498852099999974</v>
      </c>
      <c r="Y65" s="59">
        <f>+'Deuda Pública en Dólares'!Y65*'Deuda Pública en Dólares'!Y$86</f>
        <v>6.3498852099999974</v>
      </c>
      <c r="Z65" s="59">
        <f>+'Deuda Pública en Dólares'!Z65*'Deuda Pública en Dólares'!Z$86</f>
        <v>0</v>
      </c>
      <c r="AA65" s="59">
        <f>+'Deuda Pública en Dólares'!AA65*'Deuda Pública en Dólares'!AA$86</f>
        <v>0</v>
      </c>
      <c r="AB65" s="59">
        <f>+'Deuda Pública en Dólares'!AB65*'Deuda Pública en Dólares'!AB$86</f>
        <v>0</v>
      </c>
      <c r="AC65" s="59">
        <f>+'Deuda Pública en Dólares'!AC65*'Deuda Pública en Dólares'!AC$86</f>
        <v>0</v>
      </c>
      <c r="AD65" s="59">
        <f>+'Deuda Pública en Dólares'!AD65*'Deuda Pública en Dólares'!AD$86</f>
        <v>0</v>
      </c>
      <c r="AE65" s="59">
        <f>+'Deuda Pública en Dólares'!AE65*'Deuda Pública en Dólares'!AE$86</f>
        <v>0</v>
      </c>
      <c r="AF65" s="59">
        <f>+'Deuda Pública en Dólares'!AF65*'Deuda Pública en Dólares'!AF$86</f>
        <v>0</v>
      </c>
      <c r="AG65" s="59">
        <f>+'Deuda Pública en Dólares'!AG65*'Deuda Pública en Dólares'!AG$86</f>
        <v>0</v>
      </c>
      <c r="AH65" s="59">
        <f>+'Deuda Pública en Dólares'!AH65*'Deuda Pública en Dólares'!AH$86</f>
        <v>0</v>
      </c>
      <c r="AI65" s="59">
        <f>+'Deuda Pública en Dólares'!AI65*'Deuda Pública en Dólares'!AI$86</f>
        <v>0</v>
      </c>
      <c r="AJ65" s="59">
        <f>+'Deuda Pública en Dólares'!AJ65*'Deuda Pública en Dólares'!AJ$86</f>
        <v>0</v>
      </c>
      <c r="AK65" s="59">
        <f>+'Deuda Pública en Dólares'!AK65*'Deuda Pública en Dólares'!AK$86</f>
        <v>0</v>
      </c>
      <c r="AL65" s="59">
        <f>+'Deuda Pública en Dólares'!AL65*'Deuda Pública en Dólares'!AL$86</f>
        <v>0</v>
      </c>
      <c r="AM65" s="59">
        <f>+'Deuda Pública en Dólares'!AM65*'Deuda Pública en Dólares'!AM$86</f>
        <v>0</v>
      </c>
      <c r="AN65" s="59">
        <f>+'Deuda Pública en Dólares'!AN65*'Deuda Pública en Dólares'!AN$86</f>
        <v>0</v>
      </c>
      <c r="AO65" s="59">
        <f>+'Deuda Pública en Dólares'!AO65*'Deuda Pública en Dólares'!AO$86</f>
        <v>0</v>
      </c>
      <c r="AP65" s="59">
        <f>+'Deuda Pública en Dólares'!AP65*'Deuda Pública en Dólares'!AP$86</f>
        <v>0</v>
      </c>
      <c r="AQ65" s="59">
        <f>+'Deuda Pública en Dólares'!AQ65*'Deuda Pública en Dólares'!AQ$86</f>
        <v>0</v>
      </c>
      <c r="AR65" s="59">
        <f>+'Deuda Pública en Dólares'!AR65*'Deuda Pública en Dólares'!AR$86</f>
        <v>0</v>
      </c>
      <c r="AS65" s="59">
        <f>+'Deuda Pública en Dólares'!AS65*'Deuda Pública en Dólares'!AS$86</f>
        <v>0</v>
      </c>
      <c r="AT65" s="59">
        <f>+'Deuda Pública en Dólares'!AT65*'Deuda Pública en Dólares'!AT$86</f>
        <v>0</v>
      </c>
      <c r="AU65" s="59">
        <f>+'Deuda Pública en Dólares'!AU65*'Deuda Pública en Dólares'!AU$86</f>
        <v>0</v>
      </c>
      <c r="AV65" s="59">
        <f>+'Deuda Pública en Dólares'!AV65*'Deuda Pública en Dólares'!AV$86</f>
        <v>0</v>
      </c>
      <c r="AW65" s="59">
        <f>+'Deuda Pública en Dólares'!AW65*'Deuda Pública en Dólares'!AW$86</f>
        <v>0</v>
      </c>
      <c r="AX65" s="59">
        <f>+'Deuda Pública en Dólares'!AX65*'Deuda Pública en Dólares'!AX$86</f>
        <v>0</v>
      </c>
      <c r="AY65" s="59">
        <f>+'Deuda Pública en Dólares'!AY65*'Deuda Pública en Dólares'!AY$86</f>
        <v>0</v>
      </c>
      <c r="AZ65" s="59">
        <f>+'Deuda Pública en Dólares'!AZ65*'Deuda Pública en Dólares'!AZ$86</f>
        <v>0</v>
      </c>
      <c r="BA65" s="59">
        <f>+'Deuda Pública en Dólares'!BA65*'Deuda Pública en Dólares'!BA$86</f>
        <v>0</v>
      </c>
      <c r="BB65" s="59">
        <f>+'Deuda Pública en Dólares'!BB65*'Deuda Pública en Dólares'!BB$86</f>
        <v>0</v>
      </c>
      <c r="BC65" s="59">
        <f>+'Deuda Pública en Dólares'!BC65*'Deuda Pública en Dólares'!BC$86</f>
        <v>0</v>
      </c>
      <c r="BD65" s="59">
        <f>+'Deuda Pública en Dólares'!BD65*'Deuda Pública en Dólares'!BD$86</f>
        <v>0</v>
      </c>
      <c r="BE65" s="59">
        <f>+'Deuda Pública en Dólares'!BE65*'Deuda Pública en Dólares'!BE$86</f>
        <v>0</v>
      </c>
      <c r="BF65" s="59">
        <f>+'Deuda Pública en Dólares'!BF65*'Deuda Pública en Dólares'!BF$86</f>
        <v>0</v>
      </c>
      <c r="BG65" s="59">
        <f>+'Deuda Pública en Dólares'!BG65*'Deuda Pública en Dólares'!BG$86</f>
        <v>0</v>
      </c>
      <c r="BH65" s="59">
        <f>+'Deuda Pública en Dólares'!BH65*'Deuda Pública en Dólares'!BH$86</f>
        <v>0</v>
      </c>
      <c r="BI65" s="59">
        <f>+'Deuda Pública en Dólares'!BI65*'Deuda Pública en Dólares'!BI$86</f>
        <v>0</v>
      </c>
      <c r="BJ65" s="59">
        <f>+'Deuda Pública en Dólares'!BJ65*'Deuda Pública en Dólares'!BJ$86</f>
        <v>0</v>
      </c>
      <c r="BK65" s="59">
        <f>+'Deuda Pública en Dólares'!BK65*'Deuda Pública en Dólares'!BK$86</f>
        <v>0</v>
      </c>
      <c r="BL65" s="59">
        <f>+'Deuda Pública en Dólares'!BL65*'Deuda Pública en Dólares'!BL$86</f>
        <v>0</v>
      </c>
      <c r="BM65" s="59">
        <f>+'Deuda Pública en Dólares'!BM65*'Deuda Pública en Dólares'!BM$86</f>
        <v>0</v>
      </c>
      <c r="BN65" s="59">
        <f>+'Deuda Pública en Dólares'!BN65*'Deuda Pública en Dólares'!BN$86</f>
        <v>0</v>
      </c>
      <c r="BO65" s="59">
        <f>+'Deuda Pública en Dólares'!BO65*'Deuda Pública en Dólares'!BO$86</f>
        <v>0</v>
      </c>
      <c r="BP65" s="59">
        <f>+'Deuda Pública en Dólares'!BP65*'Deuda Pública en Dólares'!BP$86</f>
        <v>0</v>
      </c>
      <c r="BQ65" s="59">
        <f>+'Deuda Pública en Dólares'!BQ65*'Deuda Pública en Dólares'!BQ$86</f>
        <v>0</v>
      </c>
      <c r="BR65" s="59">
        <f>+'Deuda Pública en Dólares'!BR65*'Deuda Pública en Dólares'!BR$86</f>
        <v>0</v>
      </c>
      <c r="BS65" s="59">
        <f>+'Deuda Pública en Dólares'!BS65*'Deuda Pública en Dólares'!BS$86</f>
        <v>0</v>
      </c>
      <c r="BT65" s="59">
        <f>+'Deuda Pública en Dólares'!BT65*'Deuda Pública en Dólares'!BT$86</f>
        <v>0</v>
      </c>
      <c r="BU65" s="59">
        <f>+'Deuda Pública en Dólares'!BU65*'Deuda Pública en Dólares'!BU$86</f>
        <v>0</v>
      </c>
      <c r="BV65" s="59">
        <f>+'Deuda Pública en Dólares'!BV65*'Deuda Pública en Dólares'!BV$86</f>
        <v>0</v>
      </c>
      <c r="BW65" s="59">
        <f>+'Deuda Pública en Dólares'!BW65*'Deuda Pública en Dólares'!BW$86</f>
        <v>0</v>
      </c>
      <c r="BX65" s="59">
        <f>+'Deuda Pública en Dólares'!BX65*'Deuda Pública en Dólares'!BX$86</f>
        <v>0</v>
      </c>
      <c r="BY65" s="59">
        <f>+'Deuda Pública en Dólares'!BY65*'Deuda Pública en Dólares'!BY$86</f>
        <v>0</v>
      </c>
      <c r="BZ65" s="59">
        <f>+'Deuda Pública en Dólares'!BZ65*'Deuda Pública en Dólares'!BZ$86</f>
        <v>0</v>
      </c>
      <c r="CA65" s="59">
        <f>+'Deuda Pública en Dólares'!CA65*'Deuda Pública en Dólares'!CA$86</f>
        <v>0</v>
      </c>
      <c r="CB65" s="59">
        <f>+'Deuda Pública en Dólares'!CB65*'Deuda Pública en Dólares'!CB$86</f>
        <v>0</v>
      </c>
      <c r="CC65" s="59">
        <f>+'Deuda Pública en Dólares'!CC65*'Deuda Pública en Dólares'!CC$86</f>
        <v>0</v>
      </c>
      <c r="CD65" s="59">
        <f>+'Deuda Pública en Dólares'!CD65*'Deuda Pública en Dólares'!CD$86</f>
        <v>0</v>
      </c>
      <c r="CE65" s="59">
        <f>+'Deuda Pública en Dólares'!CE65*'Deuda Pública en Dólares'!CE$86</f>
        <v>0</v>
      </c>
      <c r="CF65" s="59">
        <f>+'Deuda Pública en Dólares'!CF65*'Deuda Pública en Dólares'!CF$86</f>
        <v>0</v>
      </c>
      <c r="CG65" s="59">
        <f>+'Deuda Pública en Dólares'!CG65*'Deuda Pública en Dólares'!CG$86</f>
        <v>0</v>
      </c>
      <c r="CH65" s="59">
        <f>+'Deuda Pública en Dólares'!CH65*'Deuda Pública en Dólares'!CH$86</f>
        <v>0</v>
      </c>
      <c r="CI65" s="59">
        <f>+'Deuda Pública en Dólares'!CI65*'Deuda Pública en Dólares'!CI$86</f>
        <v>0</v>
      </c>
      <c r="CJ65" s="59">
        <f>+'Deuda Pública en Dólares'!CJ65*'Deuda Pública en Dólares'!CJ$86</f>
        <v>0</v>
      </c>
      <c r="CK65" s="59">
        <f>+'Deuda Pública en Dólares'!CK65*'Deuda Pública en Dólares'!CK$86</f>
        <v>0</v>
      </c>
      <c r="CL65" s="59">
        <f>+'Deuda Pública en Dólares'!CL65*'Deuda Pública en Dólares'!CL$86</f>
        <v>0</v>
      </c>
      <c r="CM65" s="59">
        <f>+'Deuda Pública en Dólares'!CM65*'Deuda Pública en Dólares'!CM$86</f>
        <v>0</v>
      </c>
      <c r="CN65" s="59">
        <f>+'Deuda Pública en Dólares'!CN65*'Deuda Pública en Dólares'!CN$86</f>
        <v>0</v>
      </c>
      <c r="CO65" s="59">
        <f>+'Deuda Pública en Dólares'!CO65*'Deuda Pública en Dólares'!CO$86</f>
        <v>0</v>
      </c>
      <c r="CP65" s="59">
        <f>+'Deuda Pública en Dólares'!CP65*'Deuda Pública en Dólares'!CP$86</f>
        <v>0</v>
      </c>
      <c r="CQ65" s="59">
        <f>+'Deuda Pública en Dólares'!CQ65*'Deuda Pública en Dólares'!CQ$86</f>
        <v>0</v>
      </c>
      <c r="CR65" s="59">
        <f>+'Deuda Pública en Dólares'!CR65*'Deuda Pública en Dólares'!CR$86</f>
        <v>0</v>
      </c>
      <c r="CS65" s="59">
        <f>+'Deuda Pública en Dólares'!CS65*'Deuda Pública en Dólares'!CS$86</f>
        <v>0</v>
      </c>
      <c r="CT65" s="59">
        <f>+'Deuda Pública en Dólares'!CT65*'Deuda Pública en Dólares'!CT$86</f>
        <v>0</v>
      </c>
      <c r="CU65" s="59">
        <f>+'Deuda Pública en Dólares'!CU65*'Deuda Pública en Dólares'!CU$86</f>
        <v>0</v>
      </c>
      <c r="CV65" s="59">
        <f>+'Deuda Pública en Dólares'!CV65*'Deuda Pública en Dólares'!CV$86</f>
        <v>0</v>
      </c>
      <c r="CW65" s="59">
        <f>+'Deuda Pública en Dólares'!CW65*'Deuda Pública en Dólares'!CW$86</f>
        <v>0</v>
      </c>
      <c r="CX65" s="59">
        <f>+'Deuda Pública en Dólares'!CX65*'Deuda Pública en Dólares'!CX$86</f>
        <v>0</v>
      </c>
      <c r="CY65" s="59">
        <f>+'Deuda Pública en Dólares'!CY65*'Deuda Pública en Dólares'!CY$86</f>
        <v>0</v>
      </c>
      <c r="CZ65" s="59">
        <f>+'Deuda Pública en Dólares'!CZ65*'Deuda Pública en Dólares'!CZ$86</f>
        <v>0</v>
      </c>
      <c r="DA65" s="59">
        <f>+'Deuda Pública en Dólares'!DA65*'Deuda Pública en Dólares'!DA$86</f>
        <v>0</v>
      </c>
      <c r="DB65" s="59">
        <f>+'Deuda Pública en Dólares'!DB65*'Deuda Pública en Dólares'!DB$86</f>
        <v>0</v>
      </c>
      <c r="DC65" s="59">
        <f>+'Deuda Pública en Dólares'!DC65*'Deuda Pública en Dólares'!DC$86</f>
        <v>0</v>
      </c>
      <c r="DD65" s="59">
        <f>+'Deuda Pública en Dólares'!DD65*'Deuda Pública en Dólares'!DD$86</f>
        <v>0</v>
      </c>
      <c r="DE65" s="59">
        <f>+'Deuda Pública en Dólares'!DE65*'Deuda Pública en Dólares'!DE$86</f>
        <v>0</v>
      </c>
      <c r="DF65" s="59">
        <f>+'Deuda Pública en Dólares'!DF65*'Deuda Pública en Dólares'!DF$86</f>
        <v>0</v>
      </c>
      <c r="DG65" s="59">
        <f>+'Deuda Pública en Dólares'!DG65*'Deuda Pública en Dólares'!DG$86</f>
        <v>0</v>
      </c>
      <c r="DH65" s="59">
        <f>+'Deuda Pública en Dólares'!DH65*'Deuda Pública en Dólares'!DH$86</f>
        <v>0</v>
      </c>
      <c r="DI65" s="59">
        <f>+'Deuda Pública en Dólares'!DI65*'Deuda Pública en Dólares'!DI$86</f>
        <v>0</v>
      </c>
      <c r="DJ65" s="59">
        <f>+'Deuda Pública en Dólares'!DJ65*'Deuda Pública en Dólares'!DJ$86</f>
        <v>0</v>
      </c>
      <c r="DK65" s="59">
        <f>+'Deuda Pública en Dólares'!DK65*'Deuda Pública en Dólares'!DK$86</f>
        <v>0</v>
      </c>
      <c r="DL65" s="59">
        <f>+'Deuda Pública en Dólares'!DL65*'Deuda Pública en Dólares'!DL$86</f>
        <v>0</v>
      </c>
      <c r="DM65" s="59">
        <f>+'Deuda Pública en Dólares'!DM65*'Deuda Pública en Dólares'!DM$86</f>
        <v>0</v>
      </c>
      <c r="DN65" s="59">
        <f>+'Deuda Pública en Dólares'!DN65*'Deuda Pública en Dólares'!DN$86</f>
        <v>0</v>
      </c>
      <c r="DO65" s="59">
        <f>+'Deuda Pública en Dólares'!DO65*'Deuda Pública en Dólares'!DO$86</f>
        <v>0</v>
      </c>
      <c r="DP65" s="59">
        <f>+'Deuda Pública en Dólares'!DP65*'Deuda Pública en Dólares'!DP$86</f>
        <v>0</v>
      </c>
      <c r="DQ65" s="59">
        <f>+'Deuda Pública en Dólares'!DQ65*'Deuda Pública en Dólares'!DQ$86</f>
        <v>0</v>
      </c>
      <c r="DR65" s="59">
        <f>+'Deuda Pública en Dólares'!DR65*'Deuda Pública en Dólares'!DR$86</f>
        <v>0</v>
      </c>
      <c r="DS65" s="59">
        <f>+'Deuda Pública en Dólares'!DS65*'Deuda Pública en Dólares'!DS$86</f>
        <v>0</v>
      </c>
      <c r="DT65" s="59">
        <f>+'Deuda Pública en Dólares'!DT65*'Deuda Pública en Dólares'!DT$86</f>
        <v>0</v>
      </c>
      <c r="DU65" s="59">
        <f>+'Deuda Pública en Dólares'!DU65*'Deuda Pública en Dólares'!DU$86</f>
        <v>0</v>
      </c>
      <c r="DV65" s="59">
        <f>+'Deuda Pública en Dólares'!DV65*'Deuda Pública en Dólares'!DV$86</f>
        <v>0</v>
      </c>
      <c r="DW65" s="59">
        <f>+'Deuda Pública en Dólares'!DW65*'Deuda Pública en Dólares'!DW$86</f>
        <v>0</v>
      </c>
      <c r="DX65" s="59">
        <f>+'Deuda Pública en Dólares'!DX65*'Deuda Pública en Dólares'!DX$86</f>
        <v>0</v>
      </c>
      <c r="DY65" s="59">
        <f>+'Deuda Pública en Dólares'!DY65*'Deuda Pública en Dólares'!DY$86</f>
        <v>0</v>
      </c>
      <c r="DZ65" s="59">
        <f>+'Deuda Pública en Dólares'!DZ65*'Deuda Pública en Dólares'!DZ$86</f>
        <v>0</v>
      </c>
      <c r="EA65" s="59">
        <f>+'Deuda Pública en Dólares'!EA65*'Deuda Pública en Dólares'!EA$86</f>
        <v>0</v>
      </c>
      <c r="EB65" s="59">
        <f>+'Deuda Pública en Dólares'!EB65*'Deuda Pública en Dólares'!EB$86</f>
        <v>0</v>
      </c>
      <c r="EC65" s="59">
        <f>+'Deuda Pública en Dólares'!EC65*'Deuda Pública en Dólares'!EC$86</f>
        <v>0</v>
      </c>
      <c r="ED65" s="59">
        <f>+'Deuda Pública en Dólares'!ED65*'Deuda Pública en Dólares'!ED$86</f>
        <v>0</v>
      </c>
      <c r="EE65" s="59">
        <f>+'Deuda Pública en Dólares'!EE65*'Deuda Pública en Dólares'!EE$86</f>
        <v>0</v>
      </c>
      <c r="EF65" s="59">
        <f>+'Deuda Pública en Dólares'!EF65*'Deuda Pública en Dólares'!EF$86</f>
        <v>0</v>
      </c>
      <c r="EG65" s="59">
        <f>+'Deuda Pública en Dólares'!EG65*'Deuda Pública en Dólares'!EG$86</f>
        <v>0</v>
      </c>
      <c r="EH65" s="59">
        <f>+'Deuda Pública en Dólares'!EH65*'Deuda Pública en Dólares'!EH$86</f>
        <v>0</v>
      </c>
      <c r="EI65" s="59">
        <f>+'Deuda Pública en Dólares'!EI65*'Deuda Pública en Dólares'!EI$86</f>
        <v>0</v>
      </c>
      <c r="EJ65" s="59">
        <f>+'Deuda Pública en Dólares'!EJ65*'Deuda Pública en Dólares'!EJ$86</f>
        <v>0</v>
      </c>
      <c r="EK65" s="59">
        <f>+'Deuda Pública en Dólares'!EK65*'Deuda Pública en Dólares'!EK$86</f>
        <v>0</v>
      </c>
      <c r="EL65" s="59">
        <f>+'Deuda Pública en Dólares'!EL65*'Deuda Pública en Dólares'!EL$86</f>
        <v>0</v>
      </c>
      <c r="EM65" s="59">
        <f>+'Deuda Pública en Dólares'!EM65*'Deuda Pública en Dólares'!EM$86</f>
        <v>0</v>
      </c>
      <c r="EN65" s="59">
        <f>+'Deuda Pública en Dólares'!EN65*'Deuda Pública en Dólares'!EN$86</f>
        <v>0</v>
      </c>
      <c r="EO65" s="59">
        <f>+'Deuda Pública en Dólares'!EO65*'Deuda Pública en Dólares'!EO$86</f>
        <v>0</v>
      </c>
      <c r="EP65" s="59">
        <f>+'Deuda Pública en Dólares'!EP65*'Deuda Pública en Dólares'!EP$86</f>
        <v>0</v>
      </c>
      <c r="EQ65" s="59">
        <f>+'Deuda Pública en Dólares'!EQ65*'Deuda Pública en Dólares'!EQ$86</f>
        <v>0</v>
      </c>
      <c r="ER65" s="59">
        <f>+'Deuda Pública en Dólares'!ER65*'Deuda Pública en Dólares'!ER$86</f>
        <v>0</v>
      </c>
      <c r="ES65" s="59">
        <f>+'Deuda Pública en Dólares'!ES65*'Deuda Pública en Dólares'!ES$86</f>
        <v>0</v>
      </c>
      <c r="ET65" s="59">
        <f>+'Deuda Pública en Dólares'!ET65*'Deuda Pública en Dólares'!ET$86</f>
        <v>0</v>
      </c>
      <c r="EU65" s="59">
        <f>+'Deuda Pública en Dólares'!EU65*'Deuda Pública en Dólares'!EU$86</f>
        <v>0</v>
      </c>
      <c r="EV65" s="59">
        <f>+'Deuda Pública en Dólares'!EV65*'Deuda Pública en Dólares'!EV$86</f>
        <v>0</v>
      </c>
      <c r="EW65" s="59">
        <f>+'Deuda Pública en Dólares'!EW65*'Deuda Pública en Dólares'!EW$86</f>
        <v>0</v>
      </c>
      <c r="EX65" s="59">
        <f>+'Deuda Pública en Dólares'!EX65*'Deuda Pública en Dólares'!EX$86</f>
        <v>0</v>
      </c>
      <c r="EY65" s="59">
        <f>+'Deuda Pública en Dólares'!EY65*'Deuda Pública en Dólares'!EY$86</f>
        <v>0</v>
      </c>
      <c r="EZ65" s="59">
        <f>+'Deuda Pública en Dólares'!EZ65*'Deuda Pública en Dólares'!EZ$86</f>
        <v>0</v>
      </c>
      <c r="FA65" s="59">
        <f>+'Deuda Pública en Dólares'!FA65*'Deuda Pública en Dólares'!FA$86</f>
        <v>0</v>
      </c>
      <c r="FB65" s="59">
        <f>+'Deuda Pública en Dólares'!FB65*'Deuda Pública en Dólares'!FB$86</f>
        <v>0</v>
      </c>
      <c r="FC65" s="59">
        <f>+'Deuda Pública en Dólares'!FC65*'Deuda Pública en Dólares'!FC$86</f>
        <v>0</v>
      </c>
      <c r="FD65" s="59">
        <f>+'Deuda Pública en Dólares'!FD65*'Deuda Pública en Dólares'!FD$86</f>
        <v>0</v>
      </c>
      <c r="FE65" s="59">
        <f>+'Deuda Pública en Dólares'!FE65*'Deuda Pública en Dólares'!FE$86</f>
        <v>0</v>
      </c>
      <c r="FF65" s="59">
        <f>+'Deuda Pública en Dólares'!FF65*'Deuda Pública en Dólares'!FF$86</f>
        <v>0</v>
      </c>
      <c r="FG65" s="59">
        <f>+'Deuda Pública en Dólares'!FG65*'Deuda Pública en Dólares'!FG$86</f>
        <v>0</v>
      </c>
      <c r="FH65" s="59">
        <f>+'Deuda Pública en Dólares'!FI65*'Deuda Pública en Dólares'!FI$86</f>
        <v>0</v>
      </c>
      <c r="FI65" s="59">
        <f>+'Deuda Pública en Dólares'!FV65*'Deuda Pública en Dólares'!FV$86</f>
        <v>0</v>
      </c>
      <c r="FJ65" s="59">
        <f>+'Deuda Pública en Dólares'!FX65*'Deuda Pública en Dólares'!FX$86</f>
        <v>0</v>
      </c>
      <c r="FK65" s="59">
        <f>+'Deuda Pública en Dólares'!FY65*'Deuda Pública en Dólares'!FY$86</f>
        <v>0</v>
      </c>
      <c r="FL65" s="59">
        <f>+'Deuda Pública en Dólares'!FY65*'Deuda Pública en Dólares'!FY$86</f>
        <v>0</v>
      </c>
      <c r="FM65" s="59">
        <f>+'Deuda Pública en Dólares'!FZ65*'Deuda Pública en Dólares'!FZ$86</f>
        <v>0</v>
      </c>
      <c r="FN65" s="59">
        <f>+'Deuda Pública en Dólares'!GB65*'Deuda Pública en Dólares'!GB$86</f>
        <v>0</v>
      </c>
      <c r="FO65" s="59">
        <f>+'Deuda Pública en Dólares'!GC65*'Deuda Pública en Dólares'!GC$86</f>
        <v>0</v>
      </c>
      <c r="FP65" s="59">
        <f>+'Deuda Pública en Dólares'!GD65*'Deuda Pública en Dólares'!GD$86</f>
        <v>0</v>
      </c>
      <c r="FQ65" s="59">
        <f>+'Deuda Pública en Dólares'!GE65*'Deuda Pública en Dólares'!GE$86</f>
        <v>0</v>
      </c>
      <c r="FR65" s="59">
        <f>+'Deuda Pública en Dólares'!GF65*'Deuda Pública en Dólares'!GF$86</f>
        <v>0</v>
      </c>
      <c r="FS65" s="59">
        <f>+'Deuda Pública en Dólares'!GG65*'Deuda Pública en Dólares'!GG$86</f>
        <v>0</v>
      </c>
      <c r="FT65" s="59">
        <f>+'Deuda Pública en Dólares'!GH65*'Deuda Pública en Dólares'!GH$86</f>
        <v>0</v>
      </c>
      <c r="FU65" s="59">
        <f>+'Deuda Pública en Dólares'!GJ65*'Deuda Pública en Dólares'!GJ$86</f>
        <v>0</v>
      </c>
      <c r="FV65" s="59">
        <f>+'Deuda Pública en Dólares'!GK65*'Deuda Pública en Dólares'!GK$86</f>
        <v>0</v>
      </c>
      <c r="FW65" s="59">
        <f>+'Deuda Pública en Dólares'!GQ65*'Deuda Pública en Dólares'!GQ$86</f>
        <v>0</v>
      </c>
      <c r="FX65" s="59">
        <f>+'Deuda Pública en Dólares'!GY65*'Deuda Pública en Dólares'!GY$86</f>
        <v>0</v>
      </c>
      <c r="FY65" s="59">
        <f>+'Deuda Pública en Dólares'!GZ65*'Deuda Pública en Dólares'!GZ$86</f>
        <v>0</v>
      </c>
      <c r="FZ65" s="59">
        <f>+'Deuda Pública en Dólares'!HA65*'Deuda Pública en Dólares'!HA$86</f>
        <v>0</v>
      </c>
      <c r="GA65" s="59">
        <f>+'Deuda Pública en Dólares'!GA65*'Deuda Pública en Dólares'!GA$86</f>
        <v>0</v>
      </c>
      <c r="GB65" s="59">
        <f>+'Deuda Pública en Dólares'!GB65*'Deuda Pública en Dólares'!GB$86</f>
        <v>0</v>
      </c>
      <c r="GC65" s="59">
        <f>+'Deuda Pública en Dólares'!GC65*'Deuda Pública en Dólares'!GC$86</f>
        <v>0</v>
      </c>
      <c r="GD65" s="59">
        <f>+'Deuda Pública en Dólares'!GD65*'Deuda Pública en Dólares'!GD$86</f>
        <v>0</v>
      </c>
      <c r="GE65" s="59">
        <f>+'Deuda Pública en Dólares'!GE65*'Deuda Pública en Dólares'!GE$86</f>
        <v>0</v>
      </c>
      <c r="GF65" s="59">
        <f>+'Deuda Pública en Dólares'!GF65*'Deuda Pública en Dólares'!GF$86</f>
        <v>0</v>
      </c>
      <c r="GG65" s="59">
        <f>+'Deuda Pública en Dólares'!GG65*'Deuda Pública en Dólares'!GG$86</f>
        <v>0</v>
      </c>
      <c r="GH65" s="59">
        <f>+'Deuda Pública en Dólares'!GH65*'Deuda Pública en Dólares'!GH$86</f>
        <v>0</v>
      </c>
      <c r="GI65" s="59">
        <f>+'Deuda Pública en Dólares'!GI65*'Deuda Pública en Dólares'!GI$86</f>
        <v>0</v>
      </c>
      <c r="GJ65" s="59">
        <f>+'Deuda Pública en Dólares'!GJ65*'Deuda Pública en Dólares'!GJ$86</f>
        <v>0</v>
      </c>
      <c r="GK65" s="59">
        <f>+'Deuda Pública en Dólares'!GK65*'Deuda Pública en Dólares'!GK$86</f>
        <v>0</v>
      </c>
      <c r="GL65" s="59">
        <f>+'Deuda Pública en Dólares'!GL65*'Deuda Pública en Dólares'!GL$86</f>
        <v>0</v>
      </c>
      <c r="GM65" s="59">
        <f>+'Deuda Pública en Dólares'!GM65*'Deuda Pública en Dólares'!GM$86</f>
        <v>0</v>
      </c>
      <c r="GN65" s="59">
        <f>+'Deuda Pública en Dólares'!GN65*'Deuda Pública en Dólares'!GN$86</f>
        <v>0</v>
      </c>
      <c r="GO65" s="59">
        <f>+'Deuda Pública en Dólares'!GO65*'Deuda Pública en Dólares'!GO$86</f>
        <v>0</v>
      </c>
      <c r="GP65" s="59">
        <f>+'Deuda Pública en Dólares'!GP65*'Deuda Pública en Dólares'!GP$86</f>
        <v>0</v>
      </c>
      <c r="GQ65" s="59">
        <f>+'Deuda Pública en Dólares'!GQ65*'Deuda Pública en Dólares'!GQ$86</f>
        <v>0</v>
      </c>
      <c r="GR65" s="59">
        <f>+'Deuda Pública en Dólares'!GR65*'Deuda Pública en Dólares'!GX$86</f>
        <v>0</v>
      </c>
      <c r="GS65" s="59">
        <f>+'Deuda Pública en Dólares'!GS65*'Deuda Pública en Dólares'!GX$86</f>
        <v>0</v>
      </c>
      <c r="GT65" s="59">
        <f>+'Deuda Pública en Dólares'!GT65*'Deuda Pública en Dólares'!GX$86</f>
        <v>0</v>
      </c>
      <c r="GU65" s="59">
        <f>+'Deuda Pública en Dólares'!GU65*'Deuda Pública en Dólares'!GX$86</f>
        <v>0</v>
      </c>
      <c r="GV65" s="59">
        <f>+'Deuda Pública en Dólares'!GU65*'Deuda Pública en Dólares'!GX$86</f>
        <v>0</v>
      </c>
      <c r="GW65" s="59">
        <f>+'Deuda Pública en Dólares'!GW65*'Deuda Pública en Dólares'!GX$86</f>
        <v>0</v>
      </c>
      <c r="GX65" s="59">
        <f>+'Deuda Pública en Dólares'!GX65*'Deuda Pública en Dólares'!GY$86</f>
        <v>0</v>
      </c>
      <c r="GY65" s="59">
        <f>+'Deuda Pública en Dólares'!GY65*'Deuda Pública en Dólares'!GZ$86</f>
        <v>0</v>
      </c>
    </row>
    <row r="66" spans="1:207" x14ac:dyDescent="0.25"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  <c r="CH66" s="35"/>
      <c r="CI66" s="35"/>
      <c r="CJ66" s="35"/>
      <c r="CK66" s="35"/>
      <c r="CL66" s="35"/>
      <c r="CM66" s="35"/>
      <c r="CN66" s="35"/>
      <c r="CO66" s="35"/>
      <c r="CP66" s="35"/>
      <c r="CQ66" s="35"/>
      <c r="CR66" s="35"/>
      <c r="CS66" s="35"/>
      <c r="CT66" s="35"/>
      <c r="CU66" s="35"/>
      <c r="CV66" s="35"/>
      <c r="CW66" s="35"/>
      <c r="CX66" s="35"/>
      <c r="CY66" s="35"/>
      <c r="CZ66" s="35"/>
      <c r="DA66" s="35"/>
      <c r="DB66" s="35"/>
      <c r="DC66" s="35"/>
      <c r="DD66" s="35"/>
      <c r="DE66" s="35"/>
      <c r="DF66" s="35"/>
      <c r="DG66" s="35"/>
      <c r="DH66" s="35"/>
      <c r="DI66" s="35"/>
      <c r="DJ66" s="35"/>
      <c r="DK66" s="35"/>
      <c r="DL66" s="35"/>
      <c r="DM66" s="35"/>
      <c r="DN66" s="35"/>
      <c r="DO66" s="35"/>
      <c r="DP66" s="35"/>
      <c r="DQ66" s="35"/>
      <c r="DR66" s="35"/>
      <c r="DS66" s="35"/>
      <c r="DT66" s="35"/>
      <c r="DU66" s="35"/>
      <c r="DV66" s="35"/>
      <c r="DW66" s="35"/>
      <c r="DX66" s="35"/>
      <c r="DY66" s="35"/>
      <c r="DZ66" s="35"/>
      <c r="EA66" s="35"/>
      <c r="EB66" s="35"/>
      <c r="EC66" s="35"/>
      <c r="ED66" s="35"/>
      <c r="EE66" s="35"/>
      <c r="EF66" s="35"/>
      <c r="EG66" s="35"/>
      <c r="EH66" s="35"/>
      <c r="EI66" s="35"/>
      <c r="EJ66" s="35"/>
      <c r="EK66" s="35"/>
      <c r="EL66" s="35"/>
      <c r="EM66" s="35"/>
      <c r="EN66" s="35"/>
      <c r="EO66" s="35"/>
      <c r="EP66" s="35"/>
      <c r="EQ66" s="35"/>
      <c r="ER66" s="36"/>
      <c r="ES66" s="35"/>
      <c r="ET66" s="35"/>
      <c r="EU66" s="35"/>
      <c r="EV66" s="36"/>
      <c r="EW66" s="35"/>
    </row>
    <row r="67" spans="1:207" x14ac:dyDescent="0.25">
      <c r="A67" s="23" t="s">
        <v>32</v>
      </c>
      <c r="B67" s="21">
        <f t="shared" ref="B67:BM67" si="346">SUM(B68:B69)</f>
        <v>36722.3004872448</v>
      </c>
      <c r="C67" s="21">
        <f t="shared" si="346"/>
        <v>36901.527900028399</v>
      </c>
      <c r="D67" s="21">
        <f t="shared" si="346"/>
        <v>35625.951124067455</v>
      </c>
      <c r="E67" s="21">
        <f t="shared" si="346"/>
        <v>34643.634027790649</v>
      </c>
      <c r="F67" s="21">
        <f t="shared" si="346"/>
        <v>41466.8543194269</v>
      </c>
      <c r="G67" s="21">
        <f t="shared" si="346"/>
        <v>41368.818602585692</v>
      </c>
      <c r="H67" s="21">
        <f t="shared" si="346"/>
        <v>44334.608133445596</v>
      </c>
      <c r="I67" s="21">
        <f t="shared" si="346"/>
        <v>44220.630924847646</v>
      </c>
      <c r="J67" s="21">
        <f t="shared" si="346"/>
        <v>43485.720995456853</v>
      </c>
      <c r="K67" s="21">
        <f t="shared" si="346"/>
        <v>42200.577630833999</v>
      </c>
      <c r="L67" s="21">
        <f t="shared" si="346"/>
        <v>42669.295780300497</v>
      </c>
      <c r="M67" s="21">
        <f t="shared" si="346"/>
        <v>47143.349096457248</v>
      </c>
      <c r="N67" s="21">
        <f t="shared" si="346"/>
        <v>48506.778523629298</v>
      </c>
      <c r="O67" s="21">
        <f t="shared" si="346"/>
        <v>48887.598040632991</v>
      </c>
      <c r="P67" s="21">
        <f t="shared" si="346"/>
        <v>56898.325734820799</v>
      </c>
      <c r="Q67" s="21">
        <f t="shared" si="346"/>
        <v>56290.808919481584</v>
      </c>
      <c r="R67" s="21">
        <f t="shared" si="346"/>
        <v>56663.401950519197</v>
      </c>
      <c r="S67" s="21">
        <f t="shared" si="346"/>
        <v>56322.020901139193</v>
      </c>
      <c r="T67" s="21">
        <f t="shared" si="346"/>
        <v>57552.9430648739</v>
      </c>
      <c r="U67" s="21">
        <f t="shared" si="346"/>
        <v>62984.068584095992</v>
      </c>
      <c r="V67" s="21">
        <f t="shared" si="346"/>
        <v>61724.318240260181</v>
      </c>
      <c r="W67" s="21">
        <f t="shared" si="346"/>
        <v>59565.535426925198</v>
      </c>
      <c r="X67" s="21">
        <f t="shared" si="346"/>
        <v>57490.970444880404</v>
      </c>
      <c r="Y67" s="21">
        <f t="shared" si="346"/>
        <v>57842.905575763012</v>
      </c>
      <c r="Z67" s="21">
        <f t="shared" si="346"/>
        <v>57765.726818990493</v>
      </c>
      <c r="AA67" s="21">
        <f t="shared" si="346"/>
        <v>56863.249889797407</v>
      </c>
      <c r="AB67" s="21">
        <f t="shared" si="346"/>
        <v>52551.887094501588</v>
      </c>
      <c r="AC67" s="21">
        <f t="shared" si="346"/>
        <v>50222.195286865586</v>
      </c>
      <c r="AD67" s="21">
        <f t="shared" si="346"/>
        <v>53606.344625884798</v>
      </c>
      <c r="AE67" s="21">
        <f t="shared" si="346"/>
        <v>52844.566105482387</v>
      </c>
      <c r="AF67" s="21">
        <f t="shared" si="346"/>
        <v>50865.715822211998</v>
      </c>
      <c r="AG67" s="21">
        <f t="shared" si="346"/>
        <v>48501.073579437005</v>
      </c>
      <c r="AH67" s="21">
        <f t="shared" si="346"/>
        <v>48117.669549646605</v>
      </c>
      <c r="AI67" s="21">
        <f t="shared" si="346"/>
        <v>47097.543046364197</v>
      </c>
      <c r="AJ67" s="21">
        <f t="shared" si="346"/>
        <v>46277.359327331607</v>
      </c>
      <c r="AK67" s="21">
        <f t="shared" si="346"/>
        <v>46808.92559712501</v>
      </c>
      <c r="AL67" s="21">
        <f t="shared" si="346"/>
        <v>46017.969376100802</v>
      </c>
      <c r="AM67" s="21">
        <f t="shared" si="346"/>
        <v>44454.558231704403</v>
      </c>
      <c r="AN67" s="21">
        <f t="shared" si="346"/>
        <v>43333.647006101994</v>
      </c>
      <c r="AO67" s="21">
        <f t="shared" si="346"/>
        <v>42163.797840397798</v>
      </c>
      <c r="AP67" s="21">
        <f t="shared" si="346"/>
        <v>42869.572945662192</v>
      </c>
      <c r="AQ67" s="21">
        <f t="shared" si="346"/>
        <v>42497.756209416002</v>
      </c>
      <c r="AR67" s="21">
        <f t="shared" si="346"/>
        <v>42641.603182722596</v>
      </c>
      <c r="AS67" s="21">
        <f t="shared" si="346"/>
        <v>41970.980743679997</v>
      </c>
      <c r="AT67" s="21">
        <f t="shared" si="346"/>
        <v>40956.481317144193</v>
      </c>
      <c r="AU67" s="21">
        <f t="shared" si="346"/>
        <v>39714.685901739998</v>
      </c>
      <c r="AV67" s="21">
        <f t="shared" si="346"/>
        <v>38845.638747035002</v>
      </c>
      <c r="AW67" s="21">
        <f t="shared" si="346"/>
        <v>39285.545516277794</v>
      </c>
      <c r="AX67" s="21">
        <f t="shared" si="346"/>
        <v>39350.916606009501</v>
      </c>
      <c r="AY67" s="21">
        <f t="shared" si="346"/>
        <v>37986.747903020099</v>
      </c>
      <c r="AZ67" s="21">
        <f t="shared" si="346"/>
        <v>36658.431550263595</v>
      </c>
      <c r="BA67" s="21">
        <f t="shared" si="346"/>
        <v>35317.622673230399</v>
      </c>
      <c r="BB67" s="21">
        <f t="shared" si="346"/>
        <v>35111.331807991999</v>
      </c>
      <c r="BC67" s="21">
        <f t="shared" si="346"/>
        <v>34863.921669210002</v>
      </c>
      <c r="BD67" s="21">
        <f t="shared" si="346"/>
        <v>34880.647988451594</v>
      </c>
      <c r="BE67" s="21">
        <f t="shared" si="346"/>
        <v>33438.646104733794</v>
      </c>
      <c r="BF67" s="21">
        <f t="shared" si="346"/>
        <v>33435.9726705746</v>
      </c>
      <c r="BG67" s="21">
        <f t="shared" si="346"/>
        <v>32535.049181349401</v>
      </c>
      <c r="BH67" s="21">
        <f t="shared" si="346"/>
        <v>32190.143298135001</v>
      </c>
      <c r="BI67" s="21">
        <f t="shared" si="346"/>
        <v>32767.989348744202</v>
      </c>
      <c r="BJ67" s="21">
        <f t="shared" si="346"/>
        <v>32407.639918520199</v>
      </c>
      <c r="BK67" s="21">
        <f t="shared" si="346"/>
        <v>30767.6215890848</v>
      </c>
      <c r="BL67" s="21">
        <f t="shared" si="346"/>
        <v>30760.857582419998</v>
      </c>
      <c r="BM67" s="21">
        <f t="shared" si="346"/>
        <v>29579.498381276797</v>
      </c>
      <c r="BN67" s="21">
        <f t="shared" ref="BN67:DY67" si="347">SUM(BN68:BN69)</f>
        <v>29516.954744230596</v>
      </c>
      <c r="BO67" s="21">
        <f t="shared" si="347"/>
        <v>29527.575540425598</v>
      </c>
      <c r="BP67" s="21">
        <f t="shared" si="347"/>
        <v>29523.445314448796</v>
      </c>
      <c r="BQ67" s="21">
        <f t="shared" si="347"/>
        <v>28499.752938888003</v>
      </c>
      <c r="BR67" s="21">
        <f t="shared" si="347"/>
        <v>28247.6570155318</v>
      </c>
      <c r="BS67" s="21">
        <f t="shared" si="347"/>
        <v>26934.342344200799</v>
      </c>
      <c r="BT67" s="21">
        <f t="shared" si="347"/>
        <v>26844.196326314399</v>
      </c>
      <c r="BU67" s="21">
        <f t="shared" si="347"/>
        <v>26961.708099630599</v>
      </c>
      <c r="BV67" s="21">
        <f t="shared" si="347"/>
        <v>27720.973666947601</v>
      </c>
      <c r="BW67" s="21">
        <f t="shared" si="347"/>
        <v>27961.489108459195</v>
      </c>
      <c r="BX67" s="21">
        <f t="shared" si="347"/>
        <v>27953.360916279998</v>
      </c>
      <c r="BY67" s="21">
        <f t="shared" si="347"/>
        <v>27948.089165097597</v>
      </c>
      <c r="BZ67" s="21">
        <f t="shared" si="347"/>
        <v>27989.350683937995</v>
      </c>
      <c r="CA67" s="21">
        <f t="shared" si="347"/>
        <v>27358.416080531199</v>
      </c>
      <c r="CB67" s="21">
        <f t="shared" si="347"/>
        <v>27202.947664890395</v>
      </c>
      <c r="CC67" s="21">
        <f t="shared" si="347"/>
        <v>25738.377314613594</v>
      </c>
      <c r="CD67" s="21">
        <f t="shared" si="347"/>
        <v>25686.649990930197</v>
      </c>
      <c r="CE67" s="21">
        <f t="shared" si="347"/>
        <v>28038.544443137798</v>
      </c>
      <c r="CF67" s="21">
        <f t="shared" si="347"/>
        <v>27880.560317867399</v>
      </c>
      <c r="CG67" s="21">
        <f t="shared" si="347"/>
        <v>28178.339606617199</v>
      </c>
      <c r="CH67" s="21">
        <f t="shared" si="347"/>
        <v>28051.016874080196</v>
      </c>
      <c r="CI67" s="21">
        <f t="shared" si="347"/>
        <v>27983.142938409801</v>
      </c>
      <c r="CJ67" s="21">
        <f t="shared" si="347"/>
        <v>29403.963938783996</v>
      </c>
      <c r="CK67" s="21">
        <f t="shared" si="347"/>
        <v>29153.646259609901</v>
      </c>
      <c r="CL67" s="21">
        <f t="shared" si="347"/>
        <v>31271.133191641195</v>
      </c>
      <c r="CM67" s="21">
        <f t="shared" si="347"/>
        <v>31113.359300818796</v>
      </c>
      <c r="CN67" s="21">
        <f t="shared" si="347"/>
        <v>33601.515665077794</v>
      </c>
      <c r="CO67" s="21">
        <f t="shared" si="347"/>
        <v>34247.125668764791</v>
      </c>
      <c r="CP67" s="21">
        <f t="shared" si="347"/>
        <v>34195.540999411001</v>
      </c>
      <c r="CQ67" s="21">
        <f t="shared" si="347"/>
        <v>33880.532400967793</v>
      </c>
      <c r="CR67" s="21">
        <f t="shared" si="347"/>
        <v>38141.201882894406</v>
      </c>
      <c r="CS67" s="21">
        <f t="shared" si="347"/>
        <v>38376.6810436464</v>
      </c>
      <c r="CT67" s="21">
        <f t="shared" si="347"/>
        <v>38505.837795452811</v>
      </c>
      <c r="CU67" s="21">
        <f t="shared" si="347"/>
        <v>36843.506051038807</v>
      </c>
      <c r="CV67" s="21">
        <f t="shared" si="347"/>
        <v>39486.729498586101</v>
      </c>
      <c r="CW67" s="21">
        <f t="shared" si="347"/>
        <v>39351.656627523014</v>
      </c>
      <c r="CX67" s="21">
        <f t="shared" si="347"/>
        <v>41534.781615496395</v>
      </c>
      <c r="CY67" s="21">
        <f t="shared" si="347"/>
        <v>42132.911917174395</v>
      </c>
      <c r="CZ67" s="21">
        <f t="shared" si="347"/>
        <v>42280.910825153704</v>
      </c>
      <c r="DA67" s="21">
        <f t="shared" si="347"/>
        <v>40887.918752435995</v>
      </c>
      <c r="DB67" s="21">
        <f t="shared" si="347"/>
        <v>40950.671047213495</v>
      </c>
      <c r="DC67" s="21">
        <f t="shared" si="347"/>
        <v>40773.234182154003</v>
      </c>
      <c r="DD67" s="21">
        <f t="shared" si="347"/>
        <v>42518.404622752794</v>
      </c>
      <c r="DE67" s="21">
        <f t="shared" si="347"/>
        <v>42826.26330319079</v>
      </c>
      <c r="DF67" s="21">
        <f t="shared" si="347"/>
        <v>43007.130456455277</v>
      </c>
      <c r="DG67" s="21">
        <f t="shared" si="347"/>
        <v>41706.276934523776</v>
      </c>
      <c r="DH67" s="21">
        <f t="shared" si="347"/>
        <v>41684.785729592877</v>
      </c>
      <c r="DI67" s="21">
        <f t="shared" si="347"/>
        <v>41757.889713164092</v>
      </c>
      <c r="DJ67" s="21">
        <f t="shared" si="347"/>
        <v>42028.81059633688</v>
      </c>
      <c r="DK67" s="21">
        <f t="shared" si="347"/>
        <v>44136.851943656002</v>
      </c>
      <c r="DL67" s="21">
        <f t="shared" si="347"/>
        <v>44232.299617897603</v>
      </c>
      <c r="DM67" s="21">
        <f t="shared" si="347"/>
        <v>42770.574839618603</v>
      </c>
      <c r="DN67" s="21">
        <f t="shared" si="347"/>
        <v>42418.520096713604</v>
      </c>
      <c r="DO67" s="21">
        <f t="shared" si="347"/>
        <v>41977.359767397596</v>
      </c>
      <c r="DP67" s="21">
        <f t="shared" si="347"/>
        <v>44154.063576141205</v>
      </c>
      <c r="DQ67" s="21">
        <f t="shared" si="347"/>
        <v>44473.687264169203</v>
      </c>
      <c r="DR67" s="21">
        <f t="shared" si="347"/>
        <v>44596.079749584795</v>
      </c>
      <c r="DS67" s="21">
        <f t="shared" si="347"/>
        <v>42815.177889364211</v>
      </c>
      <c r="DT67" s="21">
        <f t="shared" si="347"/>
        <v>44845.329616171512</v>
      </c>
      <c r="DU67" s="21">
        <f t="shared" si="347"/>
        <v>44551.614498502495</v>
      </c>
      <c r="DV67" s="21">
        <f t="shared" si="347"/>
        <v>47347.960068158973</v>
      </c>
      <c r="DW67" s="21">
        <f t="shared" si="347"/>
        <v>47248.09619245497</v>
      </c>
      <c r="DX67" s="21">
        <f t="shared" si="347"/>
        <v>47310.511114769972</v>
      </c>
      <c r="DY67" s="21">
        <f t="shared" si="347"/>
        <v>46493.06744460237</v>
      </c>
      <c r="DZ67" s="21">
        <f t="shared" ref="DZ67:EC67" si="348">SUM(DZ68:DZ69)</f>
        <v>46931.848079039977</v>
      </c>
      <c r="EA67" s="21">
        <f t="shared" si="348"/>
        <v>49598.353654981976</v>
      </c>
      <c r="EB67" s="21">
        <f t="shared" si="348"/>
        <v>50672.66738132602</v>
      </c>
      <c r="EC67" s="21">
        <f t="shared" si="348"/>
        <v>51264.435505614019</v>
      </c>
      <c r="ED67" s="21">
        <f>SUM(ED68:ED69)</f>
        <v>51507.36304527201</v>
      </c>
      <c r="EE67" s="21">
        <f t="shared" ref="EE67:EX67" si="349">SUM(EE68:EE69)</f>
        <v>49318.947716235823</v>
      </c>
      <c r="EF67" s="21">
        <f t="shared" si="349"/>
        <v>51405.492420561219</v>
      </c>
      <c r="EG67" s="21">
        <f t="shared" si="349"/>
        <v>50914.39829748802</v>
      </c>
      <c r="EH67" s="21">
        <f t="shared" si="349"/>
        <v>50159.889883334021</v>
      </c>
      <c r="EI67" s="21">
        <f t="shared" si="349"/>
        <v>49529.001491838018</v>
      </c>
      <c r="EJ67" s="21">
        <f t="shared" si="349"/>
        <v>51219.450942520634</v>
      </c>
      <c r="EK67" s="21">
        <f t="shared" si="349"/>
        <v>49875.865666963226</v>
      </c>
      <c r="EL67" s="21">
        <f t="shared" si="349"/>
        <v>50461.863182208028</v>
      </c>
      <c r="EM67" s="21">
        <f t="shared" si="349"/>
        <v>50607.565817817587</v>
      </c>
      <c r="EN67" s="21">
        <f t="shared" si="349"/>
        <v>48699.49365251878</v>
      </c>
      <c r="EO67" s="21">
        <f t="shared" ref="EO67:EP67" si="350">SUM(EO68:EO69)</f>
        <v>49584.796257325579</v>
      </c>
      <c r="EP67" s="21">
        <f t="shared" si="350"/>
        <v>49451.654858904789</v>
      </c>
      <c r="EQ67" s="21">
        <f t="shared" si="349"/>
        <v>47784.794373255987</v>
      </c>
      <c r="ER67" s="28">
        <f t="shared" si="349"/>
        <v>61029.262486388041</v>
      </c>
      <c r="ES67" s="21">
        <f t="shared" si="349"/>
        <v>58379.501855936804</v>
      </c>
      <c r="ET67" s="21">
        <f t="shared" si="349"/>
        <v>59109.808898859606</v>
      </c>
      <c r="EU67" s="21">
        <f t="shared" si="349"/>
        <v>59790.949794091801</v>
      </c>
      <c r="EV67" s="28">
        <f t="shared" si="349"/>
        <v>60392.198424117698</v>
      </c>
      <c r="EW67" s="21">
        <f t="shared" si="349"/>
        <v>72227.781763121398</v>
      </c>
      <c r="EX67" s="21">
        <f t="shared" si="349"/>
        <v>73117.693914506803</v>
      </c>
      <c r="EY67" s="21">
        <f t="shared" ref="EY67:EZ67" si="351">SUM(EY68:EY69)</f>
        <v>71040.196621806361</v>
      </c>
      <c r="EZ67" s="21">
        <f t="shared" si="351"/>
        <v>70609.705100524749</v>
      </c>
      <c r="FA67" s="21">
        <f t="shared" ref="FA67:FB67" si="352">SUM(FA68:FA69)</f>
        <v>82125.927143069654</v>
      </c>
      <c r="FB67" s="21">
        <f t="shared" si="352"/>
        <v>81976.544224304846</v>
      </c>
      <c r="FC67" s="21">
        <f t="shared" ref="FC67:FD67" si="353">SUM(FC68:FC69)</f>
        <v>81997.884641271245</v>
      </c>
      <c r="FD67" s="21">
        <f t="shared" si="353"/>
        <v>81744.46718979525</v>
      </c>
      <c r="FE67" s="21">
        <f t="shared" ref="FE67:FF67" si="354">SUM(FE68:FE69)</f>
        <v>78928.430449483538</v>
      </c>
      <c r="FF67" s="21">
        <f t="shared" si="354"/>
        <v>79655.005801684543</v>
      </c>
      <c r="FG67" s="21">
        <f t="shared" ref="FG67:FH67" si="355">SUM(FG68:FG69)</f>
        <v>79624.197047899739</v>
      </c>
      <c r="FH67" s="21">
        <f t="shared" si="355"/>
        <v>79818.036081775834</v>
      </c>
      <c r="FI67" s="21">
        <f t="shared" ref="FI67:FJ67" si="356">SUM(FI68:FI69)</f>
        <v>80343.070286115748</v>
      </c>
      <c r="FJ67" s="21">
        <f t="shared" si="356"/>
        <v>80719.195247760043</v>
      </c>
      <c r="FK67" s="21">
        <f t="shared" ref="FK67:FM67" si="357">SUM(FK68:FK69)</f>
        <v>79081.746351146023</v>
      </c>
      <c r="FL67" s="21">
        <f t="shared" ref="FL67" si="358">SUM(FL68:FL69)</f>
        <v>77943.107370066442</v>
      </c>
      <c r="FM67" s="21">
        <f t="shared" si="357"/>
        <v>79280.36051794322</v>
      </c>
      <c r="FN67" s="21">
        <f t="shared" ref="FN67:FO67" si="359">SUM(FN68:FN69)</f>
        <v>83908.441388777981</v>
      </c>
      <c r="FO67" s="21">
        <f t="shared" si="359"/>
        <v>83672.441198835266</v>
      </c>
      <c r="FP67" s="21">
        <f t="shared" ref="FP67:FQ67" si="360">SUM(FP68:FP69)</f>
        <v>86538.157798854256</v>
      </c>
      <c r="FQ67" s="21">
        <f t="shared" si="360"/>
        <v>83272.118274039967</v>
      </c>
      <c r="FR67" s="21">
        <f t="shared" ref="FR67:FS67" si="361">SUM(FR68:FR69)</f>
        <v>99898.422031465991</v>
      </c>
      <c r="FS67" s="21">
        <f t="shared" si="361"/>
        <v>100394.3974336629</v>
      </c>
      <c r="FT67" s="21">
        <f t="shared" ref="FT67:FU67" si="362">SUM(FT68:FT69)</f>
        <v>97544.71463710742</v>
      </c>
      <c r="FU67" s="21">
        <f t="shared" si="362"/>
        <v>95530.358706107116</v>
      </c>
      <c r="FV67" s="21">
        <f t="shared" ref="FV67:FW67" si="363">SUM(FV68:FV69)</f>
        <v>91279.763139149174</v>
      </c>
      <c r="FW67" s="21">
        <f t="shared" si="363"/>
        <v>107625.58440972991</v>
      </c>
      <c r="FX67" s="21">
        <f t="shared" ref="FX67:FY67" si="364">SUM(FX68:FX69)</f>
        <v>104956.09058862802</v>
      </c>
      <c r="FY67" s="21">
        <f t="shared" si="364"/>
        <v>115321.5567766812</v>
      </c>
      <c r="FZ67" s="21">
        <f t="shared" ref="FZ67:GA67" si="365">SUM(FZ68:FZ69)</f>
        <v>107605.02331924951</v>
      </c>
      <c r="GA67" s="21">
        <f t="shared" si="365"/>
        <v>108210.9226704957</v>
      </c>
      <c r="GB67" s="21">
        <f t="shared" ref="GB67:GC67" si="366">SUM(GB68:GB69)</f>
        <v>104837.95430750729</v>
      </c>
      <c r="GC67" s="21">
        <f t="shared" si="366"/>
        <v>112476.80830771304</v>
      </c>
      <c r="GD67" s="21">
        <f t="shared" ref="GD67:GE67" si="367">SUM(GD68:GD69)</f>
        <v>111780.63087451391</v>
      </c>
      <c r="GE67" s="21">
        <f t="shared" si="367"/>
        <v>112509.66623966343</v>
      </c>
      <c r="GF67" s="21">
        <f t="shared" ref="GF67:GG67" si="368">SUM(GF68:GF69)</f>
        <v>112333.05485543003</v>
      </c>
      <c r="GG67" s="21">
        <f t="shared" si="368"/>
        <v>110521.76135666422</v>
      </c>
      <c r="GH67" s="21">
        <f t="shared" ref="GH67:GJ67" si="369">SUM(GH68:GH69)</f>
        <v>126753.67192197</v>
      </c>
      <c r="GI67" s="21">
        <f t="shared" ref="GI67" si="370">SUM(GI68:GI69)</f>
        <v>123943.9929792957</v>
      </c>
      <c r="GJ67" s="21">
        <f t="shared" si="369"/>
        <v>124261.2814490934</v>
      </c>
      <c r="GK67" s="21">
        <f t="shared" ref="GK67:GQ67" si="371">SUM(GK68:GK69)</f>
        <v>121292.20248354122</v>
      </c>
      <c r="GL67" s="21">
        <f t="shared" ref="GL67:GP67" si="372">SUM(GL68:GL69)</f>
        <v>120036.94444974299</v>
      </c>
      <c r="GM67" s="21">
        <f t="shared" si="372"/>
        <v>119501.9544021279</v>
      </c>
      <c r="GN67" s="21">
        <f t="shared" si="372"/>
        <v>116748.26104016101</v>
      </c>
      <c r="GO67" s="21">
        <f t="shared" si="372"/>
        <v>112463.8983457024</v>
      </c>
      <c r="GP67" s="21">
        <f t="shared" si="372"/>
        <v>117404.50380459223</v>
      </c>
      <c r="GQ67" s="21">
        <f t="shared" si="371"/>
        <v>116678.20368434429</v>
      </c>
      <c r="GR67" s="21">
        <f t="shared" ref="GR67:GX67" si="373">SUM(GR68:GR69)</f>
        <v>115700.237757111</v>
      </c>
      <c r="GS67" s="21">
        <f t="shared" ref="GS67:GW67" si="374">SUM(GS68:GS69)</f>
        <v>114943.03146917569</v>
      </c>
      <c r="GT67" s="21">
        <f t="shared" si="374"/>
        <v>114578.7777155042</v>
      </c>
      <c r="GU67" s="21">
        <f t="shared" si="374"/>
        <v>107866.46343542641</v>
      </c>
      <c r="GV67" s="21">
        <f t="shared" si="374"/>
        <v>107062.4611098821</v>
      </c>
      <c r="GW67" s="21">
        <f t="shared" si="374"/>
        <v>107381.54297276131</v>
      </c>
      <c r="GX67" s="21">
        <f t="shared" si="373"/>
        <v>106993.1867580728</v>
      </c>
      <c r="GY67" s="21">
        <f t="shared" ref="GY67" si="375">SUM(GY68:GY69)</f>
        <v>106010.75049605001</v>
      </c>
    </row>
    <row r="68" spans="1:207" x14ac:dyDescent="0.25">
      <c r="A68" s="33" t="s">
        <v>29</v>
      </c>
      <c r="B68" s="35">
        <f>+'Deuda Pública en Dólares'!B68*'Deuda Pública en Colones'!B$85</f>
        <v>21574.614084527999</v>
      </c>
      <c r="C68" s="35">
        <f>+'Deuda Pública en Dólares'!C68*'Deuda Pública en Colones'!C$85</f>
        <v>21679.911060242401</v>
      </c>
      <c r="D68" s="35">
        <f>+'Deuda Pública en Dólares'!D68*'Deuda Pública en Colones'!D$85</f>
        <v>21472.362664065553</v>
      </c>
      <c r="E68" s="35">
        <f>+'Deuda Pública en Dólares'!E68*'Deuda Pública en Colones'!E$85</f>
        <v>20389.08986173755</v>
      </c>
      <c r="F68" s="35">
        <f>+'Deuda Pública en Dólares'!F68*'Deuda Pública en Colones'!F$85</f>
        <v>21342.8862426663</v>
      </c>
      <c r="G68" s="35">
        <f>+'Deuda Pública en Dólares'!G68*'Deuda Pública en Colones'!G$85</f>
        <v>21292.427101193996</v>
      </c>
      <c r="H68" s="35">
        <f>+'Deuda Pública en Dólares'!H68*'Deuda Pública en Colones'!H$85</f>
        <v>22818.911528752</v>
      </c>
      <c r="I68" s="35">
        <f>+'Deuda Pública en Dólares'!I68*'Deuda Pública en Colones'!I$85</f>
        <v>22760.248176476547</v>
      </c>
      <c r="J68" s="35">
        <f>+'Deuda Pública en Dólares'!J68*'Deuda Pública en Colones'!J$85</f>
        <v>22919.419357465955</v>
      </c>
      <c r="K68" s="35">
        <f>+'Deuda Pública en Dólares'!K68*'Deuda Pública en Colones'!K$85</f>
        <v>21583.107797105204</v>
      </c>
      <c r="L68" s="35">
        <f>+'Deuda Pública en Dólares'!L68*'Deuda Pública en Colones'!L$85</f>
        <v>20464.800076293897</v>
      </c>
      <c r="M68" s="35">
        <f>+'Deuda Pública en Dólares'!M68*'Deuda Pública en Colones'!M$85</f>
        <v>21285.997096641549</v>
      </c>
      <c r="N68" s="35">
        <f>+'Deuda Pública en Dólares'!N68*'Deuda Pública en Colones'!N$85</f>
        <v>21744.572369797203</v>
      </c>
      <c r="O68" s="35">
        <f>+'Deuda Pública en Dólares'!O68*'Deuda Pública en Colones'!O$85</f>
        <v>21915.285779332004</v>
      </c>
      <c r="P68" s="35">
        <f>+'Deuda Pública en Dólares'!P68*'Deuda Pública en Colones'!P$85</f>
        <v>21920.680785502402</v>
      </c>
      <c r="Q68" s="35">
        <f>+'Deuda Pública en Dólares'!Q68*'Deuda Pública en Colones'!Q$85</f>
        <v>20804.031524870396</v>
      </c>
      <c r="R68" s="35">
        <f>+'Deuda Pública en Dólares'!R68*'Deuda Pública en Colones'!R$85</f>
        <v>20941.7349495048</v>
      </c>
      <c r="S68" s="35">
        <f>+'Deuda Pública en Dólares'!S68*'Deuda Pública en Colones'!S$85</f>
        <v>20815.566890284797</v>
      </c>
      <c r="T68" s="35">
        <f>+'Deuda Pública en Dólares'!T68*'Deuda Pública en Colones'!T$85</f>
        <v>21270.493132292497</v>
      </c>
      <c r="U68" s="35">
        <f>+'Deuda Pública en Dólares'!U68*'Deuda Pública en Colones'!U$85</f>
        <v>21167.395535423999</v>
      </c>
      <c r="V68" s="35">
        <f>+'Deuda Pública en Dólares'!V68*'Deuda Pública en Colones'!V$85</f>
        <v>21111.881589367196</v>
      </c>
      <c r="W68" s="35">
        <f>+'Deuda Pública en Dólares'!W68*'Deuda Pública en Colones'!W$85</f>
        <v>19426.029858843202</v>
      </c>
      <c r="X68" s="35">
        <f>+'Deuda Pública en Dólares'!X68*'Deuda Pública en Colones'!X$85</f>
        <v>18749.454705166398</v>
      </c>
      <c r="Y68" s="35">
        <f>+'Deuda Pública en Dólares'!Y68*'Deuda Pública en Colones'!Y$85</f>
        <v>18864.230847308001</v>
      </c>
      <c r="Z68" s="35">
        <f>+'Deuda Pública en Dólares'!Z68*'Deuda Pública en Colones'!Z$85</f>
        <v>18839.060640698</v>
      </c>
      <c r="AA68" s="35">
        <f>+'Deuda Pública en Dólares'!AA68*'Deuda Pública en Colones'!AA$85</f>
        <v>18544.737024738402</v>
      </c>
      <c r="AB68" s="35">
        <f>+'Deuda Pública en Dólares'!AB68*'Deuda Pública en Colones'!AB$85</f>
        <v>17455.706085412399</v>
      </c>
      <c r="AC68" s="35">
        <f>+'Deuda Pública en Dólares'!AC68*'Deuda Pública en Colones'!AC$85</f>
        <v>15835.184797464799</v>
      </c>
      <c r="AD68" s="35">
        <f>+'Deuda Pública en Dólares'!AD68*'Deuda Pública en Colones'!AD$85</f>
        <v>16902.2156163984</v>
      </c>
      <c r="AE68" s="35">
        <f>+'Deuda Pública en Dólares'!AE68*'Deuda Pública en Colones'!AE$85</f>
        <v>16662.024928269198</v>
      </c>
      <c r="AF68" s="35">
        <f>+'Deuda Pública en Dólares'!AF68*'Deuda Pública en Colones'!AF$85</f>
        <v>16038.088444745998</v>
      </c>
      <c r="AG68" s="35">
        <f>+'Deuda Pública en Dólares'!AG68*'Deuda Pública en Colones'!AG$85</f>
        <v>15749.113878173999</v>
      </c>
      <c r="AH68" s="35">
        <f>+'Deuda Pública en Dólares'!AH68*'Deuda Pública en Colones'!AH$85</f>
        <v>15935.859807754399</v>
      </c>
      <c r="AI68" s="35">
        <f>+'Deuda Pública en Dólares'!AI68*'Deuda Pública en Colones'!AI$85</f>
        <v>14740.034152115999</v>
      </c>
      <c r="AJ68" s="35">
        <f>+'Deuda Pública en Dólares'!AJ68*'Deuda Pública en Colones'!AJ$85</f>
        <v>14483.342714568</v>
      </c>
      <c r="AK68" s="35">
        <f>+'Deuda Pública en Dólares'!AK68*'Deuda Pública en Colones'!AK$85</f>
        <v>14649.706207499999</v>
      </c>
      <c r="AL68" s="35">
        <f>+'Deuda Pública en Dólares'!AL68*'Deuda Pública en Colones'!AL$85</f>
        <v>14402.161903583999</v>
      </c>
      <c r="AM68" s="35">
        <f>+'Deuda Pública en Dólares'!AM68*'Deuda Pública en Colones'!AM$85</f>
        <v>14362.143193944001</v>
      </c>
      <c r="AN68" s="35">
        <f>+'Deuda Pública en Dólares'!AN68*'Deuda Pública en Colones'!AN$85</f>
        <v>14302.115129484</v>
      </c>
      <c r="AO68" s="35">
        <f>+'Deuda Pública en Dólares'!AO68*'Deuda Pública en Colones'!AO$85</f>
        <v>13080.624952926801</v>
      </c>
      <c r="AP68" s="35">
        <f>+'Deuda Pública en Dólares'!AP68*'Deuda Pública en Colones'!AP$85</f>
        <v>13299.581989588198</v>
      </c>
      <c r="AQ68" s="35">
        <f>+'Deuda Pública en Dólares'!AQ68*'Deuda Pública en Colones'!AQ$85</f>
        <v>13184.230246031999</v>
      </c>
      <c r="AR68" s="35">
        <f>+'Deuda Pública en Dólares'!AR68*'Deuda Pública en Colones'!AR$85</f>
        <v>13228.856203515601</v>
      </c>
      <c r="AS68" s="35">
        <f>+'Deuda Pública en Dólares'!AS68*'Deuda Pública en Colones'!AS$85</f>
        <v>13478.6049831168</v>
      </c>
      <c r="AT68" s="35">
        <f>+'Deuda Pública en Dólares'!AT68*'Deuda Pública en Colones'!AT$85</f>
        <v>13462.424393550999</v>
      </c>
      <c r="AU68" s="35">
        <f>+'Deuda Pública en Dólares'!AU68*'Deuda Pública en Colones'!AU$85</f>
        <v>12191.847539408</v>
      </c>
      <c r="AV68" s="35">
        <f>+'Deuda Pública en Dólares'!AV68*'Deuda Pública en Colones'!AV$85</f>
        <v>11925.062339571999</v>
      </c>
      <c r="AW68" s="35">
        <f>+'Deuda Pública en Dólares'!AW68*'Deuda Pública en Colones'!AW$85</f>
        <v>12060.107841472198</v>
      </c>
      <c r="AX68" s="35">
        <f>+'Deuda Pública en Dólares'!AX68*'Deuda Pública en Colones'!AX$85</f>
        <v>12080.1755044324</v>
      </c>
      <c r="AY68" s="35">
        <f>+'Deuda Pública en Dólares'!AY68*'Deuda Pública en Colones'!AY$85</f>
        <v>12111.3397932628</v>
      </c>
      <c r="AZ68" s="35">
        <f>+'Deuda Pública en Dólares'!AZ68*'Deuda Pública en Colones'!AZ$85</f>
        <v>11990.460127496399</v>
      </c>
      <c r="BA68" s="35">
        <f>+'Deuda Pública en Dólares'!BA68*'Deuda Pública en Colones'!BA$85</f>
        <v>10703.565536164799</v>
      </c>
      <c r="BB68" s="35">
        <f>+'Deuda Pública en Dólares'!BB68*'Deuda Pública en Colones'!BB$85</f>
        <v>10641.046099464</v>
      </c>
      <c r="BC68" s="35">
        <f>+'Deuda Pública en Dólares'!BC68*'Deuda Pública en Colones'!BC$85</f>
        <v>10566.064532069999</v>
      </c>
      <c r="BD68" s="35">
        <f>+'Deuda Pública en Dólares'!BD68*'Deuda Pública en Colones'!BD$85</f>
        <v>10571.133708457199</v>
      </c>
      <c r="BE68" s="35">
        <f>+'Deuda Pública en Dólares'!BE68*'Deuda Pública en Colones'!BE$85</f>
        <v>10567.331826166799</v>
      </c>
      <c r="BF68" s="35">
        <f>+'Deuda Pública en Dólares'!BF68*'Deuda Pública en Colones'!BF$85</f>
        <v>10566.486963435598</v>
      </c>
      <c r="BG68" s="35">
        <f>+'Deuda Pública en Dólares'!BG68*'Deuda Pública en Colones'!BG$85</f>
        <v>9421.4491885724001</v>
      </c>
      <c r="BH68" s="35">
        <f>+'Deuda Pública en Dólares'!BH68*'Deuda Pública en Colones'!BH$85</f>
        <v>9321.5718767100007</v>
      </c>
      <c r="BI68" s="35">
        <f>+'Deuda Pública en Dólares'!BI68*'Deuda Pública en Colones'!BI$85</f>
        <v>9488.9036417332009</v>
      </c>
      <c r="BJ68" s="35">
        <f>+'Deuda Pública en Dólares'!BJ68*'Deuda Pública en Colones'!BJ$85</f>
        <v>9384.5542114292002</v>
      </c>
      <c r="BK68" s="35">
        <f>+'Deuda Pública en Dólares'!BK68*'Deuda Pública en Colones'!BK$85</f>
        <v>9323.6215976624007</v>
      </c>
      <c r="BL68" s="35">
        <f>+'Deuda Pública en Dólares'!BL68*'Deuda Pública en Colones'!BL$85</f>
        <v>9321.5718767100007</v>
      </c>
      <c r="BM68" s="35">
        <f>+'Deuda Pública en Dólares'!BM68*'Deuda Pública en Colones'!BM$85</f>
        <v>8094.3555327280001</v>
      </c>
      <c r="BN68" s="35">
        <f>+'Deuda Pública en Dólares'!BN68*'Deuda Pública en Colones'!BN$85</f>
        <v>8077.2406822040002</v>
      </c>
      <c r="BO68" s="35">
        <f>+'Deuda Pública en Dólares'!BO68*'Deuda Pública en Colones'!BO$85</f>
        <v>8080.1469775760006</v>
      </c>
      <c r="BP68" s="35">
        <f>+'Deuda Pública en Dólares'!BP68*'Deuda Pública en Colones'!BP$85</f>
        <v>8079.0167515980002</v>
      </c>
      <c r="BQ68" s="35">
        <f>+'Deuda Pública en Dólares'!BQ68*'Deuda Pública en Colones'!BQ$85</f>
        <v>8195.7529490400011</v>
      </c>
      <c r="BR68" s="35">
        <f>+'Deuda Pública en Dólares'!BR68*'Deuda Pública en Colones'!BR$85</f>
        <v>8123.2570255940009</v>
      </c>
      <c r="BS68" s="35">
        <f>+'Deuda Pública en Dólares'!BS68*'Deuda Pública en Colones'!BS$85</f>
        <v>6855.9423542399991</v>
      </c>
      <c r="BT68" s="35">
        <f>+'Deuda Pública en Dólares'!BT68*'Deuda Pública en Colones'!BT$85</f>
        <v>6832.9963363199995</v>
      </c>
      <c r="BU68" s="35">
        <f>+'Deuda Pública en Dólares'!BU68*'Deuda Pública en Colones'!BU$85</f>
        <v>6862.9081096800001</v>
      </c>
      <c r="BV68" s="35">
        <f>+'Deuda Pública en Dólares'!BV68*'Deuda Pública en Colones'!BV$85</f>
        <v>7056.1736772799995</v>
      </c>
      <c r="BW68" s="35">
        <f>+'Deuda Pública en Dólares'!BW68*'Deuda Pública en Colones'!BW$85</f>
        <v>7517.689121039999</v>
      </c>
      <c r="BX68" s="35">
        <f>+'Deuda Pública en Dólares'!BX68*'Deuda Pública en Colones'!BX$85</f>
        <v>7515.5037860000002</v>
      </c>
      <c r="BY68" s="35">
        <f>+'Deuda Pública en Dólares'!BY68*'Deuda Pública en Colones'!BY$85</f>
        <v>7315.9748920800002</v>
      </c>
      <c r="BZ68" s="35">
        <f>+'Deuda Pública en Dólares'!BZ68*'Deuda Pública en Colones'!BZ$85</f>
        <v>7326.7747397999992</v>
      </c>
      <c r="CA68" s="35">
        <f>+'Deuda Pública en Dólares'!CA68*'Deuda Pública en Colones'!CA$85</f>
        <v>7161.6160929600001</v>
      </c>
      <c r="CB68" s="35">
        <f>+'Deuda Pública en Dólares'!CB68*'Deuda Pública en Colones'!CB$85</f>
        <v>7120.9191058199995</v>
      </c>
      <c r="CC68" s="35">
        <f>+'Deuda Pública en Dólares'!CC68*'Deuda Pública en Colones'!CC$85</f>
        <v>7143.1773285600002</v>
      </c>
      <c r="CD68" s="35">
        <f>+'Deuda Pública en Dólares'!CD68*'Deuda Pública en Colones'!CD$85</f>
        <v>7128.8214334199993</v>
      </c>
      <c r="CE68" s="35">
        <f>+'Deuda Pública en Dólares'!CE68*'Deuda Pública en Colones'!CE$85</f>
        <v>6842.7230284399993</v>
      </c>
      <c r="CF68" s="35">
        <f>+'Deuda Pública en Dólares'!CF68*'Deuda Pública en Colones'!CF$85</f>
        <v>6804.1674745199998</v>
      </c>
      <c r="CG68" s="35">
        <f>+'Deuda Pública en Dólares'!CG68*'Deuda Pública en Colones'!CG$85</f>
        <v>6876.8396205600002</v>
      </c>
      <c r="CH68" s="35">
        <f>+'Deuda Pública en Dólares'!CH68*'Deuda Pública en Colones'!CH$85</f>
        <v>6845.7668879599996</v>
      </c>
      <c r="CI68" s="35">
        <f>+'Deuda Pública en Dólares'!CI68*'Deuda Pública en Colones'!CI$85</f>
        <v>6795.2893205302998</v>
      </c>
      <c r="CJ68" s="35">
        <f>+'Deuda Pública en Dólares'!CJ68*'Deuda Pública en Colones'!CJ$85</f>
        <v>6777.6605312000002</v>
      </c>
      <c r="CK68" s="35">
        <f>+'Deuda Pública en Dólares'!CK68*'Deuda Pública en Colones'!CK$85</f>
        <v>6519.298320500001</v>
      </c>
      <c r="CL68" s="35">
        <f>+'Deuda Pública en Dólares'!CL68*'Deuda Pública en Colones'!CL$85</f>
        <v>6574.4194944999999</v>
      </c>
      <c r="CM68" s="35">
        <f>+'Deuda Pública en Dólares'!CM68*'Deuda Pública en Colones'!CM$85</f>
        <v>6541.2492304999996</v>
      </c>
      <c r="CN68" s="35">
        <f>+'Deuda Pública en Dólares'!CN68*'Deuda Pública en Colones'!CN$85</f>
        <v>6542.1028770000003</v>
      </c>
      <c r="CO68" s="35">
        <f>+'Deuda Pública en Dólares'!CO68*'Deuda Pública en Colones'!CO$85</f>
        <v>6557.9563120000003</v>
      </c>
      <c r="CP68" s="35">
        <f>+'Deuda Pública en Dólares'!CP68*'Deuda Pública en Colones'!CP$85</f>
        <v>6548.0784025000012</v>
      </c>
      <c r="CQ68" s="35">
        <f>+'Deuda Pública en Dólares'!CQ68*'Deuda Pública en Colones'!CQ$85</f>
        <v>6276.3212587200005</v>
      </c>
      <c r="CR68" s="35">
        <f>+'Deuda Pública en Dólares'!CR68*'Deuda Pública en Colones'!CR$85</f>
        <v>6257.5898155200002</v>
      </c>
      <c r="CS68" s="35">
        <f>+'Deuda Pública en Dólares'!CS68*'Deuda Pública en Colones'!CS$85</f>
        <v>6296.2234171199998</v>
      </c>
      <c r="CT68" s="35">
        <f>+'Deuda Pública en Dólares'!CT68*'Deuda Pública en Colones'!CT$85</f>
        <v>6317.4133622400004</v>
      </c>
      <c r="CU68" s="35">
        <f>+'Deuda Pública en Dólares'!CU68*'Deuda Pública en Colones'!CU$85</f>
        <v>6296.8087747200007</v>
      </c>
      <c r="CV68" s="35">
        <f>+'Deuda Pública en Dólares'!CV68*'Deuda Pública en Colones'!CV$85</f>
        <v>6302.0769931199993</v>
      </c>
      <c r="CW68" s="35">
        <f>+'Deuda Pública en Dólares'!CW68*'Deuda Pública en Colones'!CW$85</f>
        <v>6059.1243212399986</v>
      </c>
      <c r="CX68" s="35">
        <f>+'Deuda Pública en Dólares'!CX68*'Deuda Pública en Colones'!CX$85</f>
        <v>6076.850900559999</v>
      </c>
      <c r="CY68" s="35">
        <f>+'Deuda Pública en Dólares'!CY68*'Deuda Pública en Colones'!CY$85</f>
        <v>6164.3618617600005</v>
      </c>
      <c r="CZ68" s="35">
        <f>+'Deuda Pública en Dólares'!CZ68*'Deuda Pública en Colones'!CZ$85</f>
        <v>6186.0152149799997</v>
      </c>
      <c r="DA68" s="35">
        <f>+'Deuda Pública en Dólares'!DA68*'Deuda Pública en Colones'!DA$85</f>
        <v>6213.7270193599998</v>
      </c>
      <c r="DB68" s="35">
        <f>+'Deuda Pública en Dólares'!DB68*'Deuda Pública en Colones'!DB$85</f>
        <v>6223.2634702599998</v>
      </c>
      <c r="DC68" s="35">
        <f>+'Deuda Pública en Dólares'!DC68*'Deuda Pública en Colones'!DC$85</f>
        <v>5966.3158737599997</v>
      </c>
      <c r="DD68" s="35">
        <f>+'Deuda Pública en Dólares'!DD68*'Deuda Pública en Colones'!DD$85</f>
        <v>5928.5407966399998</v>
      </c>
      <c r="DE68" s="35">
        <f>+'Deuda Pública en Dólares'!DE68*'Deuda Pública en Colones'!DE$85</f>
        <v>5971.4670206400006</v>
      </c>
      <c r="DF68" s="35">
        <f>+'Deuda Pública en Dólares'!DF68*'Deuda Pública en Colones'!DF$85</f>
        <v>5996.6861772399989</v>
      </c>
      <c r="DG68" s="35">
        <f>+'Deuda Pública en Dólares'!DG68*'Deuda Pública en Colones'!DG$85</f>
        <v>6039.505085679999</v>
      </c>
      <c r="DH68" s="35">
        <f>+'Deuda Pública en Dólares'!DH68*'Deuda Pública en Colones'!DH$85</f>
        <v>6036.3929344399994</v>
      </c>
      <c r="DI68" s="35">
        <f>+'Deuda Pública en Dólares'!DI68*'Deuda Pública en Colones'!DI$85</f>
        <v>5810.3619751800006</v>
      </c>
      <c r="DJ68" s="35">
        <f>+'Deuda Pública en Dólares'!DJ68*'Deuda Pública en Colones'!DJ$85</f>
        <v>5848.0590046199995</v>
      </c>
      <c r="DK68" s="35">
        <f>+'Deuda Pública en Dólares'!DK68*'Deuda Pública en Colones'!DK$85</f>
        <v>5873.7708371999997</v>
      </c>
      <c r="DL68" s="35">
        <f>+'Deuda Pública en Dólares'!DL68*'Deuda Pública en Colones'!DL$85</f>
        <v>5886.4730971199997</v>
      </c>
      <c r="DM68" s="35">
        <f>+'Deuda Pública en Dólares'!DM68*'Deuda Pública en Colones'!DM$85</f>
        <v>5911.3654290600007</v>
      </c>
      <c r="DN68" s="35">
        <f>+'Deuda Pública en Dólares'!DN68*'Deuda Pública en Colones'!DN$85</f>
        <v>5862.70757856</v>
      </c>
      <c r="DO68" s="35">
        <f>+'Deuda Pública en Dólares'!DO68*'Deuda Pública en Colones'!DO$85</f>
        <v>5562.0679152000002</v>
      </c>
      <c r="DP68" s="35">
        <f>+'Deuda Pública en Dólares'!DP68*'Deuda Pública en Colones'!DP$85</f>
        <v>5525.6781843999997</v>
      </c>
      <c r="DQ68" s="35">
        <f>+'Deuda Pública en Dólares'!DQ68*'Deuda Pública en Colones'!DQ$85</f>
        <v>5565.6776203999998</v>
      </c>
      <c r="DR68" s="35">
        <f>+'Deuda Pública en Dólares'!DR68*'Deuda Pública en Colones'!DR$85</f>
        <v>5580.9944775999993</v>
      </c>
      <c r="DS68" s="35">
        <f>+'Deuda Pública en Dólares'!DS68*'Deuda Pública en Colones'!DS$85</f>
        <v>5561.9703556000004</v>
      </c>
      <c r="DT68" s="35">
        <f>+'Deuda Pública en Dólares'!DT68*'Deuda Pública en Colones'!DT$85</f>
        <v>5528.4098531999998</v>
      </c>
      <c r="DU68" s="35">
        <f>+'Deuda Pública en Dólares'!DU68*'Deuda Pública en Colones'!DU$85</f>
        <v>5249.9503649000007</v>
      </c>
      <c r="DV68" s="35">
        <f>+'Deuda Pública en Dólares'!DV68*'Deuda Pública en Colones'!DV$85</f>
        <v>5273.1207699000006</v>
      </c>
      <c r="DW68" s="35">
        <f>+'Deuda Pública en Dólares'!DW68*'Deuda Pública en Colones'!DW$85</f>
        <v>5261.9989754999997</v>
      </c>
      <c r="DX68" s="35">
        <f>+'Deuda Pública en Dólares'!DX68*'Deuda Pública en Colones'!DX$85</f>
        <v>5268.9500969999999</v>
      </c>
      <c r="DY68" s="35">
        <f>+'Deuda Pública en Dólares'!DY68*'Deuda Pública en Colones'!DY$85</f>
        <v>5362.0024434799998</v>
      </c>
      <c r="DZ68" s="35">
        <f>+'Deuda Pública en Dólares'!DZ68*'Deuda Pública en Colones'!DZ$85</f>
        <v>5412.6066080000001</v>
      </c>
      <c r="EA68" s="35">
        <f>+'Deuda Pública en Dólares'!EA68*'Deuda Pública en Colones'!EA$85</f>
        <v>5452.1670258000004</v>
      </c>
      <c r="EB68" s="35">
        <f>+'Deuda Pública en Dólares'!EB68*'Deuda Pública en Colones'!EB$85</f>
        <v>5293.0668301200003</v>
      </c>
      <c r="EC68" s="35">
        <f>+'Deuda Pública en Dólares'!EC68*'Deuda Pública en Colones'!EC$85</f>
        <v>5354.8805926800005</v>
      </c>
      <c r="ED68" s="35">
        <f>+'Deuda Pública en Dólares'!ED68*'Deuda Pública en Colones'!ED$85</f>
        <v>5380.2558446399999</v>
      </c>
      <c r="EE68" s="35">
        <f>+'Deuda Pública en Dólares'!EE68*'Deuda Pública en Colones'!EE$85</f>
        <v>5332.92968268</v>
      </c>
      <c r="EF68" s="35">
        <f>+'Deuda Pública en Dólares'!EF68*'Deuda Pública en Colones'!EF$85</f>
        <v>5264.0916289200004</v>
      </c>
      <c r="EG68" s="35">
        <f>+'Deuda Pública en Dólares'!EG68*'Deuda Pública en Colones'!EG$85</f>
        <v>4952.3204152000008</v>
      </c>
      <c r="EH68" s="35">
        <f>+'Deuda Pública en Dólares'!EH68*'Deuda Pública en Colones'!EH$85</f>
        <v>4878.931206100001</v>
      </c>
      <c r="EI68" s="35">
        <f>+'Deuda Pública en Dólares'!EI68*'Deuda Pública en Colones'!EI$85</f>
        <v>4817.5662177000004</v>
      </c>
      <c r="EJ68" s="35">
        <f>+'Deuda Pública en Dólares'!EJ68*'Deuda Pública en Colones'!EJ$85</f>
        <v>4729.8308694200005</v>
      </c>
      <c r="EK68" s="35">
        <f>+'Deuda Pública en Dólares'!EK68*'Deuda Pública en Colones'!EK$85</f>
        <v>4757.1134115599998</v>
      </c>
      <c r="EL68" s="35">
        <f>+'Deuda Pública en Dólares'!EL68*'Deuda Pública en Colones'!EL$85</f>
        <v>4813.0053064000003</v>
      </c>
      <c r="EM68" s="35">
        <f>+'Deuda Pública en Dólares'!EM68*'Deuda Pública en Colones'!EM$85</f>
        <v>4568.5989964800001</v>
      </c>
      <c r="EN68" s="35">
        <f>+'Deuda Pública en Dólares'!EN68*'Deuda Pública en Colones'!EN$85</f>
        <v>4396.3490059579999</v>
      </c>
      <c r="EO68" s="35">
        <v>4476.2685910399996</v>
      </c>
      <c r="EP68" s="35">
        <f>+'Deuda Pública en Dólares'!EO68*'Deuda Pública en Colones'!EP$85</f>
        <v>4464.2492483200003</v>
      </c>
      <c r="EQ68" s="35">
        <f>+'Deuda Pública en Dólares'!EQ68*'Deuda Pública en Colones'!EQ$85</f>
        <v>4461.2053888</v>
      </c>
      <c r="ER68" s="36">
        <f>+'Deuda Pública en Dólares'!ER68*'Deuda Pública en Colones'!ER$85</f>
        <v>4521.4581977600001</v>
      </c>
      <c r="ES68" s="35">
        <f>+'Deuda Pública en Dólares'!ES68*'Deuda Pública en Colones'!ES$85</f>
        <v>4170.3802212000001</v>
      </c>
      <c r="ET68" s="35">
        <f>+'Deuda Pública en Dólares'!ET68*'Deuda Pública en Colones'!ET$85</f>
        <v>4222.5502173000004</v>
      </c>
      <c r="EU68" s="35">
        <f>+'Deuda Pública en Dólares'!EU68*'Deuda Pública en Colones'!EU$85</f>
        <v>4271.2080678000002</v>
      </c>
      <c r="EV68" s="36">
        <f>+'Deuda Pública en Dólares'!EV68*'Deuda Pública en Colones'!EV$85</f>
        <v>4314.1586817000007</v>
      </c>
      <c r="EW68" s="35">
        <f>+'Deuda Pública en Dólares'!EW68*'Deuda Pública en Colones'!EW$85</f>
        <v>4376.7919449000001</v>
      </c>
      <c r="EX68" s="35">
        <v>4430.7180138000003</v>
      </c>
      <c r="EY68" s="35">
        <v>4169.7571341896</v>
      </c>
      <c r="EZ68" s="35">
        <v>4144.48790336</v>
      </c>
      <c r="FA68" s="35">
        <f>'Deuda Pública en Dólares'!FA68*'Deuda Pública en Colones'!$FA$85</f>
        <v>4204.99436728</v>
      </c>
      <c r="FB68" s="35">
        <f>'Deuda Pública en Dólares'!FB68*'Deuda Pública en Colones'!$FB$85</f>
        <v>4197.3456946400001</v>
      </c>
      <c r="FC68" s="35">
        <f>'Deuda Pública en Dólares'!FC68*'Deuda Pública en Colones'!$FC$85</f>
        <v>4198.43836216</v>
      </c>
      <c r="FD68" s="35">
        <f>'Deuda Pública en Dólares'!FD68*'Deuda Pública en Colones'!$FD$85</f>
        <v>4185.4629353599994</v>
      </c>
      <c r="FE68" s="35">
        <f>'Deuda Pública en Dólares'!FE68*'Deuda Pública en Colones'!$FE$85</f>
        <v>3898.9938039000003</v>
      </c>
      <c r="FF68" s="35">
        <f>'Deuda Pública en Dólares'!FF68*'Deuda Pública en Colones'!$FF$85</f>
        <v>3934.8858814584</v>
      </c>
      <c r="FG68" s="35">
        <f>'Deuda Pública en Dólares'!FG68*'Deuda Pública en Colones'!$FG$85</f>
        <v>3933.3640509799998</v>
      </c>
      <c r="FH68" s="35">
        <f>'Deuda Pública en Dólares'!FH68*'Deuda Pública en Colones'!$FH$85</f>
        <v>3942.9395257199999</v>
      </c>
      <c r="FI68" s="35">
        <f>'Deuda Pública en Dólares'!FI68*'Deuda Pública en Colones'!$FI$85</f>
        <v>3968.8757453799999</v>
      </c>
      <c r="FJ68" s="35">
        <f>'Deuda Pública en Dólares'!FJ68*'Deuda Pública en Colones'!$FJ$85</f>
        <v>3987.4561849919996</v>
      </c>
      <c r="FK68" s="35">
        <f>'Deuda Pública en Dólares'!FK68*'Deuda Pública en Colones'!$FK$85</f>
        <v>3752.4348948000002</v>
      </c>
      <c r="FL68" s="35">
        <f>'Deuda Pública en Dólares'!FL68*'Deuda Pública en Colones'!$FL$85</f>
        <v>3698.4063883200006</v>
      </c>
      <c r="FM68" s="35">
        <f>'Deuda Pública en Dólares'!FM68*'Deuda Pública en Colones'!$FM$85</f>
        <v>3761.8591521600001</v>
      </c>
      <c r="FN68" s="35">
        <f>'Deuda Pública en Dólares'!FN68*'Deuda Pública en Colones'!$FN$85</f>
        <v>3787.7904938400002</v>
      </c>
      <c r="FO68" s="35">
        <f>'Deuda Pública en Dólares'!FO68*'Deuda Pública en Colones'!$FO$85</f>
        <v>3777.1369855200001</v>
      </c>
      <c r="FP68" s="35">
        <f>'Deuda Pública en Dólares'!FP68*'Deuda Pública en Colones'!$FP$85</f>
        <v>3906.5010151200004</v>
      </c>
      <c r="FQ68" s="35">
        <f>'Deuda Pública en Dólares'!FQ68*'Deuda Pública en Colones'!$FQ$85</f>
        <v>3591.2078998399998</v>
      </c>
      <c r="FR68" s="35">
        <f>'Deuda Pública en Dólares'!FR68*'Deuda Pública en Colones'!$FR$85</f>
        <v>3696.2161753</v>
      </c>
      <c r="FS68" s="35">
        <f>'Deuda Pública en Dólares'!FS68*'Deuda Pública en Colones'!$FS$85</f>
        <v>3714.5671360599995</v>
      </c>
      <c r="FT68" s="35">
        <f>'Deuda Pública en Dólares'!FT68*'Deuda Pública en Colones'!$FT$85</f>
        <v>3609.1295983599998</v>
      </c>
      <c r="FU68" s="35">
        <f>'Deuda Pública en Dólares'!FU68*'Deuda Pública en Colones'!$FU$85</f>
        <v>3534.5989551145999</v>
      </c>
      <c r="FV68" s="35">
        <f>'Deuda Pública en Dólares'!FV68*'Deuda Pública en Colones'!$FV$85</f>
        <v>3377.3279887599997</v>
      </c>
      <c r="FW68" s="35">
        <f>'Deuda Pública en Dólares'!FW68*'Deuda Pública en Colones'!$FW$85</f>
        <v>3022.7378666</v>
      </c>
      <c r="FX68" s="35">
        <f>'Deuda Pública en Dólares'!FX68*'Deuda Pública en Colones'!$FX$85</f>
        <v>2947.7633139999998</v>
      </c>
      <c r="FY68" s="35">
        <f>'Deuda Pública en Dólares'!FY68*'Deuda Pública en Colones'!$FY$85</f>
        <v>2915.2759671999997</v>
      </c>
      <c r="FZ68" s="35">
        <f>'Deuda Pública en Dólares'!FZ68*'Deuda Pública en Colones'!$FZ$85</f>
        <v>2720.205547</v>
      </c>
      <c r="GA68" s="35">
        <f>'Deuda Pública en Dólares'!GA68*'Deuda Pública en Colones'!GA$85</f>
        <v>2735.5224042</v>
      </c>
      <c r="GB68" s="35">
        <f>'Deuda Pública en Dólares'!GB68*'Deuda Pública en Colones'!GB$85</f>
        <v>2650.2553137999998</v>
      </c>
      <c r="GC68" s="35">
        <f>'Deuda Pública en Dólares'!GC68*'Deuda Pública en Colones'!GC$85</f>
        <v>2404.5026814000003</v>
      </c>
      <c r="GD68" s="35">
        <f>'Deuda Pública en Dólares'!GD68*'Deuda Pública en Colones'!GD$85</f>
        <v>2389.6199644200001</v>
      </c>
      <c r="GE68" s="35">
        <f>'Deuda Pública en Dólares'!GE68*'Deuda Pública en Colones'!GE$85</f>
        <v>2405.2051105200003</v>
      </c>
      <c r="GF68" s="35">
        <f>'Deuda Pública en Dólares'!GF68*'Deuda Pública en Colones'!GF$85</f>
        <v>2401.4295540000003</v>
      </c>
      <c r="GG68" s="35">
        <f>'Deuda Pública en Dólares'!GG68*'Deuda Pública en Colones'!GG$85</f>
        <v>2362.7082025779996</v>
      </c>
      <c r="GH68" s="35">
        <f>'Deuda Pública en Dólares'!GH68*'Deuda Pública en Colones'!GH$85</f>
        <v>2377.2835530000002</v>
      </c>
      <c r="GI68" s="35">
        <f>'Deuda Pública en Dólares'!GI68*'Deuda Pública en Colones'!GI$85</f>
        <v>2088.4390593479998</v>
      </c>
      <c r="GJ68" s="35">
        <f>'Deuda Pública en Dólares'!GJ68*'Deuda Pública en Colones'!GJ$85</f>
        <v>2093.78511136</v>
      </c>
      <c r="GK68" s="35">
        <f>'Deuda Pública en Dólares'!GK68*'Deuda Pública en Colones'!GK$85</f>
        <v>2043.7567579680001</v>
      </c>
      <c r="GL68" s="35">
        <f>'Deuda Pública en Dólares'!GL68*'Deuda Pública en Colones'!GL$85</f>
        <v>2022.6056271999998</v>
      </c>
      <c r="GM68" s="35">
        <f>'Deuda Pública en Dólares'!GM68*'Deuda Pública en Colones'!GM$85</f>
        <v>2013.5911201600002</v>
      </c>
      <c r="GN68" s="35">
        <f>'Deuda Pública en Dólares'!GN68*'Deuda Pública en Colones'!GN$85</f>
        <v>1967.1919760400001</v>
      </c>
      <c r="GO68" s="35">
        <f>'Deuda Pública en Dólares'!GO68*'Deuda Pública en Colones'!GO$85</f>
        <v>1739.52669184</v>
      </c>
      <c r="GP68" s="35">
        <f>'Deuda Pública en Dólares'!GP68*'Deuda Pública en Colones'!GP$85</f>
        <v>1815.945339248</v>
      </c>
      <c r="GQ68" s="35">
        <f>'Deuda Pública en Dólares'!GQ68*'Deuda Pública en Colones'!GQ$85</f>
        <v>1804.7111385799999</v>
      </c>
      <c r="GR68" s="35">
        <f>'Deuda Pública en Dólares'!GR68*'Deuda Pública en Colones'!GR$85</f>
        <v>1789.5845226000001</v>
      </c>
      <c r="GS68" s="35">
        <f>'Deuda Pública en Dólares'!GS68*'Deuda Pública en Colones'!GS$85</f>
        <v>1777.8724926199998</v>
      </c>
      <c r="GT68" s="35">
        <f>'Deuda Pública en Dólares'!GT68*'Deuda Pública en Colones'!GT$85</f>
        <v>1772.2386333279999</v>
      </c>
      <c r="GU68" s="35">
        <f>'Deuda Pública en Dólares'!GU68*'Deuda Pública en Colones'!GU$85</f>
        <v>1503.900951456</v>
      </c>
      <c r="GV68" s="35">
        <f>'Deuda Pública en Dólares'!GV68*'Deuda Pública en Colones'!GV$85</f>
        <v>1492.6913518839999</v>
      </c>
      <c r="GW68" s="35">
        <f>'Deuda Pública en Dólares'!GW68*'Deuda Pública en Colones'!GW$85</f>
        <v>1497.140070252</v>
      </c>
      <c r="GX68" s="35">
        <f>'Deuda Pública en Dólares'!GX68*'Deuda Pública en Colones'!GX$85</f>
        <v>1491.7255117120001</v>
      </c>
      <c r="GY68" s="35">
        <f>'Deuda Pública en Dólares'!GY68*'Deuda Pública en Colones'!GY$85</f>
        <v>1478.0279400000002</v>
      </c>
    </row>
    <row r="69" spans="1:207" x14ac:dyDescent="0.25">
      <c r="A69" s="33" t="s">
        <v>31</v>
      </c>
      <c r="B69" s="35">
        <f>+'Deuda Pública en Dólares'!B69*'Deuda Pública en Colones'!B$85</f>
        <v>15147.686402716799</v>
      </c>
      <c r="C69" s="35">
        <f>+'Deuda Pública en Dólares'!C69*'Deuda Pública en Colones'!C$85</f>
        <v>15221.616839785998</v>
      </c>
      <c r="D69" s="35">
        <f>+'Deuda Pública en Dólares'!D69*'Deuda Pública en Colones'!D$85</f>
        <v>14153.588460001902</v>
      </c>
      <c r="E69" s="35">
        <f>+'Deuda Pública en Dólares'!E69*'Deuda Pública en Colones'!E$85</f>
        <v>14254.544166053101</v>
      </c>
      <c r="F69" s="35">
        <f>+'Deuda Pública en Dólares'!F69*'Deuda Pública en Colones'!F$85</f>
        <v>20123.968076760601</v>
      </c>
      <c r="G69" s="35">
        <f>+'Deuda Pública en Dólares'!G69*'Deuda Pública en Colones'!G$85</f>
        <v>20076.391501391696</v>
      </c>
      <c r="H69" s="35">
        <f>+'Deuda Pública en Dólares'!H69*'Deuda Pública en Colones'!H$85</f>
        <v>21515.696604693596</v>
      </c>
      <c r="I69" s="35">
        <f>+'Deuda Pública en Dólares'!I69*'Deuda Pública en Colones'!I$85</f>
        <v>21460.382748371099</v>
      </c>
      <c r="J69" s="35">
        <f>+'Deuda Pública en Dólares'!J69*'Deuda Pública en Colones'!J$85</f>
        <v>20566.301637990902</v>
      </c>
      <c r="K69" s="35">
        <f>+'Deuda Pública en Dólares'!K69*'Deuda Pública en Colones'!K$85</f>
        <v>20617.469833728799</v>
      </c>
      <c r="L69" s="35">
        <f>+'Deuda Pública en Dólares'!L69*'Deuda Pública en Colones'!L$85</f>
        <v>22204.495704006596</v>
      </c>
      <c r="M69" s="35">
        <f>+'Deuda Pública en Dólares'!M69*'Deuda Pública en Colones'!M$85</f>
        <v>25857.351999815699</v>
      </c>
      <c r="N69" s="35">
        <f>+'Deuda Pública en Dólares'!N69*'Deuda Pública en Colones'!N$85</f>
        <v>26762.206153832096</v>
      </c>
      <c r="O69" s="35">
        <f>+'Deuda Pública en Dólares'!O69*'Deuda Pública en Colones'!O$85</f>
        <v>26972.312261300987</v>
      </c>
      <c r="P69" s="35">
        <f>+'Deuda Pública en Dólares'!P69*'Deuda Pública en Colones'!P$85</f>
        <v>34977.644949318397</v>
      </c>
      <c r="Q69" s="35">
        <f>+'Deuda Pública en Dólares'!Q69*'Deuda Pública en Colones'!Q$85</f>
        <v>35486.777394611192</v>
      </c>
      <c r="R69" s="35">
        <f>+'Deuda Pública en Dólares'!R69*'Deuda Pública en Colones'!R$85</f>
        <v>35721.667001014393</v>
      </c>
      <c r="S69" s="35">
        <f>+'Deuda Pública en Dólares'!S69*'Deuda Pública en Colones'!S$85</f>
        <v>35506.454010854395</v>
      </c>
      <c r="T69" s="35">
        <f>+'Deuda Pública en Dólares'!T69*'Deuda Pública en Colones'!T$85</f>
        <v>36282.449932581403</v>
      </c>
      <c r="U69" s="35">
        <f>+'Deuda Pública en Dólares'!U69*'Deuda Pública en Colones'!U$85</f>
        <v>41816.673048671997</v>
      </c>
      <c r="V69" s="35">
        <f>+'Deuda Pública en Dólares'!V69*'Deuda Pública en Colones'!V$85</f>
        <v>40612.436650892989</v>
      </c>
      <c r="W69" s="35">
        <f>+'Deuda Pública en Dólares'!W69*'Deuda Pública en Colones'!W$85</f>
        <v>40139.505568081993</v>
      </c>
      <c r="X69" s="35">
        <f>+'Deuda Pública en Dólares'!X69*'Deuda Pública en Colones'!X$85</f>
        <v>38741.515739714006</v>
      </c>
      <c r="Y69" s="35">
        <f>+'Deuda Pública en Dólares'!Y69*'Deuda Pública en Colones'!Y$85</f>
        <v>38978.674728455007</v>
      </c>
      <c r="Z69" s="35">
        <f>+'Deuda Pública en Dólares'!Z69*'Deuda Pública en Colones'!Z$85</f>
        <v>38926.666178292493</v>
      </c>
      <c r="AA69" s="35">
        <f>+'Deuda Pública en Dólares'!AA69*'Deuda Pública en Colones'!AA$85</f>
        <v>38318.512865059005</v>
      </c>
      <c r="AB69" s="35">
        <f>+'Deuda Pública en Dólares'!AB69*'Deuda Pública en Colones'!AB$85</f>
        <v>35096.181009089189</v>
      </c>
      <c r="AC69" s="35">
        <f>+'Deuda Pública en Dólares'!AC69*'Deuda Pública en Colones'!AC$85</f>
        <v>34387.010489400789</v>
      </c>
      <c r="AD69" s="35">
        <f>+'Deuda Pública en Dólares'!AD69*'Deuda Pública en Colones'!AD$85</f>
        <v>36704.129009486402</v>
      </c>
      <c r="AE69" s="35">
        <f>+'Deuda Pública en Dólares'!AE69*'Deuda Pública en Colones'!AE$85</f>
        <v>36182.541177213192</v>
      </c>
      <c r="AF69" s="35">
        <f>+'Deuda Pública en Dólares'!AF69*'Deuda Pública en Colones'!AF$85</f>
        <v>34827.627377466</v>
      </c>
      <c r="AG69" s="35">
        <f>+'Deuda Pública en Dólares'!AG69*'Deuda Pública en Colones'!AG$85</f>
        <v>32751.959701263004</v>
      </c>
      <c r="AH69" s="35">
        <f>+'Deuda Pública en Dólares'!AH69*'Deuda Pública en Colones'!AH$85</f>
        <v>32181.809741892208</v>
      </c>
      <c r="AI69" s="35">
        <f>+'Deuda Pública en Dólares'!AI69*'Deuda Pública en Colones'!AI$85</f>
        <v>32357.508894248196</v>
      </c>
      <c r="AJ69" s="35">
        <f>+'Deuda Pública en Dólares'!AJ69*'Deuda Pública en Colones'!AJ$85</f>
        <v>31794.016612763608</v>
      </c>
      <c r="AK69" s="35">
        <f>+'Deuda Pública en Dólares'!AK69*'Deuda Pública en Colones'!AK$85</f>
        <v>32159.219389625006</v>
      </c>
      <c r="AL69" s="35">
        <f>+'Deuda Pública en Dólares'!AL69*'Deuda Pública en Colones'!AL$85</f>
        <v>31615.807472516804</v>
      </c>
      <c r="AM69" s="35">
        <f>+'Deuda Pública en Dólares'!AM69*'Deuda Pública en Colones'!AM$85</f>
        <v>30092.415037760398</v>
      </c>
      <c r="AN69" s="35">
        <f>+'Deuda Pública en Dólares'!AN69*'Deuda Pública en Colones'!AN$85</f>
        <v>29031.531876617995</v>
      </c>
      <c r="AO69" s="35">
        <f>+'Deuda Pública en Dólares'!AO69*'Deuda Pública en Colones'!AO$85</f>
        <v>29083.172887470999</v>
      </c>
      <c r="AP69" s="35">
        <f>+'Deuda Pública en Dólares'!AP69*'Deuda Pública en Colones'!AP$85</f>
        <v>29569.990956073998</v>
      </c>
      <c r="AQ69" s="35">
        <f>+'Deuda Pública en Dólares'!AQ69*'Deuda Pública en Colones'!AQ$85</f>
        <v>29313.525963384003</v>
      </c>
      <c r="AR69" s="35">
        <f>+'Deuda Pública en Dólares'!AR69*'Deuda Pública en Colones'!AR$85</f>
        <v>29412.746979206997</v>
      </c>
      <c r="AS69" s="35">
        <f>+'Deuda Pública en Dólares'!AS69*'Deuda Pública en Colones'!AS$85</f>
        <v>28492.375760563198</v>
      </c>
      <c r="AT69" s="35">
        <f>+'Deuda Pública en Dólares'!AT69*'Deuda Pública en Colones'!AT$85</f>
        <v>27494.056923593198</v>
      </c>
      <c r="AU69" s="35">
        <f>+'Deuda Pública en Dólares'!AU69*'Deuda Pública en Colones'!AU$85</f>
        <v>27522.838362331997</v>
      </c>
      <c r="AV69" s="35">
        <f>+'Deuda Pública en Dólares'!AV69*'Deuda Pública en Colones'!AV$85</f>
        <v>26920.576407462999</v>
      </c>
      <c r="AW69" s="35">
        <f>+'Deuda Pública en Dólares'!AW69*'Deuda Pública en Colones'!AW$85</f>
        <v>27225.437674805598</v>
      </c>
      <c r="AX69" s="35">
        <f>+'Deuda Pública en Dólares'!AX69*'Deuda Pública en Colones'!AX$85</f>
        <v>27270.741101577099</v>
      </c>
      <c r="AY69" s="35">
        <f>+'Deuda Pública en Dólares'!AY69*'Deuda Pública en Colones'!AY$85</f>
        <v>25875.4081097573</v>
      </c>
      <c r="AZ69" s="35">
        <f>+'Deuda Pública en Dólares'!AZ69*'Deuda Pública en Colones'!AZ$85</f>
        <v>24667.971422767198</v>
      </c>
      <c r="BA69" s="35">
        <f>+'Deuda Pública en Dólares'!BA69*'Deuda Pública en Colones'!BA$85</f>
        <v>24614.0571370656</v>
      </c>
      <c r="BB69" s="35">
        <f>+'Deuda Pública en Dólares'!BB69*'Deuda Pública en Colones'!BB$85</f>
        <v>24470.285708527997</v>
      </c>
      <c r="BC69" s="35">
        <f>+'Deuda Pública en Dólares'!BC69*'Deuda Pública en Colones'!BC$85</f>
        <v>24297.857137139999</v>
      </c>
      <c r="BD69" s="35">
        <f>+'Deuda Pública en Dólares'!BD69*'Deuda Pública en Colones'!BD$85</f>
        <v>24309.514279994397</v>
      </c>
      <c r="BE69" s="35">
        <f>+'Deuda Pública en Dólares'!BE69*'Deuda Pública en Colones'!BE$85</f>
        <v>22871.314278566999</v>
      </c>
      <c r="BF69" s="35">
        <f>+'Deuda Pública en Dólares'!BF69*'Deuda Pública en Colones'!BF$85</f>
        <v>22869.485707139</v>
      </c>
      <c r="BG69" s="35">
        <f>+'Deuda Pública en Dólares'!BG69*'Deuda Pública en Colones'!BG$85</f>
        <v>23113.599992776999</v>
      </c>
      <c r="BH69" s="35">
        <f>+'Deuda Pública en Dólares'!BH69*'Deuda Pública en Colones'!BH$85</f>
        <v>22868.571421425</v>
      </c>
      <c r="BI69" s="35">
        <f>+'Deuda Pública en Dólares'!BI69*'Deuda Pública en Colones'!BI$85</f>
        <v>23279.085707011</v>
      </c>
      <c r="BJ69" s="35">
        <f>+'Deuda Pública en Dólares'!BJ69*'Deuda Pública en Colones'!BJ$85</f>
        <v>23023.085707090999</v>
      </c>
      <c r="BK69" s="35">
        <f>+'Deuda Pública en Dólares'!BK69*'Deuda Pública en Colones'!BK$85</f>
        <v>21443.999991422399</v>
      </c>
      <c r="BL69" s="35">
        <f>+'Deuda Pública en Dólares'!BL69*'Deuda Pública en Colones'!BL$85</f>
        <v>21439.285705709997</v>
      </c>
      <c r="BM69" s="35">
        <f>+'Deuda Pública en Dólares'!BM69*'Deuda Pública en Colones'!BM$85</f>
        <v>21485.142848548796</v>
      </c>
      <c r="BN69" s="35">
        <f>+'Deuda Pública en Dólares'!BN69*'Deuda Pública en Colones'!BN$85</f>
        <v>21439.714062026596</v>
      </c>
      <c r="BO69" s="35">
        <f>+'Deuda Pública en Dólares'!BO69*'Deuda Pública en Colones'!BO$85</f>
        <v>21447.428562849596</v>
      </c>
      <c r="BP69" s="35">
        <f>+'Deuda Pública en Dólares'!BP69*'Deuda Pública en Colones'!BP$85</f>
        <v>21444.428562850797</v>
      </c>
      <c r="BQ69" s="35">
        <f>+'Deuda Pública en Dólares'!BQ69*'Deuda Pública en Colones'!BQ$85</f>
        <v>20303.999989848002</v>
      </c>
      <c r="BR69" s="35">
        <f>+'Deuda Pública en Dólares'!BR69*'Deuda Pública en Colones'!BR$85</f>
        <v>20124.3999899378</v>
      </c>
      <c r="BS69" s="35">
        <f>+'Deuda Pública en Dólares'!BS69*'Deuda Pública en Colones'!BS$85</f>
        <v>20078.399989960799</v>
      </c>
      <c r="BT69" s="35">
        <f>+'Deuda Pública en Dólares'!BT69*'Deuda Pública en Colones'!BT$85</f>
        <v>20011.199989994398</v>
      </c>
      <c r="BU69" s="35">
        <f>+'Deuda Pública en Dólares'!BU69*'Deuda Pública en Colones'!BU$85</f>
        <v>20098.799989950599</v>
      </c>
      <c r="BV69" s="35">
        <f>+'Deuda Pública en Dólares'!BV69*'Deuda Pública en Colones'!BV$85</f>
        <v>20664.799989667601</v>
      </c>
      <c r="BW69" s="35">
        <f>+'Deuda Pública en Dólares'!BW69*'Deuda Pública en Colones'!BW$85</f>
        <v>20443.799987419196</v>
      </c>
      <c r="BX69" s="35">
        <f>+'Deuda Pública en Dólares'!BX69*'Deuda Pública en Colones'!BX$85</f>
        <v>20437.857130279997</v>
      </c>
      <c r="BY69" s="35">
        <f>+'Deuda Pública en Dólares'!BY69*'Deuda Pública en Colones'!BY$85</f>
        <v>20632.114273017596</v>
      </c>
      <c r="BZ69" s="35">
        <f>+'Deuda Pública en Dólares'!BZ69*'Deuda Pública en Colones'!BZ$85</f>
        <v>20662.575944137996</v>
      </c>
      <c r="CA69" s="35">
        <f>+'Deuda Pública en Dólares'!CA69*'Deuda Pública en Colones'!CA$85</f>
        <v>20196.799987571198</v>
      </c>
      <c r="CB69" s="35">
        <f>+'Deuda Pública en Dólares'!CB69*'Deuda Pública en Colones'!CB$85</f>
        <v>20082.028559070397</v>
      </c>
      <c r="CC69" s="35">
        <f>+'Deuda Pública en Dólares'!CC69*'Deuda Pública en Colones'!CC$85</f>
        <v>18595.199986053594</v>
      </c>
      <c r="CD69" s="35">
        <f>+'Deuda Pública en Dólares'!CD69*'Deuda Pública en Colones'!CD$85</f>
        <v>18557.828557510198</v>
      </c>
      <c r="CE69" s="35">
        <f>+'Deuda Pública en Dólares'!CE69*'Deuda Pública en Colones'!CE$85</f>
        <v>21195.821414697799</v>
      </c>
      <c r="CF69" s="35">
        <f>+'Deuda Pública en Dólares'!CF69*'Deuda Pública en Colones'!CF$85</f>
        <v>21076.392843347399</v>
      </c>
      <c r="CG69" s="35">
        <f>+'Deuda Pública en Dólares'!CG69*'Deuda Pública en Colones'!CG$85</f>
        <v>21301.499986057199</v>
      </c>
      <c r="CH69" s="35">
        <f>+'Deuda Pública en Dólares'!CH69*'Deuda Pública en Colones'!CH$85</f>
        <v>21205.249986120198</v>
      </c>
      <c r="CI69" s="35">
        <f>+'Deuda Pública en Dólares'!CI69*'Deuda Pública en Colones'!CI$85</f>
        <v>21187.8536178795</v>
      </c>
      <c r="CJ69" s="35">
        <f>+'Deuda Pública en Dólares'!CJ69*'Deuda Pública en Colones'!CJ$85</f>
        <v>22626.303407583997</v>
      </c>
      <c r="CK69" s="35">
        <f>+'Deuda Pública en Dólares'!CK69*'Deuda Pública en Colones'!CK$85</f>
        <v>22634.347939109899</v>
      </c>
      <c r="CL69" s="35">
        <f>+'Deuda Pública en Dólares'!CL69*'Deuda Pública en Colones'!CL$85</f>
        <v>24696.713697141196</v>
      </c>
      <c r="CM69" s="35">
        <f>+'Deuda Pública en Dólares'!CM69*'Deuda Pública en Colones'!CM$85</f>
        <v>24572.110070318795</v>
      </c>
      <c r="CN69" s="35">
        <f>+'Deuda Pública en Dólares'!CN69*'Deuda Pública en Colones'!CN$85</f>
        <v>27059.412788077796</v>
      </c>
      <c r="CO69" s="35">
        <f>+'Deuda Pública en Dólares'!CO69*'Deuda Pública en Colones'!CO$85</f>
        <v>27689.169356764793</v>
      </c>
      <c r="CP69" s="35">
        <f>+'Deuda Pública en Dólares'!CP69*'Deuda Pública en Colones'!CP$85</f>
        <v>27647.462596910998</v>
      </c>
      <c r="CQ69" s="35">
        <f>+'Deuda Pública en Dólares'!CQ69*'Deuda Pública en Colones'!CQ$85</f>
        <v>27604.211142247794</v>
      </c>
      <c r="CR69" s="35">
        <f>+'Deuda Pública en Dólares'!CR69*'Deuda Pública en Colones'!CR$85</f>
        <v>31883.612067374408</v>
      </c>
      <c r="CS69" s="35">
        <f>+'Deuda Pública en Dólares'!CS69*'Deuda Pública en Colones'!CS$85</f>
        <v>32080.457626526404</v>
      </c>
      <c r="CT69" s="35">
        <f>+'Deuda Pública en Dólares'!CT69*'Deuda Pública en Colones'!CT$85</f>
        <v>32188.424433212807</v>
      </c>
      <c r="CU69" s="35">
        <f>+'Deuda Pública en Dólares'!CU69*'Deuda Pública en Colones'!CU$85</f>
        <v>30546.697276318806</v>
      </c>
      <c r="CV69" s="35">
        <f>+'Deuda Pública en Dólares'!CV69*'Deuda Pública en Colones'!CV$85</f>
        <v>33184.652505466103</v>
      </c>
      <c r="CW69" s="35">
        <f>+'Deuda Pública en Dólares'!CW69*'Deuda Pública en Colones'!CW$85</f>
        <v>33292.532306283014</v>
      </c>
      <c r="CX69" s="35">
        <f>+'Deuda Pública en Dólares'!CX69*'Deuda Pública en Colones'!CX$85</f>
        <v>35457.930714936396</v>
      </c>
      <c r="CY69" s="35">
        <f>+'Deuda Pública en Dólares'!CY69*'Deuda Pública en Colones'!CY$85</f>
        <v>35968.550055414395</v>
      </c>
      <c r="CZ69" s="35">
        <f>+'Deuda Pública en Dólares'!CZ69*'Deuda Pública en Colones'!CZ$85</f>
        <v>36094.895610173706</v>
      </c>
      <c r="DA69" s="35">
        <f>+'Deuda Pública en Dólares'!DA69*'Deuda Pública en Colones'!DA$85</f>
        <v>34674.191733075997</v>
      </c>
      <c r="DB69" s="35">
        <f>+'Deuda Pública en Dólares'!DB69*'Deuda Pública en Colones'!DB$85</f>
        <v>34727.407576953497</v>
      </c>
      <c r="DC69" s="35">
        <f>+'Deuda Pública en Dólares'!DC69*'Deuda Pública en Colones'!DC$85</f>
        <v>34806.918308394001</v>
      </c>
      <c r="DD69" s="35">
        <f>+'Deuda Pública en Dólares'!DD69*'Deuda Pública en Colones'!DD$85</f>
        <v>36589.863826112793</v>
      </c>
      <c r="DE69" s="35">
        <f>+'Deuda Pública en Dólares'!DE69*'Deuda Pública en Colones'!DE$85</f>
        <v>36854.796282550786</v>
      </c>
      <c r="DF69" s="35">
        <f>+'Deuda Pública en Dólares'!DF69*'Deuda Pública en Colones'!DF$85</f>
        <v>37010.444279215277</v>
      </c>
      <c r="DG69" s="35">
        <f>+'Deuda Pública en Dólares'!DG69*'Deuda Pública en Colones'!DG$85</f>
        <v>35666.771848843775</v>
      </c>
      <c r="DH69" s="35">
        <f>+'Deuda Pública en Dólares'!DH69*'Deuda Pública en Colones'!DH$85</f>
        <v>35648.392795152875</v>
      </c>
      <c r="DI69" s="35">
        <f>+'Deuda Pública en Dólares'!DI69*'Deuda Pública en Colones'!DI$85</f>
        <v>35947.527737984092</v>
      </c>
      <c r="DJ69" s="35">
        <f>+'Deuda Pública en Dólares'!DJ69*'Deuda Pública en Colones'!DJ$85</f>
        <v>36180.751591716878</v>
      </c>
      <c r="DK69" s="35">
        <f>+'Deuda Pública en Dólares'!DK69*'Deuda Pública en Colones'!DK$85</f>
        <v>38263.081106456004</v>
      </c>
      <c r="DL69" s="35">
        <f>+'Deuda Pública en Dólares'!DL69*'Deuda Pública en Colones'!DL$85</f>
        <v>38345.826520777606</v>
      </c>
      <c r="DM69" s="35">
        <f>+'Deuda Pública en Dólares'!DM69*'Deuda Pública en Colones'!DM$85</f>
        <v>36859.2094105586</v>
      </c>
      <c r="DN69" s="35">
        <f>+'Deuda Pública en Dólares'!DN69*'Deuda Pública en Colones'!DN$85</f>
        <v>36555.812518153602</v>
      </c>
      <c r="DO69" s="35">
        <f>+'Deuda Pública en Dólares'!DO69*'Deuda Pública en Colones'!DO$85</f>
        <v>36415.291852197595</v>
      </c>
      <c r="DP69" s="35">
        <f>+'Deuda Pública en Dólares'!DP69*'Deuda Pública en Colones'!DP$85</f>
        <v>38628.385391741205</v>
      </c>
      <c r="DQ69" s="35">
        <f>+'Deuda Pública en Dólares'!DQ69*'Deuda Pública en Colones'!DQ$85</f>
        <v>38908.009643769205</v>
      </c>
      <c r="DR69" s="35">
        <f>+'Deuda Pública en Dólares'!DR69*'Deuda Pública en Colones'!DR$85</f>
        <v>39015.085271984797</v>
      </c>
      <c r="DS69" s="35">
        <f>+'Deuda Pública en Dólares'!DS69*'Deuda Pública en Colones'!DS$85</f>
        <v>37253.207533764209</v>
      </c>
      <c r="DT69" s="35">
        <f>+'Deuda Pública en Dólares'!DT69*'Deuda Pública en Colones'!DT$85</f>
        <v>39316.919762971513</v>
      </c>
      <c r="DU69" s="35">
        <f>+'Deuda Pública en Dólares'!DU69*'Deuda Pública en Colones'!DU$85</f>
        <v>39301.664133602491</v>
      </c>
      <c r="DV69" s="35">
        <f>+'Deuda Pública en Dólares'!DV69*'Deuda Pública en Colones'!DV$85</f>
        <v>42074.839298258972</v>
      </c>
      <c r="DW69" s="35">
        <f>+'Deuda Pública en Dólares'!DW69*'Deuda Pública en Colones'!DW$85</f>
        <v>41986.097216954971</v>
      </c>
      <c r="DX69" s="35">
        <f>+'Deuda Pública en Dólares'!DX69*'Deuda Pública en Colones'!DX$85</f>
        <v>42041.561017769971</v>
      </c>
      <c r="DY69" s="35">
        <f>+'Deuda Pública en Dólares'!DY69*'Deuda Pública en Colones'!DY$85</f>
        <v>41131.06500112237</v>
      </c>
      <c r="DZ69" s="35">
        <f>+'Deuda Pública en Dólares'!DZ69*'Deuda Pública en Colones'!DZ$85</f>
        <v>41519.241471039975</v>
      </c>
      <c r="EA69" s="35">
        <f>+'Deuda Pública en Dólares'!EA69*'Deuda Pública en Colones'!EA$85</f>
        <v>44146.186629181975</v>
      </c>
      <c r="EB69" s="35">
        <f>+'Deuda Pública en Dólares'!EB69*'Deuda Pública en Colones'!EB$85</f>
        <v>45379.600551206022</v>
      </c>
      <c r="EC69" s="35">
        <f>+'Deuda Pública en Dólares'!EC69*'Deuda Pública en Colones'!EC$85</f>
        <v>45909.554912934022</v>
      </c>
      <c r="ED69" s="35">
        <f>+'Deuda Pública en Dólares'!ED69*'Deuda Pública en Colones'!ED$85</f>
        <v>46127.10720063201</v>
      </c>
      <c r="EE69" s="35">
        <f>+'Deuda Pública en Dólares'!EE69*'Deuda Pública en Colones'!EE$85</f>
        <v>43986.018033555825</v>
      </c>
      <c r="EF69" s="35">
        <f>+'Deuda Pública en Dólares'!EF69*'Deuda Pública en Colones'!EF$85</f>
        <v>46141.400791641216</v>
      </c>
      <c r="EG69" s="35">
        <f>+'Deuda Pública en Dólares'!EG69*'Deuda Pública en Colones'!EG$85</f>
        <v>45962.077882288017</v>
      </c>
      <c r="EH69" s="35">
        <f>+'Deuda Pública en Dólares'!EH69*'Deuda Pública en Colones'!EH$85</f>
        <v>45280.958677234019</v>
      </c>
      <c r="EI69" s="35">
        <f>+'Deuda Pública en Dólares'!EI69*'Deuda Pública en Colones'!EI$85</f>
        <v>44711.435274138021</v>
      </c>
      <c r="EJ69" s="35">
        <f>+'Deuda Pública en Dólares'!EJ69*'Deuda Pública en Colones'!EJ$85</f>
        <v>46489.620073100632</v>
      </c>
      <c r="EK69" s="35">
        <f>+'Deuda Pública en Dólares'!EK69*'Deuda Pública en Colones'!EK$85</f>
        <v>45118.752255403226</v>
      </c>
      <c r="EL69" s="35">
        <f>+'Deuda Pública en Dólares'!EL69*'Deuda Pública en Colones'!EL$85</f>
        <v>45648.857875808026</v>
      </c>
      <c r="EM69" s="35">
        <f>+'Deuda Pública en Dólares'!EM69*'Deuda Pública en Colones'!EM$85</f>
        <v>46038.966821337584</v>
      </c>
      <c r="EN69" s="35">
        <f>+'Deuda Pública en Dólares'!EN69*'Deuda Pública en Colones'!EN$85</f>
        <v>44303.144646560781</v>
      </c>
      <c r="EO69" s="35">
        <v>45108.527666285576</v>
      </c>
      <c r="EP69" s="35">
        <f>+'Deuda Pública en Dólares'!EO69*'Deuda Pública en Colones'!EP$85</f>
        <v>44987.405610584785</v>
      </c>
      <c r="EQ69" s="35">
        <f>+'Deuda Pública en Dólares'!EQ69*'Deuda Pública en Colones'!EQ$85</f>
        <v>43323.588984455986</v>
      </c>
      <c r="ER69" s="36">
        <f>+'Deuda Pública en Dólares'!ER69*'Deuda Pública en Colones'!ER$85</f>
        <v>56507.804288628038</v>
      </c>
      <c r="ES69" s="35">
        <f>+'Deuda Pública en Dólares'!ES69*'Deuda Pública en Colones'!ES$85</f>
        <v>54209.121634736803</v>
      </c>
      <c r="ET69" s="35">
        <f>+'Deuda Pública en Dólares'!ET69*'Deuda Pública en Colones'!ET$85</f>
        <v>54887.258681559608</v>
      </c>
      <c r="EU69" s="35">
        <f>+'Deuda Pública en Dólares'!EU69*'Deuda Pública en Colones'!EU$85</f>
        <v>55519.741726291802</v>
      </c>
      <c r="EV69" s="36">
        <f>+'Deuda Pública en Dólares'!EV69*'Deuda Pública en Colones'!EV$85</f>
        <v>56078.039742417699</v>
      </c>
      <c r="EW69" s="35">
        <f>+'Deuda Pública en Dólares'!EW69*'Deuda Pública en Colones'!EW$85</f>
        <v>67850.989818221395</v>
      </c>
      <c r="EX69" s="35">
        <v>68686.975900706806</v>
      </c>
      <c r="EY69" s="35">
        <v>66870.439487616764</v>
      </c>
      <c r="EZ69" s="35">
        <v>66465.217197164748</v>
      </c>
      <c r="FA69" s="35">
        <f>'Deuda Pública en Dólares'!FA69*'Deuda Pública en Colones'!$FA$85</f>
        <v>77920.932775789654</v>
      </c>
      <c r="FB69" s="35">
        <f>'Deuda Pública en Dólares'!FB69*'Deuda Pública en Colones'!$FB$85</f>
        <v>77779.198529664849</v>
      </c>
      <c r="FC69" s="35">
        <f>'Deuda Pública en Dólares'!FC69*'Deuda Pública en Colones'!$FC$85</f>
        <v>77799.446279111246</v>
      </c>
      <c r="FD69" s="35">
        <f>'Deuda Pública en Dólares'!FD69*'Deuda Pública en Colones'!$FD$85</f>
        <v>77559.004254435247</v>
      </c>
      <c r="FE69" s="35">
        <f>'Deuda Pública en Dólares'!FE69*'Deuda Pública en Colones'!$FE$85</f>
        <v>75029.436645583541</v>
      </c>
      <c r="FF69" s="35">
        <f>'Deuda Pública en Dólares'!FF69*'Deuda Pública en Colones'!$FF$85</f>
        <v>75720.119920226149</v>
      </c>
      <c r="FG69" s="35">
        <f>'Deuda Pública en Dólares'!FG69*'Deuda Pública en Colones'!$FG$85</f>
        <v>75690.832996919737</v>
      </c>
      <c r="FH69" s="35">
        <f>'Deuda Pública en Dólares'!FH69*'Deuda Pública en Colones'!$FH$85</f>
        <v>75875.09655605584</v>
      </c>
      <c r="FI69" s="35">
        <f>'Deuda Pública en Dólares'!FI69*'Deuda Pública en Colones'!$FI$85</f>
        <v>76374.194540735742</v>
      </c>
      <c r="FJ69" s="35">
        <f>'Deuda Pública en Dólares'!FJ69*'Deuda Pública en Colones'!$FJ$85</f>
        <v>76731.739062768043</v>
      </c>
      <c r="FK69" s="35">
        <f>'Deuda Pública en Dólares'!FK69*'Deuda Pública en Colones'!$FK$85</f>
        <v>75329.311456346026</v>
      </c>
      <c r="FL69" s="35">
        <f>'Deuda Pública en Dólares'!FL69*'Deuda Pública en Colones'!$FL$85</f>
        <v>74244.700981746442</v>
      </c>
      <c r="FM69" s="35">
        <f>'Deuda Pública en Dólares'!FM69*'Deuda Pública en Colones'!$FM$85</f>
        <v>75518.501365783217</v>
      </c>
      <c r="FN69" s="35">
        <f>'Deuda Pública en Dólares'!FN69*'Deuda Pública en Colones'!$FN$85</f>
        <v>80120.650894937979</v>
      </c>
      <c r="FO69" s="35">
        <f>'Deuda Pública en Dólares'!FO69*'Deuda Pública en Colones'!$FO$85</f>
        <v>79895.304213315263</v>
      </c>
      <c r="FP69" s="35">
        <f>'Deuda Pública en Dólares'!FP69*'Deuda Pública en Colones'!$FP$85</f>
        <v>82631.656783734259</v>
      </c>
      <c r="FQ69" s="35">
        <f>'Deuda Pública en Dólares'!FQ69*'Deuda Pública en Colones'!$FQ$85</f>
        <v>79680.910374199972</v>
      </c>
      <c r="FR69" s="35">
        <f>'Deuda Pública en Dólares'!FR69*'Deuda Pública en Colones'!$FR$85</f>
        <v>96202.205856165994</v>
      </c>
      <c r="FS69" s="35">
        <f>'Deuda Pública en Dólares'!FS69*'Deuda Pública en Colones'!$FS$85</f>
        <v>96679.830297602908</v>
      </c>
      <c r="FT69" s="35">
        <f>'Deuda Pública en Dólares'!FT69*'Deuda Pública en Colones'!$FT$85</f>
        <v>93935.58503874742</v>
      </c>
      <c r="FU69" s="35">
        <f>'Deuda Pública en Dólares'!FU69*'Deuda Pública en Colones'!$FU$85</f>
        <v>91995.759750992511</v>
      </c>
      <c r="FV69" s="35">
        <f>'Deuda Pública en Dólares'!FV69*'Deuda Pública en Colones'!$FV$85</f>
        <v>87902.435150389181</v>
      </c>
      <c r="FW69" s="35">
        <f>'Deuda Pública en Dólares'!FW69*'Deuda Pública en Colones'!$FW$85</f>
        <v>104602.84654312991</v>
      </c>
      <c r="FX69" s="35">
        <f>'Deuda Pública en Dólares'!FX69*'Deuda Pública en Colones'!$FX$85</f>
        <v>102008.32727462803</v>
      </c>
      <c r="FY69" s="35">
        <f>'Deuda Pública en Dólares'!FY69*'Deuda Pública en Colones'!$FY$85</f>
        <v>112406.28080948121</v>
      </c>
      <c r="FZ69" s="35">
        <f>'Deuda Pública en Dólares'!FZ69*'Deuda Pública en Colones'!$FZ$85</f>
        <v>104884.8177722495</v>
      </c>
      <c r="GA69" s="35">
        <f>'Deuda Pública en Dólares'!GA69*'Deuda Pública en Colones'!GA$85</f>
        <v>105475.40026629569</v>
      </c>
      <c r="GB69" s="35">
        <f>'Deuda Pública en Dólares'!GB69*'Deuda Pública en Colones'!GB$85</f>
        <v>102187.69899370729</v>
      </c>
      <c r="GC69" s="35">
        <f>'Deuda Pública en Dólares'!GC69*'Deuda Pública en Colones'!GC$85</f>
        <v>110072.30562631304</v>
      </c>
      <c r="GD69" s="35">
        <f>'Deuda Pública en Dólares'!GD69*'Deuda Pública en Colones'!GD$85</f>
        <v>109391.01091009392</v>
      </c>
      <c r="GE69" s="35">
        <f>'Deuda Pública en Dólares'!GE69*'Deuda Pública en Colones'!GE$85</f>
        <v>110104.46112914344</v>
      </c>
      <c r="GF69" s="35">
        <f>'Deuda Pública en Dólares'!GF69*'Deuda Pública en Colones'!GF$85</f>
        <v>109931.62530143003</v>
      </c>
      <c r="GG69" s="35">
        <f>'Deuda Pública en Dólares'!GG69*'Deuda Pública en Colones'!GG$85</f>
        <v>108159.05315408623</v>
      </c>
      <c r="GH69" s="35">
        <f>'Deuda Pública en Dólares'!GH69*'Deuda Pública en Colones'!GH$85</f>
        <v>124376.38836897</v>
      </c>
      <c r="GI69" s="35">
        <f>'Deuda Pública en Dólares'!GI69*'Deuda Pública en Colones'!GI$85</f>
        <v>121855.55391994769</v>
      </c>
      <c r="GJ69" s="35">
        <f>'Deuda Pública en Dólares'!GJ69*'Deuda Pública en Colones'!GJ$85</f>
        <v>122167.49633773339</v>
      </c>
      <c r="GK69" s="35">
        <f>'Deuda Pública en Dólares'!GK69*'Deuda Pública en Colones'!GK$85</f>
        <v>119248.44572557321</v>
      </c>
      <c r="GL69" s="35">
        <f>'Deuda Pública en Dólares'!GL69*'Deuda Pública en Colones'!GL$85</f>
        <v>118014.338822543</v>
      </c>
      <c r="GM69" s="35">
        <f>'Deuda Pública en Dólares'!GM69*'Deuda Pública en Colones'!GM$85</f>
        <v>117488.3632819679</v>
      </c>
      <c r="GN69" s="35">
        <f>'Deuda Pública en Dólares'!GN69*'Deuda Pública en Colones'!GN$85</f>
        <v>114781.06906412101</v>
      </c>
      <c r="GO69" s="35">
        <f>'Deuda Pública en Dólares'!GO69*'Deuda Pública en Colones'!GO$85</f>
        <v>110724.3716538624</v>
      </c>
      <c r="GP69" s="35">
        <f>'Deuda Pública en Dólares'!GP69*'Deuda Pública en Colones'!GP$85</f>
        <v>115588.55846534422</v>
      </c>
      <c r="GQ69" s="35">
        <f>'Deuda Pública en Dólares'!GQ69*'Deuda Pública en Colones'!GQ$85</f>
        <v>114873.4925457643</v>
      </c>
      <c r="GR69" s="35">
        <f>'Deuda Pública en Dólares'!GR69*'Deuda Pública en Colones'!GR$85</f>
        <v>113910.653234511</v>
      </c>
      <c r="GS69" s="35">
        <f>'Deuda Pública en Dólares'!GS69*'Deuda Pública en Colones'!GS$85</f>
        <v>113165.1589765557</v>
      </c>
      <c r="GT69" s="35">
        <f>'Deuda Pública en Dólares'!GT69*'Deuda Pública en Colones'!GT$85</f>
        <v>112806.5390821762</v>
      </c>
      <c r="GU69" s="35">
        <f>'Deuda Pública en Dólares'!GU69*'Deuda Pública en Colones'!GU$85</f>
        <v>106362.56248397041</v>
      </c>
      <c r="GV69" s="35">
        <f>'Deuda Pública en Dólares'!GV69*'Deuda Pública en Colones'!GV$85</f>
        <v>105569.7697579981</v>
      </c>
      <c r="GW69" s="35">
        <f>'Deuda Pública en Dólares'!GW69*'Deuda Pública en Colones'!GW$85</f>
        <v>105884.4029025093</v>
      </c>
      <c r="GX69" s="35">
        <f>'Deuda Pública en Dólares'!GX69*'Deuda Pública en Colones'!GX$85</f>
        <v>105501.46124636081</v>
      </c>
      <c r="GY69" s="35">
        <f>'Deuda Pública en Dólares'!GY69*'Deuda Pública en Colones'!GY$85</f>
        <v>104532.72255605001</v>
      </c>
    </row>
    <row r="70" spans="1:207" x14ac:dyDescent="0.25">
      <c r="A70" s="33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  <c r="CH70" s="35"/>
      <c r="CI70" s="35"/>
      <c r="CJ70" s="35"/>
      <c r="CK70" s="35"/>
      <c r="CL70" s="35"/>
      <c r="CM70" s="35"/>
      <c r="CN70" s="35"/>
      <c r="CO70" s="35"/>
      <c r="CP70" s="35"/>
      <c r="CQ70" s="35"/>
      <c r="CR70" s="35"/>
      <c r="CS70" s="35"/>
      <c r="CT70" s="35"/>
      <c r="CU70" s="35"/>
      <c r="CV70" s="35"/>
      <c r="CW70" s="35"/>
      <c r="CX70" s="35"/>
      <c r="CY70" s="35"/>
      <c r="CZ70" s="35"/>
      <c r="DA70" s="35"/>
      <c r="DB70" s="35"/>
      <c r="DC70" s="35"/>
      <c r="DD70" s="35"/>
      <c r="DE70" s="35"/>
      <c r="DF70" s="35"/>
      <c r="DG70" s="35"/>
      <c r="DH70" s="35"/>
      <c r="DI70" s="35"/>
      <c r="DJ70" s="35"/>
      <c r="DK70" s="35"/>
      <c r="DL70" s="35"/>
      <c r="DM70" s="35"/>
      <c r="DN70" s="35"/>
      <c r="DO70" s="35"/>
      <c r="DP70" s="35"/>
      <c r="DQ70" s="35"/>
      <c r="DR70" s="35"/>
      <c r="DS70" s="35"/>
      <c r="DT70" s="35"/>
      <c r="DU70" s="35"/>
      <c r="DV70" s="35"/>
      <c r="DW70" s="35"/>
      <c r="DX70" s="35"/>
      <c r="DY70" s="35"/>
      <c r="DZ70" s="35"/>
      <c r="EA70" s="35"/>
      <c r="EB70" s="35"/>
      <c r="EC70" s="35"/>
      <c r="ED70" s="35"/>
      <c r="EE70" s="35"/>
      <c r="EF70" s="35"/>
      <c r="EG70" s="35"/>
      <c r="EH70" s="35"/>
      <c r="EI70" s="35"/>
      <c r="EJ70" s="35"/>
      <c r="EK70" s="35"/>
      <c r="EL70" s="35"/>
      <c r="EM70" s="35"/>
      <c r="EN70" s="35"/>
      <c r="EO70" s="35"/>
      <c r="EP70" s="35"/>
      <c r="EQ70" s="35"/>
      <c r="ER70" s="36"/>
      <c r="ES70" s="35"/>
      <c r="ET70" s="35"/>
      <c r="EU70" s="35"/>
      <c r="EV70" s="36"/>
      <c r="EW70" s="35"/>
      <c r="EX70" s="35"/>
      <c r="EY70" s="35"/>
      <c r="EZ70" s="35"/>
      <c r="FA70" s="35"/>
      <c r="FB70" s="35"/>
      <c r="FC70" s="35"/>
      <c r="FD70" s="35"/>
      <c r="FE70" s="35"/>
      <c r="FF70" s="35"/>
      <c r="FG70" s="35"/>
      <c r="FH70" s="35"/>
      <c r="FI70" s="35"/>
      <c r="FJ70" s="35"/>
      <c r="FK70" s="35"/>
      <c r="FL70" s="35"/>
      <c r="FM70" s="35"/>
      <c r="FN70" s="35"/>
      <c r="FO70" s="35"/>
      <c r="FP70" s="35"/>
      <c r="FQ70" s="35"/>
      <c r="FR70" s="35"/>
      <c r="FS70" s="35"/>
      <c r="FT70" s="35"/>
      <c r="FU70" s="35"/>
      <c r="FV70" s="35"/>
      <c r="FW70" s="35"/>
      <c r="FX70" s="35"/>
      <c r="FY70" s="35"/>
      <c r="FZ70" s="35"/>
      <c r="GA70" s="35"/>
      <c r="GB70" s="35"/>
      <c r="GC70" s="35"/>
      <c r="GD70" s="35"/>
      <c r="GE70" s="35"/>
      <c r="GF70" s="35"/>
      <c r="GG70" s="35"/>
      <c r="GH70" s="35"/>
      <c r="GI70" s="35"/>
      <c r="GJ70" s="35"/>
      <c r="GK70" s="35"/>
      <c r="GL70" s="35"/>
      <c r="GM70" s="35"/>
      <c r="GN70" s="35"/>
      <c r="GO70" s="35"/>
      <c r="GP70" s="35"/>
      <c r="GQ70" s="35"/>
      <c r="GR70" s="35"/>
      <c r="GS70" s="35"/>
      <c r="GT70" s="35"/>
      <c r="GU70" s="35"/>
      <c r="GV70" s="35"/>
      <c r="GW70" s="35"/>
      <c r="GX70" s="35"/>
      <c r="GY70" s="35"/>
    </row>
    <row r="71" spans="1:207" x14ac:dyDescent="0.25">
      <c r="A71" s="60" t="s">
        <v>22</v>
      </c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  <c r="CG71" s="35"/>
      <c r="CH71" s="35"/>
      <c r="CI71" s="35"/>
      <c r="CJ71" s="35"/>
      <c r="CK71" s="35"/>
      <c r="CL71" s="35"/>
      <c r="CM71" s="35"/>
      <c r="CN71" s="35"/>
      <c r="CO71" s="35"/>
      <c r="CP71" s="35"/>
      <c r="CQ71" s="35"/>
      <c r="CR71" s="35"/>
      <c r="CS71" s="35"/>
      <c r="CT71" s="35"/>
      <c r="CU71" s="35"/>
      <c r="CV71" s="35"/>
      <c r="CW71" s="35"/>
      <c r="CX71" s="35"/>
      <c r="CY71" s="35"/>
      <c r="CZ71" s="35"/>
      <c r="DA71" s="35"/>
      <c r="DB71" s="35"/>
      <c r="DC71" s="35"/>
      <c r="DD71" s="35"/>
      <c r="DE71" s="35"/>
      <c r="DF71" s="35"/>
      <c r="DG71" s="35"/>
      <c r="DH71" s="35"/>
      <c r="DI71" s="35"/>
      <c r="DJ71" s="35"/>
      <c r="DK71" s="35"/>
      <c r="DL71" s="35"/>
      <c r="DM71" s="35"/>
      <c r="DN71" s="35"/>
      <c r="DO71" s="35"/>
      <c r="DP71" s="35"/>
      <c r="DQ71" s="35"/>
      <c r="DR71" s="35"/>
      <c r="DS71" s="35"/>
      <c r="DT71" s="35"/>
      <c r="DU71" s="35"/>
      <c r="DV71" s="35"/>
      <c r="DW71" s="35"/>
      <c r="DX71" s="35"/>
      <c r="DY71" s="35"/>
      <c r="DZ71" s="35"/>
      <c r="EA71" s="35"/>
      <c r="EB71" s="35"/>
      <c r="EC71" s="35"/>
      <c r="ED71" s="35"/>
      <c r="EE71" s="35"/>
      <c r="EF71" s="35"/>
      <c r="EG71" s="35"/>
      <c r="EH71" s="35"/>
      <c r="EI71" s="35"/>
      <c r="EJ71" s="35"/>
      <c r="EK71" s="35"/>
      <c r="EL71" s="35"/>
      <c r="EM71" s="35"/>
      <c r="EN71" s="35"/>
      <c r="EO71" s="35"/>
      <c r="EP71" s="35"/>
      <c r="EQ71" s="35"/>
      <c r="ER71" s="36"/>
      <c r="ES71" s="35"/>
      <c r="ET71" s="35"/>
      <c r="EU71" s="35"/>
      <c r="EV71" s="36"/>
      <c r="EW71" s="35"/>
      <c r="EX71" s="35"/>
      <c r="EY71" s="35"/>
      <c r="EZ71" s="35"/>
      <c r="FA71" s="35"/>
      <c r="FB71" s="35"/>
      <c r="FC71" s="35"/>
      <c r="FD71" s="35"/>
      <c r="FE71" s="35"/>
      <c r="FF71" s="35"/>
      <c r="FG71" s="35"/>
      <c r="FH71" s="35"/>
      <c r="FI71" s="35"/>
      <c r="FJ71" s="35"/>
      <c r="FK71" s="35"/>
      <c r="FL71" s="35">
        <v>0</v>
      </c>
      <c r="FM71" s="21">
        <f t="shared" ref="FM71:GJ71" si="376">+FM72</f>
        <v>2414.6400000199997</v>
      </c>
      <c r="FN71" s="21">
        <f t="shared" si="376"/>
        <v>2414.6400000200001</v>
      </c>
      <c r="FO71" s="21">
        <f t="shared" si="376"/>
        <v>2414.6400000199997</v>
      </c>
      <c r="FP71" s="21">
        <f t="shared" si="376"/>
        <v>2414.6400000199988</v>
      </c>
      <c r="FQ71" s="21">
        <f t="shared" si="376"/>
        <v>2414.6400000199983</v>
      </c>
      <c r="FR71" s="21">
        <f t="shared" si="376"/>
        <v>2414.6400000200015</v>
      </c>
      <c r="FS71" s="21">
        <f t="shared" si="376"/>
        <v>2414.640000020001</v>
      </c>
      <c r="FT71" s="21">
        <f t="shared" si="376"/>
        <v>2414.6400000199992</v>
      </c>
      <c r="FU71" s="21">
        <f t="shared" si="376"/>
        <v>2414.6400000200019</v>
      </c>
      <c r="FV71" s="21">
        <f t="shared" si="376"/>
        <v>0</v>
      </c>
      <c r="FW71" s="21">
        <f t="shared" si="376"/>
        <v>0</v>
      </c>
      <c r="FX71" s="21">
        <f t="shared" si="376"/>
        <v>0</v>
      </c>
      <c r="FY71" s="21">
        <f t="shared" si="376"/>
        <v>0</v>
      </c>
      <c r="FZ71" s="21">
        <f t="shared" si="376"/>
        <v>0</v>
      </c>
      <c r="GA71" s="21">
        <f t="shared" si="376"/>
        <v>0</v>
      </c>
      <c r="GB71" s="21">
        <f t="shared" si="376"/>
        <v>0</v>
      </c>
      <c r="GC71" s="21">
        <f t="shared" si="376"/>
        <v>0</v>
      </c>
      <c r="GD71" s="21">
        <f t="shared" si="376"/>
        <v>0</v>
      </c>
      <c r="GE71" s="21">
        <f t="shared" si="376"/>
        <v>0</v>
      </c>
      <c r="GF71" s="21">
        <f t="shared" si="376"/>
        <v>0</v>
      </c>
      <c r="GG71" s="21">
        <f t="shared" si="376"/>
        <v>0</v>
      </c>
      <c r="GH71" s="21">
        <f t="shared" si="376"/>
        <v>0</v>
      </c>
      <c r="GI71" s="21">
        <f t="shared" si="376"/>
        <v>0</v>
      </c>
      <c r="GJ71" s="21">
        <f t="shared" si="376"/>
        <v>0</v>
      </c>
      <c r="GK71" s="21">
        <f t="shared" ref="GK71:GY71" si="377">+GK72</f>
        <v>0</v>
      </c>
      <c r="GL71" s="21">
        <f t="shared" si="377"/>
        <v>0</v>
      </c>
      <c r="GM71" s="21">
        <f t="shared" si="377"/>
        <v>0</v>
      </c>
      <c r="GN71" s="21">
        <f t="shared" si="377"/>
        <v>0</v>
      </c>
      <c r="GO71" s="21">
        <f t="shared" si="377"/>
        <v>0</v>
      </c>
      <c r="GP71" s="21">
        <f t="shared" si="377"/>
        <v>0</v>
      </c>
      <c r="GQ71" s="21">
        <f t="shared" si="377"/>
        <v>0</v>
      </c>
      <c r="GR71" s="21">
        <f t="shared" si="377"/>
        <v>0</v>
      </c>
      <c r="GS71" s="21">
        <f t="shared" si="377"/>
        <v>0</v>
      </c>
      <c r="GT71" s="21">
        <f t="shared" si="377"/>
        <v>0</v>
      </c>
      <c r="GU71" s="21">
        <f t="shared" si="377"/>
        <v>0</v>
      </c>
      <c r="GV71" s="21">
        <f t="shared" si="377"/>
        <v>0</v>
      </c>
      <c r="GW71" s="21">
        <f t="shared" si="377"/>
        <v>0</v>
      </c>
      <c r="GX71" s="21">
        <f t="shared" si="377"/>
        <v>0</v>
      </c>
      <c r="GY71" s="21">
        <f t="shared" si="377"/>
        <v>0</v>
      </c>
    </row>
    <row r="72" spans="1:207" x14ac:dyDescent="0.25">
      <c r="A72" s="61" t="s">
        <v>23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  <c r="CG72" s="35"/>
      <c r="CH72" s="35"/>
      <c r="CI72" s="35"/>
      <c r="CJ72" s="35"/>
      <c r="CK72" s="35"/>
      <c r="CL72" s="35"/>
      <c r="CM72" s="35"/>
      <c r="CN72" s="35"/>
      <c r="CO72" s="35"/>
      <c r="CP72" s="35"/>
      <c r="CQ72" s="35"/>
      <c r="CR72" s="35"/>
      <c r="CS72" s="35"/>
      <c r="CT72" s="35"/>
      <c r="CU72" s="35"/>
      <c r="CV72" s="35"/>
      <c r="CW72" s="35"/>
      <c r="CX72" s="35"/>
      <c r="CY72" s="35"/>
      <c r="CZ72" s="35"/>
      <c r="DA72" s="35"/>
      <c r="DB72" s="35"/>
      <c r="DC72" s="35"/>
      <c r="DD72" s="35"/>
      <c r="DE72" s="35"/>
      <c r="DF72" s="35"/>
      <c r="DG72" s="35"/>
      <c r="DH72" s="35"/>
      <c r="DI72" s="35"/>
      <c r="DJ72" s="35"/>
      <c r="DK72" s="35"/>
      <c r="DL72" s="35"/>
      <c r="DM72" s="35"/>
      <c r="DN72" s="35"/>
      <c r="DO72" s="35"/>
      <c r="DP72" s="35"/>
      <c r="DQ72" s="35"/>
      <c r="DR72" s="35"/>
      <c r="DS72" s="35"/>
      <c r="DT72" s="35"/>
      <c r="DU72" s="35"/>
      <c r="DV72" s="35"/>
      <c r="DW72" s="35"/>
      <c r="DX72" s="35"/>
      <c r="DY72" s="35"/>
      <c r="DZ72" s="35"/>
      <c r="EA72" s="35"/>
      <c r="EB72" s="35"/>
      <c r="EC72" s="35"/>
      <c r="ED72" s="35"/>
      <c r="EE72" s="35"/>
      <c r="EF72" s="35"/>
      <c r="EG72" s="35"/>
      <c r="EH72" s="35"/>
      <c r="EI72" s="35"/>
      <c r="EJ72" s="35"/>
      <c r="EK72" s="35"/>
      <c r="EL72" s="35"/>
      <c r="EM72" s="35"/>
      <c r="EN72" s="35"/>
      <c r="EO72" s="35"/>
      <c r="EP72" s="35"/>
      <c r="EQ72" s="35"/>
      <c r="ER72" s="36"/>
      <c r="ES72" s="35"/>
      <c r="ET72" s="35"/>
      <c r="EU72" s="35"/>
      <c r="EV72" s="36"/>
      <c r="EW72" s="35"/>
      <c r="EX72" s="35"/>
      <c r="EY72" s="35"/>
      <c r="EZ72" s="35"/>
      <c r="FA72" s="35"/>
      <c r="FB72" s="35"/>
      <c r="FC72" s="35"/>
      <c r="FD72" s="35"/>
      <c r="FE72" s="35"/>
      <c r="FF72" s="35"/>
      <c r="FG72" s="35"/>
      <c r="FH72" s="35"/>
      <c r="FI72" s="35"/>
      <c r="FJ72" s="35"/>
      <c r="FK72" s="35"/>
      <c r="FL72" s="35"/>
      <c r="FM72" s="35">
        <f>+'Deuda Pública en Dólares'!FM72*'Deuda Pública en Colones'!FM85</f>
        <v>2414.6400000199997</v>
      </c>
      <c r="FN72" s="35">
        <f>+'Deuda Pública en Dólares'!FN72*'Deuda Pública en Colones'!FN85</f>
        <v>2414.6400000200001</v>
      </c>
      <c r="FO72" s="35">
        <f>+'Deuda Pública en Dólares'!FO72*'Deuda Pública en Colones'!FO85</f>
        <v>2414.6400000199997</v>
      </c>
      <c r="FP72" s="35">
        <f>+'Deuda Pública en Dólares'!FP72*'Deuda Pública en Colones'!FP85</f>
        <v>2414.6400000199988</v>
      </c>
      <c r="FQ72" s="35">
        <f>+'Deuda Pública en Dólares'!FQ72*'Deuda Pública en Colones'!FQ85</f>
        <v>2414.6400000199983</v>
      </c>
      <c r="FR72" s="35">
        <f>+'Deuda Pública en Dólares'!FR72*'Deuda Pública en Colones'!FR85</f>
        <v>2414.6400000200015</v>
      </c>
      <c r="FS72" s="35">
        <f>+'Deuda Pública en Dólares'!FS72*'Deuda Pública en Colones'!FS85</f>
        <v>2414.640000020001</v>
      </c>
      <c r="FT72" s="35">
        <f>+'Deuda Pública en Dólares'!FT72*'Deuda Pública en Colones'!FT85</f>
        <v>2414.6400000199992</v>
      </c>
      <c r="FU72" s="35">
        <f>+'Deuda Pública en Dólares'!FU72*'Deuda Pública en Colones'!FU85</f>
        <v>2414.6400000200019</v>
      </c>
      <c r="FV72" s="35">
        <f>+'Deuda Pública en Dólares'!FV72*'Deuda Pública en Colones'!FV85</f>
        <v>0</v>
      </c>
      <c r="FW72" s="35">
        <f>+'Deuda Pública en Dólares'!FW72*'Deuda Pública en Colones'!FW85</f>
        <v>0</v>
      </c>
      <c r="FX72" s="35">
        <f>+'Deuda Pública en Dólares'!FX72*'Deuda Pública en Colones'!FX85</f>
        <v>0</v>
      </c>
      <c r="FY72" s="35">
        <f>+'Deuda Pública en Dólares'!FY72*'Deuda Pública en Colones'!FY85</f>
        <v>0</v>
      </c>
      <c r="FZ72" s="35">
        <f>+'Deuda Pública en Dólares'!FZ72*'Deuda Pública en Colones'!FZ85</f>
        <v>0</v>
      </c>
      <c r="GA72" s="35">
        <f>+'Deuda Pública en Dólares'!GB72*'Deuda Pública en Colones'!GA85</f>
        <v>0</v>
      </c>
      <c r="GB72" s="35">
        <f>+'Deuda Pública en Dólares'!GC72*'Deuda Pública en Colones'!GB85</f>
        <v>0</v>
      </c>
      <c r="GC72" s="35">
        <f>+'Deuda Pública en Dólares'!GD72*'Deuda Pública en Colones'!GC85</f>
        <v>0</v>
      </c>
      <c r="GD72" s="35">
        <f>+'Deuda Pública en Dólares'!GE72*'Deuda Pública en Colones'!GD85</f>
        <v>0</v>
      </c>
      <c r="GE72" s="35">
        <f>+'Deuda Pública en Dólares'!GF72*'Deuda Pública en Colones'!GE85</f>
        <v>0</v>
      </c>
      <c r="GF72" s="35">
        <f>+'Deuda Pública en Dólares'!GG72*'Deuda Pública en Colones'!GF85</f>
        <v>0</v>
      </c>
      <c r="GG72" s="35">
        <f>+'Deuda Pública en Dólares'!GH72*'Deuda Pública en Colones'!GG85</f>
        <v>0</v>
      </c>
      <c r="GH72" s="35">
        <f>+'Deuda Pública en Dólares'!GJ72*'Deuda Pública en Colones'!GH85</f>
        <v>0</v>
      </c>
      <c r="GI72" s="35">
        <f>+'Deuda Pública en Dólares'!GJ72*'Deuda Pública en Colones'!GI85</f>
        <v>0</v>
      </c>
      <c r="GJ72" s="35">
        <f>+'Deuda Pública en Dólares'!GJ72*'Deuda Pública en Colones'!GJ85</f>
        <v>0</v>
      </c>
      <c r="GK72" s="35">
        <f>+'Deuda Pública en Dólares'!GK72*'Deuda Pública en Colones'!GK85</f>
        <v>0</v>
      </c>
      <c r="GL72" s="35">
        <f>+'Deuda Pública en Dólares'!GL72*'Deuda Pública en Colones'!GL85</f>
        <v>0</v>
      </c>
      <c r="GM72" s="35">
        <f>+'Deuda Pública en Dólares'!GM72*'Deuda Pública en Colones'!GM85</f>
        <v>0</v>
      </c>
      <c r="GN72" s="35">
        <f>+'Deuda Pública en Dólares'!GN72*'Deuda Pública en Colones'!GN85</f>
        <v>0</v>
      </c>
      <c r="GO72" s="35">
        <f>+'Deuda Pública en Dólares'!GO72*'Deuda Pública en Colones'!GO85</f>
        <v>0</v>
      </c>
      <c r="GP72" s="35">
        <f>+'Deuda Pública en Dólares'!GP72*'Deuda Pública en Colones'!GP85</f>
        <v>0</v>
      </c>
      <c r="GQ72" s="35">
        <f>+'Deuda Pública en Dólares'!GQ72*'Deuda Pública en Colones'!GQ85</f>
        <v>0</v>
      </c>
      <c r="GR72" s="35">
        <f>+'Deuda Pública en Dólares'!GR72*'Deuda Pública en Colones'!GR85</f>
        <v>0</v>
      </c>
      <c r="GS72" s="35">
        <f>+'Deuda Pública en Dólares'!GS72*'Deuda Pública en Colones'!GS85</f>
        <v>0</v>
      </c>
      <c r="GT72" s="35">
        <f>+'Deuda Pública en Dólares'!GT72*'Deuda Pública en Colones'!GT85</f>
        <v>0</v>
      </c>
      <c r="GU72" s="35">
        <f>+'Deuda Pública en Dólares'!GU72*'Deuda Pública en Colones'!GU85</f>
        <v>0</v>
      </c>
      <c r="GV72" s="35">
        <f>+'Deuda Pública en Dólares'!GU72*'Deuda Pública en Colones'!GV85</f>
        <v>0</v>
      </c>
      <c r="GW72" s="35">
        <f>+'Deuda Pública en Dólares'!GW72*'Deuda Pública en Colones'!GW85</f>
        <v>0</v>
      </c>
      <c r="GX72" s="35">
        <f>+'Deuda Pública en Dólares'!GX72*'Deuda Pública en Colones'!GX85</f>
        <v>0</v>
      </c>
      <c r="GY72" s="35">
        <f>+'Deuda Pública en Dólares'!GY72*'Deuda Pública en Colones'!GY85</f>
        <v>0</v>
      </c>
    </row>
    <row r="73" spans="1:207" x14ac:dyDescent="0.25">
      <c r="A73" s="62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  <c r="CG73" s="35"/>
      <c r="CH73" s="35"/>
      <c r="CI73" s="35"/>
      <c r="CJ73" s="35"/>
      <c r="CK73" s="35"/>
      <c r="CL73" s="35"/>
      <c r="CM73" s="35"/>
      <c r="CN73" s="35"/>
      <c r="CO73" s="35"/>
      <c r="CP73" s="35"/>
      <c r="CQ73" s="35"/>
      <c r="CR73" s="35"/>
      <c r="CS73" s="35"/>
      <c r="CT73" s="35"/>
      <c r="CU73" s="35"/>
      <c r="CV73" s="35"/>
      <c r="CW73" s="35"/>
      <c r="CX73" s="35"/>
      <c r="CY73" s="35"/>
      <c r="CZ73" s="35"/>
      <c r="DA73" s="35"/>
      <c r="DB73" s="35"/>
      <c r="DC73" s="35"/>
      <c r="DD73" s="35"/>
      <c r="DE73" s="35"/>
      <c r="DF73" s="35"/>
      <c r="DG73" s="35"/>
      <c r="DH73" s="35"/>
      <c r="DI73" s="35"/>
      <c r="DJ73" s="35"/>
      <c r="DK73" s="35"/>
      <c r="DL73" s="35"/>
      <c r="DM73" s="35"/>
      <c r="DN73" s="35"/>
      <c r="DO73" s="35"/>
      <c r="DP73" s="35"/>
      <c r="DQ73" s="35"/>
      <c r="DR73" s="35"/>
      <c r="DS73" s="35"/>
      <c r="DT73" s="35"/>
      <c r="DU73" s="35"/>
      <c r="DV73" s="35"/>
      <c r="DW73" s="35"/>
      <c r="DX73" s="35"/>
      <c r="DY73" s="35"/>
      <c r="DZ73" s="35"/>
      <c r="EA73" s="35"/>
      <c r="EB73" s="35"/>
      <c r="EC73" s="35"/>
      <c r="ED73" s="35"/>
      <c r="EE73" s="35"/>
      <c r="EF73" s="35"/>
      <c r="EG73" s="35"/>
      <c r="EH73" s="35"/>
      <c r="EI73" s="35"/>
      <c r="EJ73" s="35"/>
      <c r="EK73" s="35"/>
      <c r="EL73" s="35"/>
      <c r="EM73" s="35"/>
      <c r="EN73" s="35"/>
      <c r="EO73" s="35"/>
      <c r="EP73" s="35"/>
      <c r="EQ73" s="35"/>
      <c r="ER73" s="36"/>
      <c r="ES73" s="35"/>
      <c r="ET73" s="35"/>
      <c r="EU73" s="35"/>
      <c r="EV73" s="36"/>
      <c r="EW73" s="35"/>
    </row>
    <row r="74" spans="1:207" s="11" customFormat="1" x14ac:dyDescent="0.25">
      <c r="A74" s="17" t="s">
        <v>33</v>
      </c>
      <c r="B74" s="21">
        <f t="shared" ref="B74:BM74" si="378">SUM(B75:B76)</f>
        <v>38458.837919999998</v>
      </c>
      <c r="C74" s="21">
        <f t="shared" si="378"/>
        <v>38606.23011649726</v>
      </c>
      <c r="D74" s="21">
        <f t="shared" si="378"/>
        <v>38256.825270000001</v>
      </c>
      <c r="E74" s="21">
        <f t="shared" si="378"/>
        <v>38256.847739999997</v>
      </c>
      <c r="F74" s="21">
        <f t="shared" si="378"/>
        <v>38955.508020000001</v>
      </c>
      <c r="G74" s="21">
        <f t="shared" si="378"/>
        <v>38948.011200000001</v>
      </c>
      <c r="H74" s="21">
        <f t="shared" si="378"/>
        <v>41635.968921428081</v>
      </c>
      <c r="I74" s="21">
        <f t="shared" si="378"/>
        <v>40994.228142576416</v>
      </c>
      <c r="J74" s="21">
        <f t="shared" si="378"/>
        <v>40755.288285523704</v>
      </c>
      <c r="K74" s="21">
        <f t="shared" si="378"/>
        <v>40414.028815114274</v>
      </c>
      <c r="L74" s="21">
        <f t="shared" si="378"/>
        <v>37991.038860453496</v>
      </c>
      <c r="M74" s="21">
        <f t="shared" si="378"/>
        <v>38541.143816432144</v>
      </c>
      <c r="N74" s="21">
        <f t="shared" si="378"/>
        <v>39024.913199999995</v>
      </c>
      <c r="O74" s="21">
        <f t="shared" si="378"/>
        <v>39013.806336010079</v>
      </c>
      <c r="P74" s="21">
        <f t="shared" si="378"/>
        <v>39033.067517615069</v>
      </c>
      <c r="Q74" s="21">
        <f t="shared" si="378"/>
        <v>39329.452999261928</v>
      </c>
      <c r="R74" s="21">
        <f t="shared" si="378"/>
        <v>39523.75895468214</v>
      </c>
      <c r="S74" s="21">
        <f t="shared" si="378"/>
        <v>35484.830782048004</v>
      </c>
      <c r="T74" s="21">
        <f t="shared" si="378"/>
        <v>44167.481342186562</v>
      </c>
      <c r="U74" s="21">
        <f t="shared" si="378"/>
        <v>35741.88718740271</v>
      </c>
      <c r="V74" s="21">
        <f t="shared" si="378"/>
        <v>35499.010006977529</v>
      </c>
      <c r="W74" s="21">
        <f t="shared" si="378"/>
        <v>34826.326001273228</v>
      </c>
      <c r="X74" s="21">
        <f t="shared" si="378"/>
        <v>32418.070088040397</v>
      </c>
      <c r="Y74" s="21">
        <f t="shared" si="378"/>
        <v>32586.817758791702</v>
      </c>
      <c r="Z74" s="21">
        <f t="shared" si="378"/>
        <v>32461.208555043009</v>
      </c>
      <c r="AA74" s="21">
        <f t="shared" si="378"/>
        <v>31652.406032027087</v>
      </c>
      <c r="AB74" s="21">
        <f t="shared" si="378"/>
        <v>29657.346182338511</v>
      </c>
      <c r="AC74" s="21">
        <f t="shared" si="378"/>
        <v>28793.983165891299</v>
      </c>
      <c r="AD74" s="21">
        <f t="shared" si="378"/>
        <v>30372.83290859218</v>
      </c>
      <c r="AE74" s="21">
        <f t="shared" si="378"/>
        <v>29094.149307851756</v>
      </c>
      <c r="AF74" s="21">
        <f t="shared" si="378"/>
        <v>27974.828479156491</v>
      </c>
      <c r="AG74" s="21">
        <f t="shared" si="378"/>
        <v>27210.134710842332</v>
      </c>
      <c r="AH74" s="21">
        <f t="shared" si="378"/>
        <v>27424.580532057829</v>
      </c>
      <c r="AI74" s="21">
        <f t="shared" si="378"/>
        <v>27301.114714993149</v>
      </c>
      <c r="AJ74" s="21">
        <f t="shared" si="378"/>
        <v>25673.735870035645</v>
      </c>
      <c r="AK74" s="21">
        <f t="shared" si="378"/>
        <v>25993.521062956348</v>
      </c>
      <c r="AL74" s="21">
        <f t="shared" si="378"/>
        <v>25500.623297158552</v>
      </c>
      <c r="AM74" s="21">
        <f t="shared" si="378"/>
        <v>25175.954006908833</v>
      </c>
      <c r="AN74" s="21">
        <f t="shared" si="378"/>
        <v>24648.924126045982</v>
      </c>
      <c r="AO74" s="21">
        <f t="shared" si="378"/>
        <v>24722.977807050502</v>
      </c>
      <c r="AP74" s="21">
        <f t="shared" si="378"/>
        <v>23982.15306975006</v>
      </c>
      <c r="AQ74" s="21">
        <f t="shared" si="378"/>
        <v>23771.828468202148</v>
      </c>
      <c r="AR74" s="21">
        <f t="shared" si="378"/>
        <v>23810.617912914313</v>
      </c>
      <c r="AS74" s="21">
        <f t="shared" si="378"/>
        <v>23970.625351178947</v>
      </c>
      <c r="AT74" s="21">
        <f t="shared" si="378"/>
        <v>23758.296732940893</v>
      </c>
      <c r="AU74" s="21">
        <f t="shared" si="378"/>
        <v>23476.205654513957</v>
      </c>
      <c r="AV74" s="21">
        <f t="shared" si="378"/>
        <v>21786.06694370717</v>
      </c>
      <c r="AW74" s="21">
        <f t="shared" si="378"/>
        <v>22016.101074229879</v>
      </c>
      <c r="AX74" s="21">
        <f t="shared" si="378"/>
        <v>22001.689947611736</v>
      </c>
      <c r="AY74" s="21">
        <f t="shared" si="378"/>
        <v>21778.364434336367</v>
      </c>
      <c r="AZ74" s="21">
        <f t="shared" si="378"/>
        <v>21417.754960587237</v>
      </c>
      <c r="BA74" s="21">
        <f t="shared" si="378"/>
        <v>21040.396771155451</v>
      </c>
      <c r="BB74" s="21">
        <f t="shared" si="378"/>
        <v>19714.388453324667</v>
      </c>
      <c r="BC74" s="21">
        <f t="shared" si="378"/>
        <v>19586.327230832743</v>
      </c>
      <c r="BD74" s="21">
        <f t="shared" si="378"/>
        <v>19524.182296976989</v>
      </c>
      <c r="BE74" s="21">
        <f t="shared" si="378"/>
        <v>19235.036337074096</v>
      </c>
      <c r="BF74" s="21">
        <f t="shared" si="378"/>
        <v>19103.063332210873</v>
      </c>
      <c r="BG74" s="21">
        <f t="shared" si="378"/>
        <v>18958.623467447367</v>
      </c>
      <c r="BH74" s="21">
        <f t="shared" si="378"/>
        <v>17577.194614844055</v>
      </c>
      <c r="BI74" s="21">
        <f t="shared" si="378"/>
        <v>17899.871122861379</v>
      </c>
      <c r="BJ74" s="21">
        <f t="shared" si="378"/>
        <v>17641.706198181313</v>
      </c>
      <c r="BK74" s="21">
        <f t="shared" si="378"/>
        <v>17206.813135839704</v>
      </c>
      <c r="BL74" s="21">
        <f t="shared" si="378"/>
        <v>17060.477692459895</v>
      </c>
      <c r="BM74" s="21">
        <f t="shared" si="378"/>
        <v>16731.983780394105</v>
      </c>
      <c r="BN74" s="21">
        <f t="shared" ref="BN74:DY74" si="379">SUM(BN75:BN76)</f>
        <v>15493.543146267182</v>
      </c>
      <c r="BO74" s="21">
        <f t="shared" si="379"/>
        <v>15501.563523453615</v>
      </c>
      <c r="BP74" s="21">
        <f t="shared" si="379"/>
        <v>15442.356753772281</v>
      </c>
      <c r="BQ74" s="21">
        <f t="shared" si="379"/>
        <v>15345.704843326193</v>
      </c>
      <c r="BR74" s="21">
        <f t="shared" si="379"/>
        <v>15082.96075435903</v>
      </c>
      <c r="BS74" s="21">
        <f t="shared" si="379"/>
        <v>14653.738482176315</v>
      </c>
      <c r="BT74" s="21">
        <f t="shared" si="379"/>
        <v>17578.248719468633</v>
      </c>
      <c r="BU74" s="21">
        <f t="shared" si="379"/>
        <v>13454.490547240719</v>
      </c>
      <c r="BV74" s="21">
        <f t="shared" si="379"/>
        <v>13765.245236054072</v>
      </c>
      <c r="BW74" s="21">
        <f t="shared" si="379"/>
        <v>14515.423842985731</v>
      </c>
      <c r="BX74" s="21">
        <f t="shared" si="379"/>
        <v>14355.655520045815</v>
      </c>
      <c r="BY74" s="21">
        <f t="shared" si="379"/>
        <v>14030.45401632522</v>
      </c>
      <c r="BZ74" s="21">
        <f t="shared" si="379"/>
        <v>13688.601623120578</v>
      </c>
      <c r="CA74" s="21">
        <f t="shared" si="379"/>
        <v>13383.690014520684</v>
      </c>
      <c r="CB74" s="21">
        <f t="shared" si="379"/>
        <v>13235.488700886817</v>
      </c>
      <c r="CC74" s="21">
        <f t="shared" si="379"/>
        <v>13114.076734048485</v>
      </c>
      <c r="CD74" s="21">
        <f t="shared" si="379"/>
        <v>12926.907764438722</v>
      </c>
      <c r="CE74" s="21">
        <f t="shared" si="379"/>
        <v>12403.098696097206</v>
      </c>
      <c r="CF74" s="21">
        <f t="shared" si="379"/>
        <v>11981.301076322792</v>
      </c>
      <c r="CG74" s="21">
        <f t="shared" si="379"/>
        <v>12103.264021231673</v>
      </c>
      <c r="CH74" s="21">
        <f t="shared" si="379"/>
        <v>11983.253663845857</v>
      </c>
      <c r="CI74" s="21">
        <f t="shared" si="379"/>
        <v>11735.369718073291</v>
      </c>
      <c r="CJ74" s="21">
        <f t="shared" si="379"/>
        <v>11553.006666165342</v>
      </c>
      <c r="CK74" s="21">
        <f t="shared" si="379"/>
        <v>11058.752434829885</v>
      </c>
      <c r="CL74" s="21">
        <f t="shared" si="379"/>
        <v>10794.44307334004</v>
      </c>
      <c r="CM74" s="21">
        <f t="shared" si="379"/>
        <v>10743.425488490677</v>
      </c>
      <c r="CN74" s="21">
        <f t="shared" si="379"/>
        <v>10678.092635317584</v>
      </c>
      <c r="CO74" s="21">
        <f t="shared" si="379"/>
        <v>10540.510217199539</v>
      </c>
      <c r="CP74" s="21">
        <f t="shared" si="379"/>
        <v>10377.711814798104</v>
      </c>
      <c r="CQ74" s="21">
        <f t="shared" si="379"/>
        <v>10360.936245150786</v>
      </c>
      <c r="CR74" s="21">
        <f t="shared" si="379"/>
        <v>9965.8408997270944</v>
      </c>
      <c r="CS74" s="21">
        <f t="shared" si="379"/>
        <v>10028.630937396549</v>
      </c>
      <c r="CT74" s="21">
        <f t="shared" si="379"/>
        <v>10059.538128365097</v>
      </c>
      <c r="CU74" s="21">
        <f t="shared" si="379"/>
        <v>9862.1214222767303</v>
      </c>
      <c r="CV74" s="21">
        <f t="shared" si="379"/>
        <v>9730.8684326791044</v>
      </c>
      <c r="CW74" s="21">
        <f t="shared" si="379"/>
        <v>9763.070841363724</v>
      </c>
      <c r="CX74" s="21">
        <f t="shared" si="379"/>
        <v>9420.1241998742662</v>
      </c>
      <c r="CY74" s="21">
        <f t="shared" si="379"/>
        <v>9553.3431437370164</v>
      </c>
      <c r="CZ74" s="21">
        <f t="shared" si="379"/>
        <v>9586.7368251222015</v>
      </c>
      <c r="DA74" s="21">
        <f t="shared" si="379"/>
        <v>9456.7335228779539</v>
      </c>
      <c r="DB74" s="21">
        <f t="shared" si="379"/>
        <v>9324.4563604781415</v>
      </c>
      <c r="DC74" s="21">
        <f t="shared" si="379"/>
        <v>9344.2048488548771</v>
      </c>
      <c r="DD74" s="21">
        <f t="shared" si="379"/>
        <v>8901.5804540375848</v>
      </c>
      <c r="DE74" s="21">
        <f t="shared" si="379"/>
        <v>8965.7926846842565</v>
      </c>
      <c r="DF74" s="21">
        <f t="shared" si="379"/>
        <v>9004.6760322370174</v>
      </c>
      <c r="DG74" s="21">
        <f t="shared" si="379"/>
        <v>8890.9444188889574</v>
      </c>
      <c r="DH74" s="21">
        <f t="shared" si="379"/>
        <v>8738.8901904401991</v>
      </c>
      <c r="DI74" s="21">
        <f t="shared" si="379"/>
        <v>8812.2204926657978</v>
      </c>
      <c r="DJ74" s="21">
        <f t="shared" si="379"/>
        <v>8467.6702860605965</v>
      </c>
      <c r="DK74" s="21">
        <f t="shared" si="379"/>
        <v>8504.899616435996</v>
      </c>
      <c r="DL74" s="21">
        <f t="shared" si="379"/>
        <v>8523.2917955855974</v>
      </c>
      <c r="DM74" s="21">
        <f t="shared" si="379"/>
        <v>8374.6246524381986</v>
      </c>
      <c r="DN74" s="21">
        <f t="shared" si="379"/>
        <v>8305.6911312032007</v>
      </c>
      <c r="DO74" s="21">
        <f t="shared" si="379"/>
        <v>8273.7641976671985</v>
      </c>
      <c r="DP74" s="21">
        <f t="shared" si="379"/>
        <v>7815.0982920295992</v>
      </c>
      <c r="DQ74" s="21">
        <f t="shared" si="379"/>
        <v>7871.6704472535994</v>
      </c>
      <c r="DR74" s="21">
        <f t="shared" si="379"/>
        <v>7893.3334432783986</v>
      </c>
      <c r="DS74" s="21">
        <f t="shared" si="379"/>
        <v>7681.2078364442996</v>
      </c>
      <c r="DT74" s="21">
        <f t="shared" si="379"/>
        <v>574304.86001767707</v>
      </c>
      <c r="DU74" s="21">
        <f t="shared" si="379"/>
        <v>574081.89591298846</v>
      </c>
      <c r="DV74" s="21">
        <f t="shared" si="379"/>
        <v>576203.1202568895</v>
      </c>
      <c r="DW74" s="21">
        <f t="shared" si="379"/>
        <v>574987.82234967744</v>
      </c>
      <c r="DX74" s="21">
        <f t="shared" si="379"/>
        <v>575747.38354168495</v>
      </c>
      <c r="DY74" s="21">
        <f t="shared" si="379"/>
        <v>585724.59855030954</v>
      </c>
      <c r="DZ74" s="21">
        <f t="shared" ref="DZ74:EC74" si="380">SUM(DZ75:DZ76)</f>
        <v>591252.40355616005</v>
      </c>
      <c r="EA74" s="21">
        <f t="shared" si="380"/>
        <v>628661.26710307796</v>
      </c>
      <c r="EB74" s="21">
        <f t="shared" si="380"/>
        <v>609872.66872448532</v>
      </c>
      <c r="EC74" s="21">
        <f t="shared" si="380"/>
        <v>616994.91477697168</v>
      </c>
      <c r="ED74" s="21">
        <f t="shared" ref="ED74:EX74" si="381">SUM(ED75:ED76)</f>
        <v>619918.67771613155</v>
      </c>
      <c r="EE74" s="21">
        <f t="shared" si="381"/>
        <v>614262.41944820224</v>
      </c>
      <c r="EF74" s="21">
        <f t="shared" si="381"/>
        <v>606333.4513258487</v>
      </c>
      <c r="EG74" s="21">
        <f t="shared" si="381"/>
        <v>603977.01054458797</v>
      </c>
      <c r="EH74" s="21">
        <f t="shared" si="381"/>
        <v>594587.16668096895</v>
      </c>
      <c r="EI74" s="21">
        <f t="shared" si="381"/>
        <v>514489.96842153306</v>
      </c>
      <c r="EJ74" s="21">
        <f t="shared" si="381"/>
        <v>505120.3086127718</v>
      </c>
      <c r="EK74" s="21">
        <f t="shared" si="381"/>
        <v>507839.0504100768</v>
      </c>
      <c r="EL74" s="21">
        <f t="shared" si="381"/>
        <v>441255.712195392</v>
      </c>
      <c r="EM74" s="21">
        <f t="shared" si="381"/>
        <v>445026.60870209278</v>
      </c>
      <c r="EN74" s="21">
        <f t="shared" si="381"/>
        <v>427820.63129082549</v>
      </c>
      <c r="EO74" s="21">
        <f t="shared" ref="EO74" si="382">SUM(EO75:EO76)</f>
        <v>363906.69539975352</v>
      </c>
      <c r="EP74" s="21">
        <f t="shared" ref="EP74" si="383">SUM(EP75:EP76)</f>
        <v>5435.8102700904992</v>
      </c>
      <c r="EQ74" s="21">
        <f t="shared" si="381"/>
        <v>5235.0051333879992</v>
      </c>
      <c r="ER74" s="28">
        <f t="shared" si="381"/>
        <v>5305.7088416276001</v>
      </c>
      <c r="ES74" s="21">
        <f t="shared" si="381"/>
        <v>5219.9851746427994</v>
      </c>
      <c r="ET74" s="21">
        <f t="shared" si="381"/>
        <v>4841.2535885682009</v>
      </c>
      <c r="EU74" s="21">
        <f t="shared" si="381"/>
        <v>4897.0409637851999</v>
      </c>
      <c r="EV74" s="28">
        <f t="shared" si="381"/>
        <v>135364.61007002214</v>
      </c>
      <c r="EW74" s="21">
        <f t="shared" si="381"/>
        <v>137667.49645453194</v>
      </c>
      <c r="EX74" s="21">
        <f t="shared" si="381"/>
        <v>138288.78846497138</v>
      </c>
      <c r="EY74" s="21">
        <f t="shared" ref="EY74:EZ74" si="384">SUM(EY75:EY76)</f>
        <v>139828.78454981497</v>
      </c>
      <c r="EZ74" s="21">
        <f t="shared" si="384"/>
        <v>140260.20060697536</v>
      </c>
      <c r="FA74" s="21">
        <f t="shared" ref="FA74:FB74" si="385">SUM(FA75:FA76)</f>
        <v>143289.09204735421</v>
      </c>
      <c r="FB74" s="21">
        <f t="shared" si="385"/>
        <v>143079.4467190064</v>
      </c>
      <c r="FC74" s="21">
        <f t="shared" ref="FC74:FD74" si="386">SUM(FC75:FC76)</f>
        <v>142751.05982004871</v>
      </c>
      <c r="FD74" s="21">
        <f t="shared" si="386"/>
        <v>140193.51263504112</v>
      </c>
      <c r="FE74" s="21">
        <f t="shared" ref="FE74:FF74" si="387">SUM(FE75:FE76)</f>
        <v>142451.62921221426</v>
      </c>
      <c r="FF74" s="21">
        <f t="shared" si="387"/>
        <v>143992.78222338943</v>
      </c>
      <c r="FG74" s="21">
        <f t="shared" ref="FG74:FH74" si="388">SUM(FG75:FG76)</f>
        <v>142286.49443918836</v>
      </c>
      <c r="FH74" s="21">
        <f t="shared" si="388"/>
        <v>142861.6066344979</v>
      </c>
      <c r="FI74" s="21">
        <f t="shared" ref="FI74:FJ74" si="389">SUM(FI75:FI76)</f>
        <v>458737.48500147421</v>
      </c>
      <c r="FJ74" s="21">
        <f t="shared" si="389"/>
        <v>455943.97562445892</v>
      </c>
      <c r="FK74" s="21">
        <f t="shared" ref="FK74:FM74" si="390">SUM(FK75:FK76)</f>
        <v>466957.27865741798</v>
      </c>
      <c r="FL74" s="21">
        <f t="shared" ref="FL74" si="391">SUM(FL75:FL76)</f>
        <v>455022.05676597537</v>
      </c>
      <c r="FM74" s="21">
        <f t="shared" si="390"/>
        <v>462431.72920000018</v>
      </c>
      <c r="FN74" s="21">
        <f t="shared" ref="FN74:FO74" si="392">SUM(FN75:FN76)</f>
        <v>463038.98064829747</v>
      </c>
      <c r="FO74" s="21">
        <f t="shared" si="392"/>
        <v>462515.2417487147</v>
      </c>
      <c r="FP74" s="21">
        <f t="shared" ref="FP74:FQ74" si="393">SUM(FP75:FP76)</f>
        <v>474110.27502716472</v>
      </c>
      <c r="FQ74" s="21">
        <f t="shared" si="393"/>
        <v>462447.39568403189</v>
      </c>
      <c r="FR74" s="21">
        <f t="shared" ref="FR74:FS74" si="394">SUM(FR75:FR76)</f>
        <v>477306.26472232945</v>
      </c>
      <c r="FS74" s="21">
        <f t="shared" si="394"/>
        <v>471928.04878600652</v>
      </c>
      <c r="FT74" s="21">
        <f t="shared" ref="FT74:FU74" si="395">SUM(FT75:FT76)</f>
        <v>457096.88172756444</v>
      </c>
      <c r="FU74" s="21">
        <f t="shared" si="395"/>
        <v>439925.94047959574</v>
      </c>
      <c r="FV74" s="21">
        <f t="shared" ref="FV74:FW74" si="396">SUM(FV75:FV76)</f>
        <v>1105816.8724461724</v>
      </c>
      <c r="FW74" s="21">
        <f t="shared" si="396"/>
        <v>1089766.1816492623</v>
      </c>
      <c r="FX74" s="21">
        <f t="shared" ref="FX74:FY74" si="397">SUM(FX75:FX76)</f>
        <v>1071969.9372391123</v>
      </c>
      <c r="FY74" s="21">
        <f t="shared" si="397"/>
        <v>1065038.1021023234</v>
      </c>
      <c r="FZ74" s="21">
        <f t="shared" ref="FZ74:GA74" si="398">SUM(FZ75:FZ76)</f>
        <v>998792.78354679933</v>
      </c>
      <c r="GA74" s="21">
        <f t="shared" si="398"/>
        <v>998781.73323606874</v>
      </c>
      <c r="GB74" s="21">
        <f t="shared" ref="GB74:GC74" si="399">SUM(GB75:GB76)</f>
        <v>972209.97028819448</v>
      </c>
      <c r="GC74" s="21">
        <f t="shared" si="399"/>
        <v>980563.30133437901</v>
      </c>
      <c r="GD74" s="21">
        <f t="shared" ref="GD74:GE74" si="400">SUM(GD75:GD76)</f>
        <v>968602.84131637611</v>
      </c>
      <c r="GE74" s="21">
        <f t="shared" si="400"/>
        <v>975650.18505874928</v>
      </c>
      <c r="GF74" s="21">
        <f t="shared" ref="GF74:GG74" si="401">SUM(GF75:GF76)</f>
        <v>977713.14575978729</v>
      </c>
      <c r="GG74" s="21">
        <f t="shared" si="401"/>
        <v>958375.94653078774</v>
      </c>
      <c r="GH74" s="21">
        <f t="shared" ref="GH74:GJ74" si="402">SUM(GH75:GH76)</f>
        <v>960151.91804656689</v>
      </c>
      <c r="GI74" s="21">
        <f t="shared" ref="GI74" si="403">SUM(GI75:GI76)</f>
        <v>948698.45129079162</v>
      </c>
      <c r="GJ74" s="21">
        <f t="shared" si="402"/>
        <v>882140.78489104158</v>
      </c>
      <c r="GK74" s="21">
        <f t="shared" ref="GK74:GQ74" si="404">SUM(GK75:GK76)</f>
        <v>863303.91432070325</v>
      </c>
      <c r="GL74" s="21">
        <f t="shared" ref="GL74:GP74" si="405">SUM(GL75:GL76)</f>
        <v>851249.46747925226</v>
      </c>
      <c r="GM74" s="21">
        <f t="shared" si="405"/>
        <v>775895.70334473276</v>
      </c>
      <c r="GN74" s="21">
        <f t="shared" si="405"/>
        <v>341230.74247755611</v>
      </c>
      <c r="GO74" s="21">
        <f t="shared" si="405"/>
        <v>343253.55011205492</v>
      </c>
      <c r="GP74" s="21">
        <f t="shared" si="405"/>
        <v>359395.26593519998</v>
      </c>
      <c r="GQ74" s="21">
        <f t="shared" si="404"/>
        <v>354959.07847133023</v>
      </c>
      <c r="GR74" s="21">
        <f t="shared" ref="GR74:GX74" si="406">SUM(GR75:GR76)</f>
        <v>355484.10051067523</v>
      </c>
      <c r="GS74" s="21">
        <f t="shared" ref="GS74:GW74" si="407">SUM(GS75:GS76)</f>
        <v>357993.38565197284</v>
      </c>
      <c r="GT74" s="21">
        <f t="shared" si="407"/>
        <v>359445.35983825882</v>
      </c>
      <c r="GU74" s="21">
        <f t="shared" si="407"/>
        <v>349367.17227093584</v>
      </c>
      <c r="GV74" s="21">
        <f t="shared" si="407"/>
        <v>342950.77022925933</v>
      </c>
      <c r="GW74" s="21">
        <f t="shared" si="407"/>
        <v>340781.24707554071</v>
      </c>
      <c r="GX74" s="21">
        <f t="shared" si="406"/>
        <v>339304.15565936215</v>
      </c>
      <c r="GY74" s="21">
        <f t="shared" ref="GY74" si="408">SUM(GY75:GY76)</f>
        <v>337521.65323584666</v>
      </c>
    </row>
    <row r="75" spans="1:207" x14ac:dyDescent="0.25">
      <c r="A75" s="33" t="s">
        <v>29</v>
      </c>
      <c r="B75" s="35">
        <f>+'Deuda Pública en Dólares'!B75*'Deuda Pública en Colones'!B$85</f>
        <v>34873.914720000001</v>
      </c>
      <c r="C75" s="35">
        <f>+'Deuda Pública en Dólares'!C75*'Deuda Pública en Colones'!C$85</f>
        <v>34987.847245176745</v>
      </c>
      <c r="D75" s="35">
        <f>+'Deuda Pública en Dólares'!D75*'Deuda Pública en Colones'!D$85</f>
        <v>34784.136140000002</v>
      </c>
      <c r="E75" s="35">
        <f>+'Deuda Pública en Dólares'!E75*'Deuda Pública en Colones'!E$85</f>
        <v>34781.256809999999</v>
      </c>
      <c r="F75" s="35">
        <f>+'Deuda Pública en Dólares'!F75*'Deuda Pública en Colones'!F$85</f>
        <v>35324.093220000002</v>
      </c>
      <c r="G75" s="35">
        <f>+'Deuda Pública en Dólares'!G75*'Deuda Pública en Colones'!G$85</f>
        <v>35299.230300000003</v>
      </c>
      <c r="H75" s="35">
        <f>+'Deuda Pública en Dólares'!H75*'Deuda Pública en Colones'!H$85</f>
        <v>37809.249612788699</v>
      </c>
      <c r="I75" s="35">
        <f>+'Deuda Pública en Dólares'!I75*'Deuda Pública en Colones'!I$85</f>
        <v>37252.642878021426</v>
      </c>
      <c r="J75" s="35">
        <f>+'Deuda Pública en Dólares'!J75*'Deuda Pública en Colones'!J$85</f>
        <v>37161.794088444185</v>
      </c>
      <c r="K75" s="35">
        <f>+'Deuda Pública en Dólares'!K75*'Deuda Pública en Colones'!K$85</f>
        <v>36905.765631654132</v>
      </c>
      <c r="L75" s="35">
        <f>+'Deuda Pública en Dólares'!L75*'Deuda Pública en Colones'!L$85</f>
        <v>34696.133053565791</v>
      </c>
      <c r="M75" s="35">
        <f>+'Deuda Pública en Dólares'!M75*'Deuda Pública en Colones'!M$85</f>
        <v>35062.027102336317</v>
      </c>
      <c r="N75" s="35">
        <f>+'Deuda Pública en Dólares'!N75*'Deuda Pública en Colones'!N$85</f>
        <v>35594.151599999997</v>
      </c>
      <c r="O75" s="35">
        <f>+'Deuda Pública en Dólares'!O75*'Deuda Pública en Colones'!O$85</f>
        <v>35571.354713623397</v>
      </c>
      <c r="P75" s="35">
        <f>+'Deuda Pública en Dólares'!P75*'Deuda Pública en Colones'!P$85</f>
        <v>35713.709184603198</v>
      </c>
      <c r="Q75" s="35">
        <f>+'Deuda Pública en Dólares'!Q75*'Deuda Pública en Colones'!Q$85</f>
        <v>35953.943610619215</v>
      </c>
      <c r="R75" s="35">
        <f>+'Deuda Pública en Dólares'!R75*'Deuda Pública en Colones'!R$85</f>
        <v>36054.728995236641</v>
      </c>
      <c r="S75" s="35">
        <f>+'Deuda Pública en Dólares'!S75*'Deuda Pública en Colones'!S$85</f>
        <v>32035.695519555371</v>
      </c>
      <c r="T75" s="35">
        <f>+'Deuda Pública en Dólares'!T75*'Deuda Pública en Colones'!T$85</f>
        <v>40108.093316773513</v>
      </c>
      <c r="U75" s="35">
        <f>+'Deuda Pública en Dólares'!U75*'Deuda Pública en Colones'!U$85</f>
        <v>32299.564463131203</v>
      </c>
      <c r="V75" s="35">
        <f>+'Deuda Pública en Dólares'!V75*'Deuda Pública en Colones'!V$85</f>
        <v>32214.855114913858</v>
      </c>
      <c r="W75" s="35">
        <f>+'Deuda Pública en Dólares'!W75*'Deuda Pública en Colones'!W$85</f>
        <v>31562.007297294167</v>
      </c>
      <c r="X75" s="35">
        <f>+'Deuda Pública en Dólares'!X75*'Deuda Pública en Colones'!X$85</f>
        <v>29257.748792461283</v>
      </c>
      <c r="Y75" s="35">
        <f>+'Deuda Pública en Dólares'!Y75*'Deuda Pública en Colones'!Y$85</f>
        <v>29436.852216371608</v>
      </c>
      <c r="Z75" s="35">
        <f>+'Deuda Pública en Dólares'!Z75*'Deuda Pública en Colones'!Z$85</f>
        <v>29397.575149724606</v>
      </c>
      <c r="AA75" s="35">
        <f>+'Deuda Pública en Dólares'!AA75*'Deuda Pública en Colones'!AA$85</f>
        <v>28667.71659275299</v>
      </c>
      <c r="AB75" s="35">
        <f>+'Deuda Pública en Dólares'!AB75*'Deuda Pública en Colones'!AB$85</f>
        <v>26984.218450520504</v>
      </c>
      <c r="AC75" s="35">
        <f>+'Deuda Pública en Dólares'!AC75*'Deuda Pública en Colones'!AC$85</f>
        <v>26178.927224735406</v>
      </c>
      <c r="AD75" s="35">
        <f>+'Deuda Pública en Dólares'!AD75*'Deuda Pública en Colones'!AD$85</f>
        <v>27632.202109810565</v>
      </c>
      <c r="AE75" s="35">
        <f>+'Deuda Pública en Dólares'!AE75*'Deuda Pública en Colones'!AE$85</f>
        <v>26371.934855466981</v>
      </c>
      <c r="AF75" s="35">
        <f>+'Deuda Pública en Dólares'!AF75*'Deuda Pública en Colones'!AF$85</f>
        <v>25384.3950835449</v>
      </c>
      <c r="AG75" s="35">
        <f>+'Deuda Pública en Dólares'!AG75*'Deuda Pública en Colones'!AG$85</f>
        <v>24669.839580617107</v>
      </c>
      <c r="AH75" s="35">
        <f>+'Deuda Pública en Dólares'!AH75*'Deuda Pública en Colones'!AH$85</f>
        <v>24962.363105763565</v>
      </c>
      <c r="AI75" s="35">
        <f>+'Deuda Pública en Dólares'!AI75*'Deuda Pública en Colones'!AI$85</f>
        <v>24818.809123631141</v>
      </c>
      <c r="AJ75" s="35">
        <f>+'Deuda Pública en Dólares'!AJ75*'Deuda Pública en Colones'!AJ$85</f>
        <v>23260.718524863601</v>
      </c>
      <c r="AK75" s="35">
        <f>+'Deuda Pública en Dólares'!AK75*'Deuda Pública en Colones'!AK$85</f>
        <v>23527.903699750004</v>
      </c>
      <c r="AL75" s="35">
        <f>+'Deuda Pública en Dólares'!AL75*'Deuda Pública en Colones'!AL$85</f>
        <v>23130.339512355204</v>
      </c>
      <c r="AM75" s="35">
        <f>+'Deuda Pública en Dólares'!AM75*'Deuda Pública en Colones'!AM$85</f>
        <v>22801.768243119001</v>
      </c>
      <c r="AN75" s="35">
        <f>+'Deuda Pública en Dólares'!AN75*'Deuda Pública en Colones'!AN$85</f>
        <v>22417.68640386048</v>
      </c>
      <c r="AO75" s="35">
        <f>+'Deuda Pública en Dólares'!AO75*'Deuda Pública en Colones'!AO$85</f>
        <v>22457.562393808061</v>
      </c>
      <c r="AP75" s="35">
        <f>+'Deuda Pública en Dólares'!AP75*'Deuda Pública en Colones'!AP$85</f>
        <v>21684.074855305218</v>
      </c>
      <c r="AQ75" s="35">
        <f>+'Deuda Pública en Dólares'!AQ75*'Deuda Pública en Colones'!AQ$85</f>
        <v>21496.006076881196</v>
      </c>
      <c r="AR75" s="35">
        <f>+'Deuda Pública en Dólares'!AR75*'Deuda Pública en Colones'!AR$85</f>
        <v>21568.765717402708</v>
      </c>
      <c r="AS75" s="35">
        <f>+'Deuda Pública en Dólares'!AS75*'Deuda Pública en Colones'!AS$85</f>
        <v>21694.175687671683</v>
      </c>
      <c r="AT75" s="35">
        <f>+'Deuda Pública en Dólares'!AT75*'Deuda Pública en Colones'!AT$85</f>
        <v>21668.133267972262</v>
      </c>
      <c r="AU75" s="35">
        <f>+'Deuda Pública en Dólares'!AU75*'Deuda Pública en Colones'!AU$85</f>
        <v>21373.825211198804</v>
      </c>
      <c r="AV75" s="35">
        <f>+'Deuda Pública en Dólares'!AV75*'Deuda Pública en Colones'!AV$85</f>
        <v>19749.823219784503</v>
      </c>
      <c r="AW75" s="35">
        <f>+'Deuda Pública en Dólares'!AW75*'Deuda Pública en Colones'!AW$85</f>
        <v>19973.479889071503</v>
      </c>
      <c r="AX75" s="35">
        <f>+'Deuda Pública en Dólares'!AX75*'Deuda Pública en Colones'!AX$85</f>
        <v>20006.715983537855</v>
      </c>
      <c r="AY75" s="35">
        <f>+'Deuda Pública en Dólares'!AY75*'Deuda Pública en Colones'!AY$85</f>
        <v>19767.9022921424</v>
      </c>
      <c r="AZ75" s="35">
        <f>+'Deuda Pública en Dólares'!AZ75*'Deuda Pública en Colones'!AZ$85</f>
        <v>19570.604386667397</v>
      </c>
      <c r="BA75" s="35">
        <f>+'Deuda Pública en Dólares'!BA75*'Deuda Pública en Colones'!BA$85</f>
        <v>19196.989941706081</v>
      </c>
      <c r="BB75" s="35">
        <f>+'Deuda Pública en Dólares'!BB75*'Deuda Pública en Colones'!BB$85</f>
        <v>17914.241654584002</v>
      </c>
      <c r="BC75" s="35">
        <f>+'Deuda Pública en Dólares'!BC75*'Deuda Pública en Colones'!BC$85</f>
        <v>17788.010265352495</v>
      </c>
      <c r="BD75" s="35">
        <f>+'Deuda Pública en Dólares'!BD75*'Deuda Pública en Colones'!BD$85</f>
        <v>17796.544243290897</v>
      </c>
      <c r="BE75" s="35">
        <f>+'Deuda Pública en Dólares'!BE75*'Deuda Pública en Colones'!BE$85</f>
        <v>17496.091790079387</v>
      </c>
      <c r="BF75" s="35">
        <f>+'Deuda Pública en Dólares'!BF75*'Deuda Pública en Colones'!BF$85</f>
        <v>17494.692975007336</v>
      </c>
      <c r="BG75" s="35">
        <f>+'Deuda Pública en Dólares'!BG75*'Deuda Pública en Colones'!BG$85</f>
        <v>17330.368050203324</v>
      </c>
      <c r="BH75" s="35">
        <f>+'Deuda Pública en Dólares'!BH75*'Deuda Pública en Colones'!BH$85</f>
        <v>15966.843255911994</v>
      </c>
      <c r="BI75" s="35">
        <f>+'Deuda Pública en Dólares'!BI75*'Deuda Pública en Colones'!BI$85</f>
        <v>16253.464450191042</v>
      </c>
      <c r="BJ75" s="35">
        <f>+'Deuda Pública en Dólares'!BJ75*'Deuda Pública en Colones'!BJ$85</f>
        <v>16074.724807712337</v>
      </c>
      <c r="BK75" s="35">
        <f>+'Deuda Pública en Dólares'!BK75*'Deuda Pública en Colones'!BK$85</f>
        <v>15664.916467506602</v>
      </c>
      <c r="BL75" s="35">
        <f>+'Deuda Pública en Dólares'!BL75*'Deuda Pública en Colones'!BL$85</f>
        <v>15661.472295236252</v>
      </c>
      <c r="BM75" s="35">
        <f>+'Deuda Pública en Dólares'!BM75*'Deuda Pública en Colones'!BM$85</f>
        <v>15324.761388838802</v>
      </c>
      <c r="BN75" s="35">
        <f>+'Deuda Pública en Dólares'!BN75*'Deuda Pública en Colones'!BN$85</f>
        <v>14094.832471123094</v>
      </c>
      <c r="BO75" s="35">
        <f>+'Deuda Pública en Dólares'!BO75*'Deuda Pública en Colones'!BO$85</f>
        <v>14099.903973631393</v>
      </c>
      <c r="BP75" s="35">
        <f>+'Deuda Pública en Dólares'!BP75*'Deuda Pública en Colones'!BP$85</f>
        <v>14097.932097933442</v>
      </c>
      <c r="BQ75" s="35">
        <f>+'Deuda Pública en Dólares'!BQ75*'Deuda Pública en Colones'!BQ$85</f>
        <v>13979.666725883995</v>
      </c>
      <c r="BR75" s="35">
        <f>+'Deuda Pública en Dólares'!BR75*'Deuda Pública en Colones'!BR$85</f>
        <v>13856.008937499295</v>
      </c>
      <c r="BS75" s="35">
        <f>+'Deuda Pública en Dólares'!BS75*'Deuda Pública en Colones'!BS$85</f>
        <v>13430.097770325721</v>
      </c>
      <c r="BT75" s="35">
        <f>+'Deuda Pública en Dólares'!BT75*'Deuda Pública en Colones'!BT$85</f>
        <v>15967.800787741433</v>
      </c>
      <c r="BU75" s="35">
        <f>+'Deuda Pública en Dólares'!BU75*'Deuda Pública en Colones'!BU$85</f>
        <v>12222.884325459414</v>
      </c>
      <c r="BV75" s="35">
        <f>+'Deuda Pública en Dólares'!BV75*'Deuda Pública en Colones'!BV$85</f>
        <v>12567.091562925114</v>
      </c>
      <c r="BW75" s="35">
        <f>+'Deuda Pública en Dólares'!BW75*'Deuda Pública en Colones'!BW$85</f>
        <v>13230.314376297689</v>
      </c>
      <c r="BX75" s="35">
        <f>+'Deuda Pública en Dólares'!BX75*'Deuda Pública en Colones'!BX$85</f>
        <v>13226.467912819749</v>
      </c>
      <c r="BY75" s="35">
        <f>+'Deuda Pública en Dólares'!BY75*'Deuda Pública en Colones'!BY$85</f>
        <v>12888.183491410677</v>
      </c>
      <c r="BZ75" s="35">
        <f>+'Deuda Pública en Dólares'!BZ75*'Deuda Pública en Colones'!BZ$85</f>
        <v>12549.206231483095</v>
      </c>
      <c r="CA75" s="35">
        <f>+'Deuda Pública en Dólares'!CA75*'Deuda Pública en Colones'!CA$85</f>
        <v>12266.32460979912</v>
      </c>
      <c r="CB75" s="35">
        <f>+'Deuda Pública en Dólares'!CB75*'Deuda Pública en Colones'!CB$85</f>
        <v>12196.619329814785</v>
      </c>
      <c r="CC75" s="35">
        <f>+'Deuda Pública en Dólares'!CC75*'Deuda Pública en Colones'!CC$85</f>
        <v>12075.978565782038</v>
      </c>
      <c r="CD75" s="35">
        <f>+'Deuda Pública en Dólares'!CD75*'Deuda Pública en Colones'!CD$85</f>
        <v>12051.708548238626</v>
      </c>
      <c r="CE75" s="35">
        <f>+'Deuda Pública en Dólares'!CE75*'Deuda Pública en Colones'!CE$85</f>
        <v>11533.650186370085</v>
      </c>
      <c r="CF75" s="35">
        <f>+'Deuda Pública en Dólares'!CF75*'Deuda Pública en Colones'!CF$85</f>
        <v>11118.23040934386</v>
      </c>
      <c r="CG75" s="35">
        <f>+'Deuda Pública en Dólares'!CG75*'Deuda Pública en Colones'!CG$85</f>
        <v>11236.978544078278</v>
      </c>
      <c r="CH75" s="35">
        <f>+'Deuda Pública en Dólares'!CH75*'Deuda Pública en Colones'!CH$85</f>
        <v>11186.205200565779</v>
      </c>
      <c r="CI75" s="35">
        <f>+'Deuda Pública en Dólares'!CI75*'Deuda Pública en Colones'!CI$85</f>
        <v>10944.529337690044</v>
      </c>
      <c r="CJ75" s="35">
        <f>+'Deuda Pública en Dólares'!CJ75*'Deuda Pública en Colones'!CJ$85</f>
        <v>10916.135945167995</v>
      </c>
      <c r="CK75" s="35">
        <f>+'Deuda Pública en Dólares'!CK75*'Deuda Pública en Colones'!CK$85</f>
        <v>10414.908304942048</v>
      </c>
      <c r="CL75" s="35">
        <f>+'Deuda Pública en Dólares'!CL75*'Deuda Pública en Colones'!CL$85</f>
        <v>10145.540080640249</v>
      </c>
      <c r="CM75" s="35">
        <f>+'Deuda Pública en Dólares'!CM75*'Deuda Pública en Colones'!CM$85</f>
        <v>10094.352253835857</v>
      </c>
      <c r="CN75" s="35">
        <f>+'Deuda Pública en Dólares'!CN75*'Deuda Pública en Colones'!CN$85</f>
        <v>10095.669781262101</v>
      </c>
      <c r="CO75" s="35">
        <f>+'Deuda Pública en Dólares'!CO75*'Deuda Pública en Colones'!CO$85</f>
        <v>9957.9587869793559</v>
      </c>
      <c r="CP75" s="35">
        <f>+'Deuda Pública en Dólares'!CP75*'Deuda Pública en Colones'!CP$85</f>
        <v>9942.9594367719492</v>
      </c>
      <c r="CQ75" s="35">
        <f>+'Deuda Pública en Dólares'!CQ75*'Deuda Pública en Colones'!CQ$85</f>
        <v>9927.4049600970156</v>
      </c>
      <c r="CR75" s="35">
        <f>+'Deuda Pública en Dólares'!CR75*'Deuda Pública en Colones'!CR$85</f>
        <v>9538.0840224152998</v>
      </c>
      <c r="CS75" s="35">
        <f>+'Deuda Pública en Dólares'!CS75*'Deuda Pública en Colones'!CS$85</f>
        <v>9596.9709952144913</v>
      </c>
      <c r="CT75" s="35">
        <f>+'Deuda Pública en Dólares'!CT75*'Deuda Pública en Colones'!CT$85</f>
        <v>9629.2696063523999</v>
      </c>
      <c r="CU75" s="35">
        <f>+'Deuda Pública en Dólares'!CU75*'Deuda Pública en Colones'!CU$85</f>
        <v>9433.2240093479395</v>
      </c>
      <c r="CV75" s="35">
        <f>+'Deuda Pública en Dólares'!CV75*'Deuda Pública en Colones'!CV$85</f>
        <v>9441.1163385345881</v>
      </c>
      <c r="CW75" s="35">
        <f>+'Deuda Pública en Dólares'!CW75*'Deuda Pública en Colones'!CW$85</f>
        <v>9471.8087771345381</v>
      </c>
      <c r="CX75" s="35">
        <f>+'Deuda Pública en Dólares'!CX75*'Deuda Pública en Colones'!CX$85</f>
        <v>9129.5611086807603</v>
      </c>
      <c r="CY75" s="35">
        <f>+'Deuda Pública en Dólares'!CY75*'Deuda Pública en Colones'!CY$85</f>
        <v>9261.03325837376</v>
      </c>
      <c r="CZ75" s="35">
        <f>+'Deuda Pública en Dólares'!CZ75*'Deuda Pública en Colones'!CZ$85</f>
        <v>9293.5641916991972</v>
      </c>
      <c r="DA75" s="35">
        <f>+'Deuda Pública en Dólares'!DA75*'Deuda Pública en Colones'!DA$85</f>
        <v>9163.1233106951986</v>
      </c>
      <c r="DB75" s="35">
        <f>+'Deuda Pública en Dólares'!DB75*'Deuda Pública en Colones'!DB$85</f>
        <v>9177.1865932657001</v>
      </c>
      <c r="DC75" s="35">
        <f>+'Deuda Pública en Dólares'!DC75*'Deuda Pública en Colones'!DC$85</f>
        <v>9198.1983670595982</v>
      </c>
      <c r="DD75" s="35">
        <f>+'Deuda Pública en Dólares'!DD75*'Deuda Pública en Colones'!DD$85</f>
        <v>8756.9657956787978</v>
      </c>
      <c r="DE75" s="35">
        <f>+'Deuda Pública en Dólares'!DE75*'Deuda Pública en Colones'!DE$85</f>
        <v>8820.3712561031989</v>
      </c>
      <c r="DF75" s="35">
        <f>+'Deuda Pública en Dólares'!DF75*'Deuda Pública en Colones'!DF$85</f>
        <v>8857.6223969432976</v>
      </c>
      <c r="DG75" s="35">
        <f>+'Deuda Pública en Dólares'!DG75*'Deuda Pública en Colones'!DG$85</f>
        <v>8743.3958171306003</v>
      </c>
      <c r="DH75" s="35">
        <f>+'Deuda Pública en Dólares'!DH75*'Deuda Pública en Colones'!DH$85</f>
        <v>8738.8901904401991</v>
      </c>
      <c r="DI75" s="35">
        <f>+'Deuda Pública en Dólares'!DI75*'Deuda Pública en Colones'!DI$85</f>
        <v>8812.2204926657978</v>
      </c>
      <c r="DJ75" s="35">
        <f>+'Deuda Pública en Dólares'!DJ75*'Deuda Pública en Colones'!DJ$85</f>
        <v>8467.6702860605965</v>
      </c>
      <c r="DK75" s="35">
        <f>+'Deuda Pública en Dólares'!DK75*'Deuda Pública en Colones'!DK$85</f>
        <v>8504.899616435996</v>
      </c>
      <c r="DL75" s="35">
        <f>+'Deuda Pública en Dólares'!DL75*'Deuda Pública en Colones'!DL$85</f>
        <v>8523.2917955855974</v>
      </c>
      <c r="DM75" s="35">
        <f>+'Deuda Pública en Dólares'!DM75*'Deuda Pública en Colones'!DM$85</f>
        <v>8374.6246524381986</v>
      </c>
      <c r="DN75" s="35">
        <f>+'Deuda Pública en Dólares'!DN75*'Deuda Pública en Colones'!DN$85</f>
        <v>8305.6911312032007</v>
      </c>
      <c r="DO75" s="35">
        <f>+'Deuda Pública en Dólares'!DO75*'Deuda Pública en Colones'!DO$85</f>
        <v>8273.7641976671985</v>
      </c>
      <c r="DP75" s="35">
        <f>+'Deuda Pública en Dólares'!DP75*'Deuda Pública en Colones'!DP$85</f>
        <v>7815.0982920295992</v>
      </c>
      <c r="DQ75" s="35">
        <f>+'Deuda Pública en Dólares'!DQ75*'Deuda Pública en Colones'!DQ$85</f>
        <v>7871.6704472535994</v>
      </c>
      <c r="DR75" s="35">
        <f>+'Deuda Pública en Dólares'!DR75*'Deuda Pública en Colones'!DR$85</f>
        <v>7893.3334432783986</v>
      </c>
      <c r="DS75" s="35">
        <f>+'Deuda Pública en Dólares'!DS75*'Deuda Pública en Colones'!DS$85</f>
        <v>7681.2078364442996</v>
      </c>
      <c r="DT75" s="35">
        <f>+'Deuda Pública en Dólares'!DT75*'Deuda Pública en Colones'!DT$85</f>
        <v>7634.8600176770988</v>
      </c>
      <c r="DU75" s="35">
        <f>+'Deuda Pública en Dólares'!DU75*'Deuda Pública en Colones'!DU$85</f>
        <v>7631.8959129884997</v>
      </c>
      <c r="DV75" s="35">
        <f>+'Deuda Pública en Dólares'!DV75*'Deuda Pública en Colones'!DV$85</f>
        <v>7253.1202568895005</v>
      </c>
      <c r="DW75" s="35">
        <f>+'Deuda Pública en Dólares'!DW75*'Deuda Pública en Colones'!DW$85</f>
        <v>7237.822349677499</v>
      </c>
      <c r="DX75" s="35">
        <f>+'Deuda Pública en Dólares'!DX75*'Deuda Pública en Colones'!DX$85</f>
        <v>7247.3835416849988</v>
      </c>
      <c r="DY75" s="35">
        <f>+'Deuda Pública en Dólares'!DY75*'Deuda Pública en Colones'!DY$85</f>
        <v>7184.5985503095981</v>
      </c>
      <c r="DZ75" s="35">
        <f>+'Deuda Pública en Dólares'!DZ75*'Deuda Pública en Colones'!DZ$85</f>
        <v>7252.4035561599985</v>
      </c>
      <c r="EA75" s="35">
        <f>+'Deuda Pública en Dólares'!EA75*'Deuda Pública en Colones'!EA$85</f>
        <v>7711.2671030780011</v>
      </c>
      <c r="EB75" s="35">
        <f>+'Deuda Pública en Dólares'!EB75*'Deuda Pública en Colones'!EB$85</f>
        <v>7042.668724485301</v>
      </c>
      <c r="EC75" s="35">
        <f>+'Deuda Pública en Dólares'!EC75*'Deuda Pública en Colones'!EC$85</f>
        <v>7124.9147769717001</v>
      </c>
      <c r="ED75" s="35">
        <f>+'Deuda Pública en Dólares'!ED75*'Deuda Pública en Colones'!ED$85</f>
        <v>7158.6777161316004</v>
      </c>
      <c r="EE75" s="35">
        <f>+'Deuda Pública en Dólares'!EE75*'Deuda Pública en Colones'!EE$85</f>
        <v>6892.4194482022995</v>
      </c>
      <c r="EF75" s="35">
        <f>+'Deuda Pública en Dólares'!EF75*'Deuda Pública en Colones'!EF$85</f>
        <v>6803.4513258486986</v>
      </c>
      <c r="EG75" s="35">
        <f>+'Deuda Pública en Dólares'!EG75*'Deuda Pública en Colones'!EG$85</f>
        <v>6777.0105445879999</v>
      </c>
      <c r="EH75" s="35">
        <f>+'Deuda Pública en Dólares'!EH75*'Deuda Pública en Colones'!EH$85</f>
        <v>6237.1666809689996</v>
      </c>
      <c r="EI75" s="35">
        <f>+'Deuda Pública en Dólares'!EI75*'Deuda Pública en Colones'!EI$85</f>
        <v>6158.7184215329999</v>
      </c>
      <c r="EJ75" s="35">
        <f>+'Deuda Pública en Dólares'!EJ75*'Deuda Pública en Colones'!EJ$85</f>
        <v>6046.5586127717997</v>
      </c>
      <c r="EK75" s="35">
        <f>+'Deuda Pública en Dólares'!EK75*'Deuda Pública en Colones'!EK$85</f>
        <v>5886.5504100767985</v>
      </c>
      <c r="EL75" s="35">
        <f>+'Deuda Pública en Dólares'!EL75*'Deuda Pública en Colones'!EL$85</f>
        <v>5955.7121953919986</v>
      </c>
      <c r="EM75" s="35">
        <f>+'Deuda Pública en Dólares'!EM75*'Deuda Pública en Colones'!EM$85</f>
        <v>6006.6087020927989</v>
      </c>
      <c r="EN75" s="35">
        <f>+'Deuda Pública en Dólares'!EN75*'Deuda Pública en Colones'!EN$85</f>
        <v>5353.1312908254986</v>
      </c>
      <c r="EO75" s="35">
        <v>5450.4453997534993</v>
      </c>
      <c r="EP75" s="35">
        <v>5435.8102700904992</v>
      </c>
      <c r="EQ75" s="35">
        <f>+'Deuda Pública en Dólares'!EQ75*'Deuda Pública en Colones'!EQ$85</f>
        <v>5235.0051333879992</v>
      </c>
      <c r="ER75" s="36">
        <f>+'Deuda Pública en Dólares'!ER75*'Deuda Pública en Colones'!ER$85</f>
        <v>5305.7088416276001</v>
      </c>
      <c r="ES75" s="35">
        <f>+'Deuda Pública en Dólares'!ES75*'Deuda Pública en Colones'!ES$85</f>
        <v>5219.9851746427994</v>
      </c>
      <c r="ET75" s="35">
        <f>+'Deuda Pública en Dólares'!ET75*'Deuda Pública en Colones'!ET$85</f>
        <v>4841.2535885682009</v>
      </c>
      <c r="EU75" s="35">
        <f>+'Deuda Pública en Dólares'!EU75*'Deuda Pública en Colones'!EU$85</f>
        <v>4897.0409637851999</v>
      </c>
      <c r="EV75" s="36">
        <f>+'Deuda Pública en Dólares'!EV75*'Deuda Pública en Colones'!EV$85</f>
        <v>4946.2848573978008</v>
      </c>
      <c r="EW75" s="35">
        <f>+'Deuda Pública en Dólares'!EW75*'Deuda Pública en Colones'!EW$85</f>
        <v>4808.7416637522001</v>
      </c>
      <c r="EX75" s="35">
        <v>4867.9889902513987</v>
      </c>
      <c r="EY75" s="35">
        <v>4908.5055206512006</v>
      </c>
      <c r="EZ75" s="35">
        <v>4404.8037812976008</v>
      </c>
      <c r="FA75" s="35">
        <f>'Deuda Pública en Dólares'!FA75*'Deuda Pública en Colones'!$FA$85</f>
        <v>4469.1105440062101</v>
      </c>
      <c r="FB75" s="35">
        <f>'Deuda Pública en Dólares'!FB75*'Deuda Pública en Colones'!$FB$85</f>
        <v>4460.9807912938013</v>
      </c>
      <c r="FC75" s="35">
        <f>'Deuda Pública en Dólares'!FC75*'Deuda Pública en Colones'!$FC$85</f>
        <v>4243.7469165717994</v>
      </c>
      <c r="FD75" s="35">
        <f>'Deuda Pública en Dólares'!FD75*'Deuda Pública en Colones'!$FD$85</f>
        <v>4230.6319278216006</v>
      </c>
      <c r="FE75" s="35">
        <f>'Deuda Pública en Dólares'!FE75*'Deuda Pública en Colones'!$FE$85</f>
        <v>4244.2304433990003</v>
      </c>
      <c r="FF75" s="35">
        <f>'Deuda Pública en Dólares'!FF75*'Deuda Pública en Colones'!$FF$85</f>
        <v>3791.4295912789999</v>
      </c>
      <c r="FG75" s="35">
        <f>'Deuda Pública en Dólares'!FG75*'Deuda Pública en Colones'!$FG$85</f>
        <v>3789.9632094099993</v>
      </c>
      <c r="FH75" s="35">
        <f>'Deuda Pública en Dólares'!FH75*'Deuda Pública en Colones'!$FH$85</f>
        <v>3799.1902821336002</v>
      </c>
      <c r="FI75" s="35">
        <f>'Deuda Pública en Dólares'!FI75*'Deuda Pública en Colones'!$FI$85</f>
        <v>3598.5101068077006</v>
      </c>
      <c r="FJ75" s="35">
        <f>'Deuda Pública en Dólares'!FJ75*'Deuda Pública en Colones'!$FJ$85</f>
        <v>3615.3538436640001</v>
      </c>
      <c r="FK75" s="35">
        <f>'Deuda Pública en Dólares'!FK75*'Deuda Pública en Colones'!$FK$85</f>
        <v>3685.7892149244999</v>
      </c>
      <c r="FL75" s="35">
        <f>'Deuda Pública en Dólares'!FL75*'Deuda Pública en Colones'!$FL$85</f>
        <v>3124.3712681524003</v>
      </c>
      <c r="FM75" s="35">
        <f>'Deuda Pública en Dólares'!FM75*'Deuda Pública en Colones'!$FM$85</f>
        <v>3177.9749334864005</v>
      </c>
      <c r="FN75" s="35">
        <f>'Deuda Pública en Dólares'!FN75*'Deuda Pública en Colones'!$FN$85</f>
        <v>3199.8827693299004</v>
      </c>
      <c r="FO75" s="35">
        <f>'Deuda Pública en Dólares'!FO75*'Deuda Pública en Colones'!$FO$85</f>
        <v>2954.7247743440998</v>
      </c>
      <c r="FP75" s="35">
        <f>'Deuda Pública en Dólares'!FP75*'Deuda Pública en Colones'!$FP$85</f>
        <v>3055.9236483809</v>
      </c>
      <c r="FQ75" s="35">
        <f>'Deuda Pública en Dólares'!FQ75*'Deuda Pública en Colones'!$FQ$85</f>
        <v>3064.6696426096</v>
      </c>
      <c r="FR75" s="35">
        <f>'Deuda Pública en Dólares'!FR75*'Deuda Pública en Colones'!$FR$85</f>
        <v>2591.7340688385002</v>
      </c>
      <c r="FS75" s="35">
        <f>'Deuda Pública en Dólares'!FS75*'Deuda Pública en Colones'!$FS$85</f>
        <v>2604.6047614044001</v>
      </c>
      <c r="FT75" s="35">
        <f>'Deuda Pública en Dólares'!FT75*'Deuda Pública en Colones'!$FT$85</f>
        <v>2530.6712927106</v>
      </c>
      <c r="FU75" s="35">
        <f>'Deuda Pública en Dólares'!FU75*'Deuda Pública en Colones'!$FU$85</f>
        <v>2233.7131354859002</v>
      </c>
      <c r="FV75" s="35">
        <f>'Deuda Pública en Dólares'!FV75*'Deuda Pública en Colones'!$FV$85</f>
        <v>2134.3247183785998</v>
      </c>
      <c r="FW75" s="35">
        <f>'Deuda Pública en Dólares'!FW75*'Deuda Pública en Colones'!$FW$85</f>
        <v>2101.2630647861001</v>
      </c>
      <c r="FX75" s="35">
        <f>'Deuda Pública en Dólares'!FX75*'Deuda Pública en Colones'!$FX$85</f>
        <v>1548.2427964049998</v>
      </c>
      <c r="FY75" s="35">
        <f>'Deuda Pública en Dólares'!FY75*'Deuda Pública en Colones'!$FY$85</f>
        <v>1531.1785179183998</v>
      </c>
      <c r="FZ75" s="35">
        <f>'Deuda Pública en Dólares'!FZ75*'Deuda Pública en Colones'!$FZ$85</f>
        <v>1428.7221803795001</v>
      </c>
      <c r="GA75" s="35">
        <f>'Deuda Pública en Dólares'!GA75*'Deuda Pública en Colones'!GA$85</f>
        <v>1436.7672864323997</v>
      </c>
      <c r="GB75" s="35">
        <f>'Deuda Pública en Dólares'!GB75*'Deuda Pública en Colones'!GB$85</f>
        <v>1391.9827999635995</v>
      </c>
      <c r="GC75" s="35">
        <f>'Deuda Pública en Dólares'!GC75*'Deuda Pública en Colones'!GC$85</f>
        <v>1403.2300583490003</v>
      </c>
      <c r="GD75" s="35">
        <f>'Deuda Pública en Dólares'!GD75*'Deuda Pública en Colones'!GD$85</f>
        <v>936.60011187729981</v>
      </c>
      <c r="GE75" s="35">
        <f>'Deuda Pública en Dólares'!GE75*'Deuda Pública en Colones'!GE$85</f>
        <v>942.7085312303999</v>
      </c>
      <c r="GF75" s="35">
        <f>'Deuda Pública en Dólares'!GF75*'Deuda Pública en Colones'!GF$85</f>
        <v>941.22882400999993</v>
      </c>
      <c r="GG75" s="35">
        <f>'Deuda Pública en Dólares'!GG75*'Deuda Pública en Colones'!GG$85</f>
        <v>926.05215448939975</v>
      </c>
      <c r="GH75" s="35">
        <f>'Deuda Pública en Dólares'!GH75*'Deuda Pública en Colones'!GH$85</f>
        <v>931.76482780499998</v>
      </c>
      <c r="GI75" s="35">
        <f>'Deuda Pública en Dólares'!GI75*'Deuda Pública en Colones'!GI$85</f>
        <v>920.87281489109978</v>
      </c>
      <c r="GJ75" s="35">
        <f>'Deuda Pública en Dólares'!GJ75*'Deuda Pública en Colones'!GJ$85</f>
        <v>465.05148551559995</v>
      </c>
      <c r="GK75" s="35">
        <f>'Deuda Pública en Dólares'!GK75*'Deuda Pública en Colones'!GK$85</f>
        <v>453.93962052079996</v>
      </c>
      <c r="GL75" s="35">
        <f>'Deuda Pública en Dólares'!GL75*'Deuda Pública en Colones'!GL$85</f>
        <v>449.24178056199992</v>
      </c>
      <c r="GM75" s="35">
        <f>'Deuda Pública en Dólares'!GM75*'Deuda Pública en Colones'!GM$85</f>
        <v>447.23956463859997</v>
      </c>
      <c r="GN75" s="35">
        <f>'Deuda Pública en Dólares'!GN75*'Deuda Pública en Colones'!GN$85</f>
        <v>436.93378657399995</v>
      </c>
      <c r="GO75" s="35">
        <f>'Deuda Pública en Dólares'!GO75*'Deuda Pública en Colones'!GO$85</f>
        <v>441.56228572159995</v>
      </c>
      <c r="GP75" s="35">
        <f>'Deuda Pública en Dólares'!GP75*'Deuda Pública en Colones'!GP$85</f>
        <v>0</v>
      </c>
      <c r="GQ75" s="35">
        <f>'Deuda Pública en Dólares'!GQ75*'Deuda Pública en Colones'!GQ$85</f>
        <v>0</v>
      </c>
      <c r="GR75" s="35">
        <f>'Deuda Pública en Dólares'!GR75*'Deuda Pública en Colones'!GR$85</f>
        <v>0</v>
      </c>
      <c r="GS75" s="35">
        <f>'Deuda Pública en Dólares'!GS75*'Deuda Pública en Colones'!GS$85</f>
        <v>0</v>
      </c>
      <c r="GT75" s="35">
        <f>'Deuda Pública en Dólares'!GT75*'Deuda Pública en Colones'!GT$85</f>
        <v>0</v>
      </c>
      <c r="GU75" s="35">
        <f>'Deuda Pública en Dólares'!GU75*'Deuda Pública en Colones'!GU$85</f>
        <v>0</v>
      </c>
      <c r="GV75" s="35">
        <f>'Deuda Pública en Dólares'!GV75*'Deuda Pública en Colones'!GV$85</f>
        <v>0</v>
      </c>
      <c r="GW75" s="35">
        <f>'Deuda Pública en Dólares'!GW75*'Deuda Pública en Colones'!GW$85</f>
        <v>0</v>
      </c>
      <c r="GX75" s="35">
        <f>'Deuda Pública en Dólares'!GX75*'Deuda Pública en Colones'!GX$85</f>
        <v>0</v>
      </c>
      <c r="GY75" s="35">
        <f>'Deuda Pública en Dólares'!GY75*'Deuda Pública en Colones'!GY$85</f>
        <v>0</v>
      </c>
    </row>
    <row r="76" spans="1:207" x14ac:dyDescent="0.25">
      <c r="A76" s="33" t="s">
        <v>31</v>
      </c>
      <c r="B76" s="35">
        <f>+'Deuda Pública en Dólares'!B76*'Deuda Pública en Colones'!B$85</f>
        <v>3584.9232000000002</v>
      </c>
      <c r="C76" s="35">
        <f>+'Deuda Pública en Dólares'!C76*'Deuda Pública en Colones'!C$85</f>
        <v>3618.3828713205176</v>
      </c>
      <c r="D76" s="35">
        <f>+'Deuda Pública en Dólares'!D76*'Deuda Pública en Colones'!D$85</f>
        <v>3472.6891300000002</v>
      </c>
      <c r="E76" s="35">
        <f>+'Deuda Pública en Dólares'!E76*'Deuda Pública en Colones'!E$85</f>
        <v>3475.5909300000003</v>
      </c>
      <c r="F76" s="35">
        <f>+'Deuda Pública en Dólares'!F76*'Deuda Pública en Colones'!F$85</f>
        <v>3631.4148</v>
      </c>
      <c r="G76" s="35">
        <f>+'Deuda Pública en Dólares'!G76*'Deuda Pública en Colones'!G$85</f>
        <v>3648.7808999999997</v>
      </c>
      <c r="H76" s="35">
        <f>+'Deuda Pública en Dólares'!H76*'Deuda Pública en Colones'!H$85</f>
        <v>3826.7193086393804</v>
      </c>
      <c r="I76" s="35">
        <f>+'Deuda Pública en Dólares'!I76*'Deuda Pública en Colones'!I$85</f>
        <v>3741.5852645549862</v>
      </c>
      <c r="J76" s="35">
        <f>+'Deuda Pública en Dólares'!J76*'Deuda Pública en Colones'!J$85</f>
        <v>3593.4941970795176</v>
      </c>
      <c r="K76" s="35">
        <f>+'Deuda Pública en Dólares'!K76*'Deuda Pública en Colones'!K$85</f>
        <v>3508.2631834601411</v>
      </c>
      <c r="L76" s="35">
        <f>+'Deuda Pública en Dólares'!L76*'Deuda Pública en Colones'!L$85</f>
        <v>3294.9058068877066</v>
      </c>
      <c r="M76" s="35">
        <f>+'Deuda Pública en Dólares'!M76*'Deuda Pública en Colones'!M$85</f>
        <v>3479.1167140958291</v>
      </c>
      <c r="N76" s="35">
        <f>+'Deuda Pública en Dólares'!N76*'Deuda Pública en Colones'!N$85</f>
        <v>3430.7615999999998</v>
      </c>
      <c r="O76" s="35">
        <f>+'Deuda Pública en Dólares'!O76*'Deuda Pública en Colones'!O$85</f>
        <v>3442.4516223866831</v>
      </c>
      <c r="P76" s="35">
        <f>+'Deuda Pública en Dólares'!P76*'Deuda Pública en Colones'!P$85</f>
        <v>3319.3583330118736</v>
      </c>
      <c r="Q76" s="35">
        <f>+'Deuda Pública en Dólares'!Q76*'Deuda Pública en Colones'!Q$85</f>
        <v>3375.5093886427103</v>
      </c>
      <c r="R76" s="35">
        <f>+'Deuda Pública en Dólares'!R76*'Deuda Pública en Colones'!R$85</f>
        <v>3469.0299594455009</v>
      </c>
      <c r="S76" s="35">
        <f>+'Deuda Pública en Dólares'!S76*'Deuda Pública en Colones'!S$85</f>
        <v>3449.1352624926344</v>
      </c>
      <c r="T76" s="35">
        <f>+'Deuda Pública en Dólares'!T76*'Deuda Pública en Colones'!T$85</f>
        <v>4059.3880254130459</v>
      </c>
      <c r="U76" s="35">
        <f>+'Deuda Pública en Dólares'!U76*'Deuda Pública en Colones'!U$85</f>
        <v>3442.3227242715088</v>
      </c>
      <c r="V76" s="35">
        <f>+'Deuda Pública en Dólares'!V76*'Deuda Pública en Colones'!V$85</f>
        <v>3284.1548920636715</v>
      </c>
      <c r="W76" s="35">
        <f>+'Deuda Pública en Dólares'!W76*'Deuda Pública en Colones'!W$85</f>
        <v>3264.3187039790587</v>
      </c>
      <c r="X76" s="35">
        <f>+'Deuda Pública en Dólares'!X76*'Deuda Pública en Colones'!X$85</f>
        <v>3160.3212955791137</v>
      </c>
      <c r="Y76" s="35">
        <f>+'Deuda Pública en Dólares'!Y76*'Deuda Pública en Colones'!Y$85</f>
        <v>3149.9655424200946</v>
      </c>
      <c r="Z76" s="35">
        <f>+'Deuda Pública en Dólares'!Z76*'Deuda Pública en Colones'!Z$85</f>
        <v>3063.6334053184037</v>
      </c>
      <c r="AA76" s="35">
        <f>+'Deuda Pública en Dólares'!AA76*'Deuda Pública en Colones'!AA$85</f>
        <v>2984.6894392740965</v>
      </c>
      <c r="AB76" s="35">
        <f>+'Deuda Pública en Dólares'!AB76*'Deuda Pública en Colones'!AB$85</f>
        <v>2673.1277318180082</v>
      </c>
      <c r="AC76" s="35">
        <f>+'Deuda Pública en Dólares'!AC76*'Deuda Pública en Colones'!AC$85</f>
        <v>2615.0559411558934</v>
      </c>
      <c r="AD76" s="35">
        <f>+'Deuda Pública en Dólares'!AD76*'Deuda Pública en Colones'!AD$85</f>
        <v>2740.6307987816158</v>
      </c>
      <c r="AE76" s="35">
        <f>+'Deuda Pública en Dólares'!AE76*'Deuda Pública en Colones'!AE$85</f>
        <v>2722.2144523847755</v>
      </c>
      <c r="AF76" s="35">
        <f>+'Deuda Pública en Dólares'!AF76*'Deuda Pública en Colones'!AF$85</f>
        <v>2590.4333956115902</v>
      </c>
      <c r="AG76" s="35">
        <f>+'Deuda Pública en Dólares'!AG76*'Deuda Pública en Colones'!AG$85</f>
        <v>2540.2951302252259</v>
      </c>
      <c r="AH76" s="35">
        <f>+'Deuda Pública en Dólares'!AH76*'Deuda Pública en Colones'!AH$85</f>
        <v>2462.217426294264</v>
      </c>
      <c r="AI76" s="35">
        <f>+'Deuda Pública en Dólares'!AI76*'Deuda Pública en Colones'!AI$85</f>
        <v>2482.3055913620069</v>
      </c>
      <c r="AJ76" s="35">
        <f>+'Deuda Pública en Dólares'!AJ76*'Deuda Pública en Colones'!AJ$85</f>
        <v>2413.0173451720434</v>
      </c>
      <c r="AK76" s="35">
        <f>+'Deuda Pública en Dólares'!AK76*'Deuda Pública en Colones'!AK$85</f>
        <v>2465.6173632063428</v>
      </c>
      <c r="AL76" s="35">
        <f>+'Deuda Pública en Dólares'!AL76*'Deuda Pública en Colones'!AL$85</f>
        <v>2370.2837848033473</v>
      </c>
      <c r="AM76" s="35">
        <f>+'Deuda Pública en Dólares'!AM76*'Deuda Pública en Colones'!AM$85</f>
        <v>2374.1857637898315</v>
      </c>
      <c r="AN76" s="35">
        <f>+'Deuda Pública en Dólares'!AN76*'Deuda Pública en Colones'!AN$85</f>
        <v>2231.2377221855018</v>
      </c>
      <c r="AO76" s="35">
        <f>+'Deuda Pública en Dólares'!AO76*'Deuda Pública en Colones'!AO$85</f>
        <v>2265.4154132424414</v>
      </c>
      <c r="AP76" s="35">
        <f>+'Deuda Pública en Dólares'!AP76*'Deuda Pública en Colones'!AP$85</f>
        <v>2298.0782144448413</v>
      </c>
      <c r="AQ76" s="35">
        <f>+'Deuda Pública en Dólares'!AQ76*'Deuda Pública en Colones'!AQ$85</f>
        <v>2275.8223913209495</v>
      </c>
      <c r="AR76" s="35">
        <f>+'Deuda Pública en Dólares'!AR76*'Deuda Pública en Colones'!AR$85</f>
        <v>2241.8521955116053</v>
      </c>
      <c r="AS76" s="35">
        <f>+'Deuda Pública en Dólares'!AS76*'Deuda Pública en Colones'!AS$85</f>
        <v>2276.4496635072646</v>
      </c>
      <c r="AT76" s="35">
        <f>+'Deuda Pública en Dólares'!AT76*'Deuda Pública en Colones'!AT$85</f>
        <v>2090.1634649686307</v>
      </c>
      <c r="AU76" s="35">
        <f>+'Deuda Pública en Dólares'!AU76*'Deuda Pública en Colones'!AU$85</f>
        <v>2102.3804433151513</v>
      </c>
      <c r="AV76" s="35">
        <f>+'Deuda Pública en Dólares'!AV76*'Deuda Pública en Colones'!AV$85</f>
        <v>2036.2437239226683</v>
      </c>
      <c r="AW76" s="35">
        <f>+'Deuda Pública en Dólares'!AW76*'Deuda Pública en Colones'!AW$85</f>
        <v>2042.6211851583741</v>
      </c>
      <c r="AX76" s="35">
        <f>+'Deuda Pública en Dólares'!AX76*'Deuda Pública en Colones'!AX$85</f>
        <v>1994.9739640738796</v>
      </c>
      <c r="AY76" s="35">
        <f>+'Deuda Pública en Dólares'!AY76*'Deuda Pública en Colones'!AY$85</f>
        <v>2010.4621421939651</v>
      </c>
      <c r="AZ76" s="35">
        <f>+'Deuda Pública en Dólares'!AZ76*'Deuda Pública en Colones'!AZ$85</f>
        <v>1847.1505739198394</v>
      </c>
      <c r="BA76" s="35">
        <f>+'Deuda Pública en Dólares'!BA76*'Deuda Pública en Colones'!BA$85</f>
        <v>1843.4068294493684</v>
      </c>
      <c r="BB76" s="35">
        <f>+'Deuda Pública en Dólares'!BB76*'Deuda Pública en Colones'!BB$85</f>
        <v>1800.1467987406634</v>
      </c>
      <c r="BC76" s="35">
        <f>+'Deuda Pública en Dólares'!BC76*'Deuda Pública en Colones'!BC$85</f>
        <v>1798.3169654802464</v>
      </c>
      <c r="BD76" s="35">
        <f>+'Deuda Pública en Dólares'!BD76*'Deuda Pública en Colones'!BD$85</f>
        <v>1727.6380536860941</v>
      </c>
      <c r="BE76" s="35">
        <f>+'Deuda Pública en Dólares'!BE76*'Deuda Pública en Colones'!BE$85</f>
        <v>1738.9445469947077</v>
      </c>
      <c r="BF76" s="35">
        <f>+'Deuda Pública en Dólares'!BF76*'Deuda Pública en Colones'!BF$85</f>
        <v>1608.3703572035379</v>
      </c>
      <c r="BG76" s="35">
        <f>+'Deuda Pública en Dólares'!BG76*'Deuda Pública en Colones'!BG$85</f>
        <v>1628.255417244045</v>
      </c>
      <c r="BH76" s="35">
        <f>+'Deuda Pública en Dólares'!BH76*'Deuda Pública en Colones'!BH$85</f>
        <v>1610.3513589320614</v>
      </c>
      <c r="BI76" s="35">
        <f>+'Deuda Pública en Dólares'!BI76*'Deuda Pública en Colones'!BI$85</f>
        <v>1646.4066726703384</v>
      </c>
      <c r="BJ76" s="35">
        <f>+'Deuda Pública en Dólares'!BJ76*'Deuda Pública en Colones'!BJ$85</f>
        <v>1566.9813904689759</v>
      </c>
      <c r="BK76" s="35">
        <f>+'Deuda Pública en Dólares'!BK76*'Deuda Pública en Colones'!BK$85</f>
        <v>1541.8966683331025</v>
      </c>
      <c r="BL76" s="35">
        <f>+'Deuda Pública en Dólares'!BL76*'Deuda Pública en Colones'!BL$85</f>
        <v>1399.0053972236446</v>
      </c>
      <c r="BM76" s="35">
        <f>+'Deuda Pública en Dólares'!BM76*'Deuda Pública en Colones'!BM$85</f>
        <v>1407.2223915553029</v>
      </c>
      <c r="BN76" s="35">
        <f>+'Deuda Pública en Dólares'!BN76*'Deuda Pública en Colones'!BN$85</f>
        <v>1398.7106751440872</v>
      </c>
      <c r="BO76" s="35">
        <f>+'Deuda Pública en Dólares'!BO76*'Deuda Pública en Colones'!BO$85</f>
        <v>1401.6595498222221</v>
      </c>
      <c r="BP76" s="35">
        <f>+'Deuda Pública en Dólares'!BP76*'Deuda Pública en Colones'!BP$85</f>
        <v>1344.4246558388393</v>
      </c>
      <c r="BQ76" s="35">
        <f>+'Deuda Pública en Dólares'!BQ76*'Deuda Pública en Colones'!BQ$85</f>
        <v>1366.0381174421977</v>
      </c>
      <c r="BR76" s="35">
        <f>+'Deuda Pública en Dólares'!BR76*'Deuda Pública en Colones'!BR$85</f>
        <v>1226.9518168597356</v>
      </c>
      <c r="BS76" s="35">
        <f>+'Deuda Pública en Dólares'!BS76*'Deuda Pública en Colones'!BS$85</f>
        <v>1223.6407118505947</v>
      </c>
      <c r="BT76" s="35">
        <f>+'Deuda Pública en Dólares'!BT76*'Deuda Pública en Colones'!BT$85</f>
        <v>1610.4479317271998</v>
      </c>
      <c r="BU76" s="35">
        <f>+'Deuda Pública en Dólares'!BU76*'Deuda Pública en Colones'!BU$85</f>
        <v>1231.6062217813057</v>
      </c>
      <c r="BV76" s="35">
        <f>+'Deuda Pública en Dólares'!BV76*'Deuda Pública en Colones'!BV$85</f>
        <v>1198.1536731289582</v>
      </c>
      <c r="BW76" s="35">
        <f>+'Deuda Pública en Dólares'!BW76*'Deuda Pública en Colones'!BW$85</f>
        <v>1285.1094666880413</v>
      </c>
      <c r="BX76" s="35">
        <f>+'Deuda Pública en Dólares'!BX76*'Deuda Pública en Colones'!BX$85</f>
        <v>1129.1876072260657</v>
      </c>
      <c r="BY76" s="35">
        <f>+'Deuda Pública en Dólares'!BY76*'Deuda Pública en Colones'!BY$85</f>
        <v>1142.2705249145442</v>
      </c>
      <c r="BZ76" s="35">
        <f>+'Deuda Pública en Dólares'!BZ76*'Deuda Pública en Colones'!BZ$85</f>
        <v>1139.395391637483</v>
      </c>
      <c r="CA76" s="35">
        <f>+'Deuda Pública en Dólares'!CA76*'Deuda Pública en Colones'!CA$85</f>
        <v>1117.3654047215648</v>
      </c>
      <c r="CB76" s="35">
        <f>+'Deuda Pública en Dólares'!CB76*'Deuda Pública en Colones'!CB$85</f>
        <v>1038.8693710720331</v>
      </c>
      <c r="CC76" s="35">
        <f>+'Deuda Pública en Dólares'!CC76*'Deuda Pública en Colones'!CC$85</f>
        <v>1038.0981682664485</v>
      </c>
      <c r="CD76" s="35">
        <f>+'Deuda Pública en Dólares'!CD76*'Deuda Pública en Colones'!CD$85</f>
        <v>875.19921620009552</v>
      </c>
      <c r="CE76" s="35">
        <f>+'Deuda Pública en Dólares'!CE76*'Deuda Pública en Colones'!CE$85</f>
        <v>869.44850972712095</v>
      </c>
      <c r="CF76" s="35">
        <f>+'Deuda Pública en Dólares'!CF76*'Deuda Pública en Colones'!CF$85</f>
        <v>863.07066697893231</v>
      </c>
      <c r="CG76" s="35">
        <f>+'Deuda Pública en Dólares'!CG76*'Deuda Pública en Colones'!CG$85</f>
        <v>866.28547715339562</v>
      </c>
      <c r="CH76" s="35">
        <f>+'Deuda Pública en Dólares'!CH76*'Deuda Pública en Colones'!CH$85</f>
        <v>797.04846328007841</v>
      </c>
      <c r="CI76" s="35">
        <f>+'Deuda Pública en Dólares'!CI76*'Deuda Pública en Colones'!CI$85</f>
        <v>790.84038038324638</v>
      </c>
      <c r="CJ76" s="35">
        <f>+'Deuda Pública en Dólares'!CJ76*'Deuda Pública en Colones'!CJ$85</f>
        <v>636.87072099734792</v>
      </c>
      <c r="CK76" s="35">
        <f>+'Deuda Pública en Dólares'!CK76*'Deuda Pública en Colones'!CK$85</f>
        <v>643.84412988783743</v>
      </c>
      <c r="CL76" s="35">
        <f>+'Deuda Pública en Dólares'!CL76*'Deuda Pública en Colones'!CL$85</f>
        <v>648.90299269979255</v>
      </c>
      <c r="CM76" s="35">
        <f>+'Deuda Pública en Dólares'!CM76*'Deuda Pública en Colones'!CM$85</f>
        <v>649.07323465481932</v>
      </c>
      <c r="CN76" s="35">
        <f>+'Deuda Pública en Dólares'!CN76*'Deuda Pública en Colones'!CN$85</f>
        <v>582.42285405548364</v>
      </c>
      <c r="CO76" s="35">
        <f>+'Deuda Pública en Dólares'!CO76*'Deuda Pública en Colones'!CO$85</f>
        <v>582.55143022018194</v>
      </c>
      <c r="CP76" s="35">
        <f>+'Deuda Pública en Dólares'!CP76*'Deuda Pública en Colones'!CP$85</f>
        <v>434.75237802615413</v>
      </c>
      <c r="CQ76" s="35">
        <f>+'Deuda Pública en Dólares'!CQ76*'Deuda Pública en Colones'!CQ$85</f>
        <v>433.53128505377083</v>
      </c>
      <c r="CR76" s="35">
        <f>+'Deuda Pública en Dólares'!CR76*'Deuda Pública en Colones'!CR$85</f>
        <v>427.75687731179471</v>
      </c>
      <c r="CS76" s="35">
        <f>+'Deuda Pública en Dólares'!CS76*'Deuda Pública en Colones'!CS$85</f>
        <v>431.65994218205759</v>
      </c>
      <c r="CT76" s="35">
        <f>+'Deuda Pública en Dólares'!CT76*'Deuda Pública en Colones'!CT$85</f>
        <v>430.26852201269622</v>
      </c>
      <c r="CU76" s="35">
        <f>+'Deuda Pública en Dólares'!CU76*'Deuda Pública en Colones'!CU$85</f>
        <v>428.89741292878989</v>
      </c>
      <c r="CV76" s="35">
        <f>+'Deuda Pública en Dólares'!CV76*'Deuda Pública en Colones'!CV$85</f>
        <v>289.75209414451638</v>
      </c>
      <c r="CW76" s="35">
        <f>+'Deuda Pública en Dólares'!CW76*'Deuda Pública en Colones'!CW$85</f>
        <v>291.26206422918568</v>
      </c>
      <c r="CX76" s="35">
        <f>+'Deuda Pública en Dólares'!CX76*'Deuda Pública en Colones'!CX$85</f>
        <v>290.56309119350612</v>
      </c>
      <c r="CY76" s="35">
        <f>+'Deuda Pública en Dólares'!CY76*'Deuda Pública en Colones'!CY$85</f>
        <v>292.30988536325668</v>
      </c>
      <c r="CZ76" s="35">
        <f>+'Deuda Pública en Dólares'!CZ76*'Deuda Pública en Colones'!CZ$85</f>
        <v>293.17263342300367</v>
      </c>
      <c r="DA76" s="35">
        <f>+'Deuda Pública en Dólares'!DA76*'Deuda Pública en Colones'!DA$85</f>
        <v>293.61021218275448</v>
      </c>
      <c r="DB76" s="35">
        <f>+'Deuda Pública en Dólares'!DB76*'Deuda Pública en Colones'!DB$85</f>
        <v>147.26976721244105</v>
      </c>
      <c r="DC76" s="35">
        <f>+'Deuda Pública en Dólares'!DC76*'Deuda Pública en Colones'!DC$85</f>
        <v>146.00648179527974</v>
      </c>
      <c r="DD76" s="35">
        <f>+'Deuda Pública en Dólares'!DD76*'Deuda Pública en Colones'!DD$85</f>
        <v>144.61465835878619</v>
      </c>
      <c r="DE76" s="35">
        <f>+'Deuda Pública en Dólares'!DE76*'Deuda Pública en Colones'!DE$85</f>
        <v>145.42142858105848</v>
      </c>
      <c r="DF76" s="35">
        <f>+'Deuda Pública en Dólares'!DF76*'Deuda Pública en Colones'!DF$85</f>
        <v>147.05363529371996</v>
      </c>
      <c r="DG76" s="35">
        <f>+'Deuda Pública en Dólares'!DG76*'Deuda Pública en Colones'!DG$85</f>
        <v>147.54860175835705</v>
      </c>
      <c r="DH76" s="35">
        <f>+'Deuda Pública en Dólares'!DH76*'Deuda Pública en Colones'!DH$85</f>
        <v>0</v>
      </c>
      <c r="DI76" s="35">
        <f>+'Deuda Pública en Dólares'!DI76*'Deuda Pública en Colones'!DI$85</f>
        <v>0</v>
      </c>
      <c r="DJ76" s="35">
        <f>+'Deuda Pública en Dólares'!DJ76*'Deuda Pública en Colones'!DJ$85</f>
        <v>0</v>
      </c>
      <c r="DK76" s="35">
        <f>+'Deuda Pública en Dólares'!DK76*'Deuda Pública en Colones'!DK$85</f>
        <v>0</v>
      </c>
      <c r="DL76" s="35">
        <f>+'Deuda Pública en Dólares'!DL76*'Deuda Pública en Colones'!DL$85</f>
        <v>0</v>
      </c>
      <c r="DM76" s="35">
        <f>+'Deuda Pública en Dólares'!DM76*'Deuda Pública en Colones'!DM$85</f>
        <v>0</v>
      </c>
      <c r="DN76" s="35">
        <f>+'Deuda Pública en Dólares'!DN76*'Deuda Pública en Colones'!DN$85</f>
        <v>0</v>
      </c>
      <c r="DO76" s="35">
        <f>+'Deuda Pública en Dólares'!DO76*'Deuda Pública en Colones'!DO$85</f>
        <v>0</v>
      </c>
      <c r="DP76" s="35">
        <f>+'Deuda Pública en Dólares'!DP76*'Deuda Pública en Colones'!DP$85</f>
        <v>0</v>
      </c>
      <c r="DQ76" s="35">
        <f>+'Deuda Pública en Dólares'!DQ76*'Deuda Pública en Colones'!DQ$85</f>
        <v>0</v>
      </c>
      <c r="DR76" s="35">
        <f>+'Deuda Pública en Dólares'!DR76*'Deuda Pública en Colones'!DR$85</f>
        <v>0</v>
      </c>
      <c r="DS76" s="35">
        <f>+'Deuda Pública en Dólares'!DS76*'Deuda Pública en Colones'!DS$85</f>
        <v>0</v>
      </c>
      <c r="DT76" s="35">
        <f>+'Deuda Pública en Dólares'!DT76*'Deuda Pública en Colones'!DT$85</f>
        <v>566670</v>
      </c>
      <c r="DU76" s="35">
        <f>+'Deuda Pública en Dólares'!DU76*'Deuda Pública en Colones'!DU$85</f>
        <v>566450</v>
      </c>
      <c r="DV76" s="35">
        <f>+'Deuda Pública en Dólares'!DV76*'Deuda Pública en Colones'!DV$85</f>
        <v>568950</v>
      </c>
      <c r="DW76" s="35">
        <f>+'Deuda Pública en Dólares'!DW76*'Deuda Pública en Colones'!DW$85</f>
        <v>567750</v>
      </c>
      <c r="DX76" s="35">
        <f>+'Deuda Pública en Dólares'!DX76*'Deuda Pública en Colones'!DX$85</f>
        <v>568500</v>
      </c>
      <c r="DY76" s="35">
        <f>+'Deuda Pública en Dólares'!DY76*'Deuda Pública en Colones'!DY$85</f>
        <v>578540</v>
      </c>
      <c r="DZ76" s="35">
        <f>+'Deuda Pública en Dólares'!DZ76*'Deuda Pública en Colones'!DZ$85</f>
        <v>584000</v>
      </c>
      <c r="EA76" s="35">
        <f>+'Deuda Pública en Dólares'!EA76*'Deuda Pública en Colones'!EA$85</f>
        <v>620950</v>
      </c>
      <c r="EB76" s="35">
        <f>+'Deuda Pública en Dólares'!EB76*'Deuda Pública en Colones'!EB$85</f>
        <v>602830</v>
      </c>
      <c r="EC76" s="35">
        <f>+'Deuda Pública en Dólares'!EC76*'Deuda Pública en Colones'!EC$85</f>
        <v>609870</v>
      </c>
      <c r="ED76" s="35">
        <f>+'Deuda Pública en Dólares'!ED76*'Deuda Pública en Colones'!ED$85</f>
        <v>612760</v>
      </c>
      <c r="EE76" s="35">
        <f>+'Deuda Pública en Dólares'!EE76*'Deuda Pública en Colones'!EE$85</f>
        <v>607370</v>
      </c>
      <c r="EF76" s="35">
        <f>+'Deuda Pública en Dólares'!EF76*'Deuda Pública en Colones'!EF$85</f>
        <v>599530</v>
      </c>
      <c r="EG76" s="35">
        <f>+'Deuda Pública en Dólares'!EG76*'Deuda Pública en Colones'!EG$85</f>
        <v>597200</v>
      </c>
      <c r="EH76" s="35">
        <f>+'Deuda Pública en Dólares'!EH76*'Deuda Pública en Colones'!EH$85</f>
        <v>588350</v>
      </c>
      <c r="EI76" s="35">
        <f>+'Deuda Pública en Dólares'!EI76*'Deuda Pública en Colones'!EI$85</f>
        <v>508331.25000000006</v>
      </c>
      <c r="EJ76" s="35">
        <f>+'Deuda Pública en Dólares'!EJ76*'Deuda Pública en Colones'!EJ$85</f>
        <v>499073.75</v>
      </c>
      <c r="EK76" s="35">
        <f>+'Deuda Pública en Dólares'!EK76*'Deuda Pública en Colones'!EK$85</f>
        <v>501952.5</v>
      </c>
      <c r="EL76" s="35">
        <f>+'Deuda Pública en Dólares'!EL76*'Deuda Pública en Colones'!EL$85</f>
        <v>435300</v>
      </c>
      <c r="EM76" s="35">
        <f>+'Deuda Pública en Dólares'!EM76*'Deuda Pública en Colones'!EM$85</f>
        <v>439020</v>
      </c>
      <c r="EN76" s="35">
        <f>+'Deuda Pública en Dólares'!EN76*'Deuda Pública en Colones'!EN$85</f>
        <v>422467.5</v>
      </c>
      <c r="EO76" s="35">
        <v>358456.25</v>
      </c>
      <c r="EP76" s="35">
        <v>0</v>
      </c>
      <c r="EQ76" s="35">
        <f>+'Deuda Pública en Dólares'!EP76*'Deuda Pública en Colones'!EQ$85</f>
        <v>0</v>
      </c>
      <c r="ER76" s="35">
        <f>+'Deuda Pública en Dólares'!ER76*'Deuda Pública en Colones'!ER85</f>
        <v>0</v>
      </c>
      <c r="ES76" s="35">
        <f>+'Deuda Pública en Dólares'!ES76*'Deuda Pública en Colones'!ES85</f>
        <v>0</v>
      </c>
      <c r="ET76" s="35">
        <f>+'Deuda Pública en Dólares'!ET76*'Deuda Pública en Colones'!ET85</f>
        <v>0</v>
      </c>
      <c r="EU76" s="35">
        <f>+'Deuda Pública en Dólares'!EU76*'Deuda Pública en Colones'!EU85</f>
        <v>0</v>
      </c>
      <c r="EV76" s="36">
        <f>+'Deuda Pública en Dólares'!EV76*'Deuda Pública en Colones'!EV85</f>
        <v>130418.32521262435</v>
      </c>
      <c r="EW76" s="35">
        <f>+'Deuda Pública en Dólares'!EW76*'Deuda Pública en Colones'!EW85</f>
        <v>132858.75479077973</v>
      </c>
      <c r="EX76" s="35">
        <v>133420.79947471997</v>
      </c>
      <c r="EY76" s="35">
        <v>134920.27902916376</v>
      </c>
      <c r="EZ76" s="35">
        <v>135855.39682567774</v>
      </c>
      <c r="FA76" s="35">
        <f>'Deuda Pública en Dólares'!FA76*'Deuda Pública en Colones'!$FA$85</f>
        <v>138819.98150334798</v>
      </c>
      <c r="FB76" s="35">
        <f>'Deuda Pública en Dólares'!FB76*'Deuda Pública en Colones'!$FB$85</f>
        <v>138618.46592771259</v>
      </c>
      <c r="FC76" s="35">
        <f>'Deuda Pública en Dólares'!FC76*'Deuda Pública en Colones'!$FC$85</f>
        <v>138507.31290347691</v>
      </c>
      <c r="FD76" s="35">
        <f>'Deuda Pública en Dólares'!FD76*'Deuda Pública en Colones'!$FD$85</f>
        <v>135962.8807072195</v>
      </c>
      <c r="FE76" s="35">
        <f>'Deuda Pública en Dólares'!FE76*'Deuda Pública en Colones'!$FE$85</f>
        <v>138207.39876881527</v>
      </c>
      <c r="FF76" s="35">
        <f>'Deuda Pública en Dólares'!FF76*'Deuda Pública en Colones'!$FF$85</f>
        <v>140201.35263211041</v>
      </c>
      <c r="FG76" s="35">
        <f>'Deuda Pública en Dólares'!FG76*'Deuda Pública en Colones'!$FG$85</f>
        <v>138496.53122977837</v>
      </c>
      <c r="FH76" s="35">
        <f>'Deuda Pública en Dólares'!FH76*'Deuda Pública en Colones'!$FH$85</f>
        <v>139062.41635236429</v>
      </c>
      <c r="FI76" s="35">
        <f>'Deuda Pública en Dólares'!FI76*'Deuda Pública en Colones'!$FI$85</f>
        <v>455138.97489466652</v>
      </c>
      <c r="FJ76" s="35">
        <f>'Deuda Pública en Dólares'!FJ76*'Deuda Pública en Colones'!$FJ$85</f>
        <v>452328.62178079493</v>
      </c>
      <c r="FK76" s="35">
        <f>'Deuda Pública en Dólares'!FK76*'Deuda Pública en Colones'!$FK$85</f>
        <v>463271.48944249348</v>
      </c>
      <c r="FL76" s="35">
        <f>'Deuda Pública en Dólares'!FL76*'Deuda Pública en Colones'!$FL$85</f>
        <v>451897.685497823</v>
      </c>
      <c r="FM76" s="35">
        <f>'Deuda Pública en Dólares'!FM76*'Deuda Pública en Colones'!$FM$85</f>
        <v>459253.7542665138</v>
      </c>
      <c r="FN76" s="35">
        <f>'Deuda Pública en Dólares'!FN76*'Deuda Pública en Colones'!$FN$85</f>
        <v>459839.09787896759</v>
      </c>
      <c r="FO76" s="35">
        <f>'Deuda Pública en Dólares'!FO76*'Deuda Pública en Colones'!$FO$85</f>
        <v>459560.51697437058</v>
      </c>
      <c r="FP76" s="35">
        <f>'Deuda Pública en Dólares'!FP76*'Deuda Pública en Colones'!$FP$85</f>
        <v>471054.35137878382</v>
      </c>
      <c r="FQ76" s="35">
        <f>'Deuda Pública en Dólares'!FQ76*'Deuda Pública en Colones'!$FQ$85</f>
        <v>459382.72604142228</v>
      </c>
      <c r="FR76" s="35">
        <f>'Deuda Pública en Dólares'!FR76*'Deuda Pública en Colones'!$FR$85</f>
        <v>474714.53065349098</v>
      </c>
      <c r="FS76" s="35">
        <f>'Deuda Pública en Dólares'!FS76*'Deuda Pública en Colones'!$FS$85</f>
        <v>469323.44402460213</v>
      </c>
      <c r="FT76" s="35">
        <f>'Deuda Pública en Dólares'!FT76*'Deuda Pública en Colones'!$FT$85</f>
        <v>454566.21043485386</v>
      </c>
      <c r="FU76" s="35">
        <f>'Deuda Pública en Dólares'!FU76*'Deuda Pública en Colones'!$FU$85</f>
        <v>437692.22734410985</v>
      </c>
      <c r="FV76" s="35">
        <f>'Deuda Pública en Dólares'!FV76*'Deuda Pública en Colones'!$FV$85</f>
        <v>1103682.5477277939</v>
      </c>
      <c r="FW76" s="35">
        <f>'Deuda Pública en Dólares'!FW76*'Deuda Pública en Colones'!$FW$85</f>
        <v>1087664.9185844762</v>
      </c>
      <c r="FX76" s="35">
        <f>'Deuda Pública en Dólares'!FX76*'Deuda Pública en Colones'!$FX$85</f>
        <v>1070421.6944427073</v>
      </c>
      <c r="FY76" s="35">
        <f>'Deuda Pública en Dólares'!FY76*'Deuda Pública en Colones'!$FY$85</f>
        <v>1063506.9235844051</v>
      </c>
      <c r="FZ76" s="35">
        <f>'Deuda Pública en Dólares'!FZ76*'Deuda Pública en Colones'!$FZ$85</f>
        <v>997364.06136641977</v>
      </c>
      <c r="GA76" s="35">
        <f>'Deuda Pública en Dólares'!GA76*'Deuda Pública en Colones'!GA85</f>
        <v>997344.9659496363</v>
      </c>
      <c r="GB76" s="35">
        <f>'Deuda Pública en Dólares'!GB76*'Deuda Pública en Colones'!GB85</f>
        <v>970817.98748823092</v>
      </c>
      <c r="GC76" s="35">
        <f>'Deuda Pública en Dólares'!GC76*'Deuda Pública en Colones'!GC85</f>
        <v>979160.07127603004</v>
      </c>
      <c r="GD76" s="35">
        <f>'Deuda Pública en Dólares'!GD76*'Deuda Pública en Colones'!GD85</f>
        <v>967666.2412044988</v>
      </c>
      <c r="GE76" s="35">
        <f>'Deuda Pública en Dólares'!GE76*'Deuda Pública en Colones'!GE85</f>
        <v>974707.47652751883</v>
      </c>
      <c r="GF76" s="35">
        <f>'Deuda Pública en Dólares'!GF76*'Deuda Pública en Colones'!GF85</f>
        <v>976771.91693577729</v>
      </c>
      <c r="GG76" s="35">
        <f>'Deuda Pública en Dólares'!GG76*'Deuda Pública en Colones'!GG85</f>
        <v>957449.8943762983</v>
      </c>
      <c r="GH76" s="35">
        <f>'Deuda Pública en Dólares'!GH76*'Deuda Pública en Colones'!GH85</f>
        <v>959220.1532187619</v>
      </c>
      <c r="GI76" s="35">
        <f>'Deuda Pública en Dólares'!GI76*'Deuda Pública en Colones'!GI85</f>
        <v>947777.57847590058</v>
      </c>
      <c r="GJ76" s="35">
        <f>'Deuda Pública en Dólares'!GJ76*'Deuda Pública en Colones'!GJ85</f>
        <v>881675.73340552603</v>
      </c>
      <c r="GK76" s="35">
        <f>'Deuda Pública en Dólares'!GK76*'Deuda Pública en Colones'!GK85</f>
        <v>862849.97470018244</v>
      </c>
      <c r="GL76" s="35">
        <f>'Deuda Pública en Dólares'!GL76*'Deuda Pública en Colones'!GL85</f>
        <v>850800.22569869028</v>
      </c>
      <c r="GM76" s="35">
        <f>'Deuda Pública en Dólares'!GM76*'Deuda Pública en Colones'!GM85</f>
        <v>775448.46378009417</v>
      </c>
      <c r="GN76" s="35">
        <f>'Deuda Pública en Dólares'!GN76*'Deuda Pública en Colones'!GN85</f>
        <v>340793.80869098211</v>
      </c>
      <c r="GO76" s="35">
        <f>'Deuda Pública en Dólares'!GO76*'Deuda Pública en Colones'!GO85</f>
        <v>342811.98782633332</v>
      </c>
      <c r="GP76" s="35">
        <f>'Deuda Pública en Dólares'!GP76*'Deuda Pública en Colones'!GP85</f>
        <v>359395.26593519998</v>
      </c>
      <c r="GQ76" s="35">
        <f>'Deuda Pública en Dólares'!GQ76*'Deuda Pública en Colones'!GQ85</f>
        <v>354959.07847133023</v>
      </c>
      <c r="GR76" s="35">
        <f>'Deuda Pública en Dólares'!GR76*'Deuda Pública en Colones'!GR85</f>
        <v>355484.10051067523</v>
      </c>
      <c r="GS76" s="35">
        <f>'Deuda Pública en Dólares'!GS76*'Deuda Pública en Colones'!GS85</f>
        <v>357993.38565197284</v>
      </c>
      <c r="GT76" s="35">
        <f>'Deuda Pública en Dólares'!GT76*'Deuda Pública en Colones'!GT85</f>
        <v>359445.35983825882</v>
      </c>
      <c r="GU76" s="35">
        <f>'Deuda Pública en Dólares'!GU76*'Deuda Pública en Colones'!GU85</f>
        <v>349367.17227093584</v>
      </c>
      <c r="GV76" s="35">
        <f>'Deuda Pública en Dólares'!GV76*'Deuda Pública en Colones'!GV85</f>
        <v>342950.77022925933</v>
      </c>
      <c r="GW76" s="35">
        <f>'Deuda Pública en Dólares'!GW76*'Deuda Pública en Colones'!GW85</f>
        <v>340781.24707554071</v>
      </c>
      <c r="GX76" s="35">
        <f>'Deuda Pública en Dólares'!GX76*'Deuda Pública en Colones'!GX85</f>
        <v>339304.15565936215</v>
      </c>
      <c r="GY76" s="35">
        <f>'Deuda Pública en Dólares'!GY76*'Deuda Pública en Colones'!GY85</f>
        <v>337521.65323584666</v>
      </c>
    </row>
    <row r="77" spans="1:207" x14ac:dyDescent="0.25">
      <c r="A77" s="62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35"/>
      <c r="CI77" s="35"/>
      <c r="CJ77" s="35"/>
      <c r="CK77" s="35"/>
      <c r="CL77" s="35"/>
      <c r="CM77" s="35"/>
      <c r="CN77" s="35"/>
      <c r="CO77" s="35"/>
      <c r="CP77" s="35"/>
      <c r="CQ77" s="35"/>
      <c r="CR77" s="35"/>
      <c r="CS77" s="35"/>
      <c r="CT77" s="35"/>
      <c r="CU77" s="35"/>
      <c r="CV77" s="35"/>
      <c r="CW77" s="35"/>
      <c r="CX77" s="35"/>
      <c r="CY77" s="35"/>
      <c r="CZ77" s="35"/>
      <c r="DA77" s="35"/>
      <c r="DB77" s="35"/>
      <c r="DC77" s="35"/>
      <c r="DD77" s="35"/>
      <c r="DE77" s="35"/>
      <c r="DF77" s="35"/>
      <c r="DG77" s="35"/>
      <c r="DH77" s="35"/>
      <c r="DI77" s="35"/>
      <c r="DJ77" s="35"/>
      <c r="DK77" s="35"/>
      <c r="DL77" s="35"/>
      <c r="DM77" s="35"/>
      <c r="DN77" s="35"/>
      <c r="DO77" s="35"/>
      <c r="DP77" s="35"/>
      <c r="DQ77" s="35"/>
      <c r="DR77" s="35"/>
      <c r="DS77" s="35"/>
      <c r="DT77" s="35"/>
      <c r="DU77" s="35"/>
      <c r="DV77" s="35"/>
      <c r="DW77" s="35"/>
      <c r="DX77" s="35"/>
      <c r="DY77" s="35"/>
      <c r="DZ77" s="35"/>
      <c r="EA77" s="35"/>
      <c r="EB77" s="35"/>
      <c r="EC77" s="35"/>
      <c r="ED77" s="35"/>
      <c r="EE77" s="35"/>
      <c r="EF77" s="35"/>
      <c r="EG77" s="35"/>
      <c r="EH77" s="35"/>
      <c r="EI77" s="35"/>
      <c r="EJ77" s="35"/>
      <c r="EK77" s="35"/>
      <c r="EL77" s="35"/>
      <c r="EM77" s="35"/>
      <c r="EN77" s="35"/>
      <c r="EO77" s="35"/>
      <c r="EP77" s="35"/>
      <c r="EQ77" s="35"/>
      <c r="ER77" s="36"/>
      <c r="ES77" s="35"/>
      <c r="ET77" s="35"/>
      <c r="EU77" s="35"/>
      <c r="EV77" s="36"/>
      <c r="EW77" s="35"/>
    </row>
    <row r="78" spans="1:207" s="11" customFormat="1" x14ac:dyDescent="0.25">
      <c r="A78" s="17" t="s">
        <v>27</v>
      </c>
      <c r="B78" s="21">
        <f t="shared" ref="B78:BM78" si="409">SUM(B79:B83)</f>
        <v>476238.34717882558</v>
      </c>
      <c r="C78" s="21">
        <f t="shared" si="409"/>
        <v>482973.29045699135</v>
      </c>
      <c r="D78" s="21">
        <f t="shared" si="409"/>
        <v>486330.74634862115</v>
      </c>
      <c r="E78" s="21">
        <f t="shared" si="409"/>
        <v>480900.08605315408</v>
      </c>
      <c r="F78" s="21">
        <f t="shared" si="409"/>
        <v>519782.52515228518</v>
      </c>
      <c r="G78" s="21">
        <f t="shared" si="409"/>
        <v>494888.7318319875</v>
      </c>
      <c r="H78" s="21">
        <f t="shared" si="409"/>
        <v>621063.46736125823</v>
      </c>
      <c r="I78" s="21">
        <f t="shared" si="409"/>
        <v>618797.55043123825</v>
      </c>
      <c r="J78" s="21">
        <f t="shared" si="409"/>
        <v>624722.46958963177</v>
      </c>
      <c r="K78" s="21">
        <f t="shared" si="409"/>
        <v>622297.35586991452</v>
      </c>
      <c r="L78" s="21">
        <f t="shared" si="409"/>
        <v>592749.4345401735</v>
      </c>
      <c r="M78" s="21">
        <f t="shared" si="409"/>
        <v>647150.54326450033</v>
      </c>
      <c r="N78" s="21">
        <f t="shared" si="409"/>
        <v>659414.60228912928</v>
      </c>
      <c r="O78" s="21">
        <f t="shared" si="409"/>
        <v>661862.0291265056</v>
      </c>
      <c r="P78" s="21">
        <f t="shared" si="409"/>
        <v>665621.73132364696</v>
      </c>
      <c r="Q78" s="21">
        <f t="shared" si="409"/>
        <v>667531.89478624391</v>
      </c>
      <c r="R78" s="21">
        <f t="shared" si="409"/>
        <v>682925.02740118909</v>
      </c>
      <c r="S78" s="21">
        <f t="shared" si="409"/>
        <v>684685.78310669889</v>
      </c>
      <c r="T78" s="21">
        <f t="shared" si="409"/>
        <v>623188.61234778003</v>
      </c>
      <c r="U78" s="21">
        <f t="shared" si="409"/>
        <v>735039.35689214082</v>
      </c>
      <c r="V78" s="21">
        <f t="shared" si="409"/>
        <v>738166.34195520473</v>
      </c>
      <c r="W78" s="21">
        <f t="shared" si="409"/>
        <v>730829.18194999709</v>
      </c>
      <c r="X78" s="21">
        <f t="shared" si="409"/>
        <v>738218.31569498591</v>
      </c>
      <c r="Y78" s="21">
        <f t="shared" si="409"/>
        <v>755258.07969265385</v>
      </c>
      <c r="Z78" s="21">
        <f t="shared" si="409"/>
        <v>756203.07819562627</v>
      </c>
      <c r="AA78" s="21">
        <f t="shared" si="409"/>
        <v>745011.64846403967</v>
      </c>
      <c r="AB78" s="21">
        <f t="shared" si="409"/>
        <v>713009.01194313541</v>
      </c>
      <c r="AC78" s="21">
        <f t="shared" si="409"/>
        <v>701289.8366339358</v>
      </c>
      <c r="AD78" s="21">
        <f t="shared" si="409"/>
        <v>752392.46031905757</v>
      </c>
      <c r="AE78" s="21">
        <f t="shared" si="409"/>
        <v>746074.95794067218</v>
      </c>
      <c r="AF78" s="21">
        <f t="shared" si="409"/>
        <v>723095.56053753709</v>
      </c>
      <c r="AG78" s="21">
        <f t="shared" si="409"/>
        <v>712869.34262711392</v>
      </c>
      <c r="AH78" s="21">
        <f t="shared" si="409"/>
        <v>724704.50151274633</v>
      </c>
      <c r="AI78" s="21">
        <f t="shared" si="409"/>
        <v>722081.21683500404</v>
      </c>
      <c r="AJ78" s="21">
        <f t="shared" si="409"/>
        <v>714191.58142910386</v>
      </c>
      <c r="AK78" s="21">
        <f t="shared" si="409"/>
        <v>736224.82231604343</v>
      </c>
      <c r="AL78" s="21">
        <f t="shared" si="409"/>
        <v>723578.89050707279</v>
      </c>
      <c r="AM78" s="21">
        <f t="shared" si="409"/>
        <v>719555.59301342978</v>
      </c>
      <c r="AN78" s="21">
        <f t="shared" si="409"/>
        <v>715122.5203976921</v>
      </c>
      <c r="AO78" s="21">
        <f t="shared" si="409"/>
        <v>705905.97949155455</v>
      </c>
      <c r="AP78" s="21">
        <f t="shared" si="409"/>
        <v>732916.17426233459</v>
      </c>
      <c r="AQ78" s="21">
        <f t="shared" si="409"/>
        <v>724581.55647527031</v>
      </c>
      <c r="AR78" s="21">
        <f t="shared" si="409"/>
        <v>712904.24039810791</v>
      </c>
      <c r="AS78" s="21">
        <f t="shared" si="409"/>
        <v>717973.70130909316</v>
      </c>
      <c r="AT78" s="21">
        <f t="shared" si="409"/>
        <v>714465.08594824653</v>
      </c>
      <c r="AU78" s="21">
        <f t="shared" si="409"/>
        <v>727570.72273879068</v>
      </c>
      <c r="AV78" s="21">
        <f t="shared" si="409"/>
        <v>866794.71600076091</v>
      </c>
      <c r="AW78" s="21">
        <f t="shared" si="409"/>
        <v>898894.06024107069</v>
      </c>
      <c r="AX78" s="21">
        <f t="shared" si="409"/>
        <v>936632.41590449144</v>
      </c>
      <c r="AY78" s="21">
        <f t="shared" si="409"/>
        <v>911132.51212682086</v>
      </c>
      <c r="AZ78" s="21">
        <f t="shared" si="409"/>
        <v>898256.53976939642</v>
      </c>
      <c r="BA78" s="21">
        <f t="shared" si="409"/>
        <v>920759.78160876804</v>
      </c>
      <c r="BB78" s="21">
        <f t="shared" si="409"/>
        <v>1057077.6718510648</v>
      </c>
      <c r="BC78" s="21">
        <f t="shared" si="409"/>
        <v>1044050.7951393956</v>
      </c>
      <c r="BD78" s="21">
        <f t="shared" si="409"/>
        <v>995668.87121287175</v>
      </c>
      <c r="BE78" s="21">
        <f t="shared" si="409"/>
        <v>981669.64044134808</v>
      </c>
      <c r="BF78" s="21">
        <f t="shared" si="409"/>
        <v>992321.15576764173</v>
      </c>
      <c r="BG78" s="21">
        <f t="shared" si="409"/>
        <v>969542.01393856737</v>
      </c>
      <c r="BH78" s="21">
        <f t="shared" si="409"/>
        <v>993047.21273727366</v>
      </c>
      <c r="BI78" s="21">
        <f t="shared" si="409"/>
        <v>982979.89355258457</v>
      </c>
      <c r="BJ78" s="21">
        <f t="shared" si="409"/>
        <v>989574.0572640429</v>
      </c>
      <c r="BK78" s="21">
        <f t="shared" si="409"/>
        <v>968054.87781859958</v>
      </c>
      <c r="BL78" s="21">
        <f t="shared" si="409"/>
        <v>966779.72796560382</v>
      </c>
      <c r="BM78" s="21">
        <f t="shared" si="409"/>
        <v>976834.44267746597</v>
      </c>
      <c r="BN78" s="21">
        <f t="shared" ref="BN78:DY78" si="410">SUM(BN79:BN83)</f>
        <v>1181672.8182094388</v>
      </c>
      <c r="BO78" s="21">
        <f t="shared" si="410"/>
        <v>1070503.6225427759</v>
      </c>
      <c r="BP78" s="21">
        <f t="shared" si="410"/>
        <v>1053859.1624337647</v>
      </c>
      <c r="BQ78" s="21">
        <f t="shared" si="410"/>
        <v>1119315.6964404788</v>
      </c>
      <c r="BR78" s="21">
        <f t="shared" si="410"/>
        <v>1120791.2862141023</v>
      </c>
      <c r="BS78" s="21">
        <f t="shared" si="410"/>
        <v>1097963.9316265909</v>
      </c>
      <c r="BT78" s="21">
        <f t="shared" si="410"/>
        <v>1067205.4515300905</v>
      </c>
      <c r="BU78" s="21">
        <f t="shared" si="410"/>
        <v>1189193.6647398663</v>
      </c>
      <c r="BV78" s="21">
        <f t="shared" si="410"/>
        <v>1219725.2315695523</v>
      </c>
      <c r="BW78" s="21">
        <f t="shared" si="410"/>
        <v>1260729.9803978493</v>
      </c>
      <c r="BX78" s="21">
        <f t="shared" si="410"/>
        <v>1246122.4689278421</v>
      </c>
      <c r="BY78" s="21">
        <f t="shared" si="410"/>
        <v>1300652.2738930606</v>
      </c>
      <c r="BZ78" s="21">
        <f t="shared" si="410"/>
        <v>1284580.5007071374</v>
      </c>
      <c r="CA78" s="21">
        <f t="shared" si="410"/>
        <v>1241610.1362317677</v>
      </c>
      <c r="CB78" s="21">
        <f t="shared" si="410"/>
        <v>1238758.5408717908</v>
      </c>
      <c r="CC78" s="21">
        <f t="shared" si="410"/>
        <v>1251868.4759521035</v>
      </c>
      <c r="CD78" s="21">
        <f t="shared" si="410"/>
        <v>1251552.3791463817</v>
      </c>
      <c r="CE78" s="21">
        <f t="shared" si="410"/>
        <v>1241116.7703688876</v>
      </c>
      <c r="CF78" s="21">
        <f t="shared" si="410"/>
        <v>1232542.1728057025</v>
      </c>
      <c r="CG78" s="21">
        <f t="shared" si="410"/>
        <v>1334661.0329648168</v>
      </c>
      <c r="CH78" s="21">
        <f t="shared" si="410"/>
        <v>1287788.8013487638</v>
      </c>
      <c r="CI78" s="21">
        <f t="shared" si="410"/>
        <v>1268119.5125736666</v>
      </c>
      <c r="CJ78" s="21">
        <f t="shared" si="410"/>
        <v>1273060.9561225981</v>
      </c>
      <c r="CK78" s="21">
        <f t="shared" si="410"/>
        <v>1271818.4940057413</v>
      </c>
      <c r="CL78" s="21">
        <f t="shared" si="410"/>
        <v>1278767.514027013</v>
      </c>
      <c r="CM78" s="21">
        <f t="shared" si="410"/>
        <v>1264935.2107728287</v>
      </c>
      <c r="CN78" s="21">
        <f t="shared" si="410"/>
        <v>1272757.6107001663</v>
      </c>
      <c r="CO78" s="21">
        <f t="shared" si="410"/>
        <v>1275140.2091504813</v>
      </c>
      <c r="CP78" s="21">
        <f t="shared" si="410"/>
        <v>1271069.1321453461</v>
      </c>
      <c r="CQ78" s="21">
        <f t="shared" si="410"/>
        <v>1262107.9212096557</v>
      </c>
      <c r="CR78" s="21">
        <f t="shared" si="410"/>
        <v>1311752.6226055811</v>
      </c>
      <c r="CS78" s="21">
        <f t="shared" si="410"/>
        <v>1322835.6546532516</v>
      </c>
      <c r="CT78" s="21">
        <f t="shared" si="410"/>
        <v>1313459.2397749953</v>
      </c>
      <c r="CU78" s="21">
        <f t="shared" si="410"/>
        <v>1303877.2285089372</v>
      </c>
      <c r="CV78" s="21">
        <f t="shared" si="410"/>
        <v>1309158.3422206242</v>
      </c>
      <c r="CW78" s="21">
        <f t="shared" si="410"/>
        <v>1319749.7871322024</v>
      </c>
      <c r="CX78" s="21">
        <f t="shared" si="410"/>
        <v>1325090.2953681787</v>
      </c>
      <c r="CY78" s="21">
        <f t="shared" si="410"/>
        <v>1359452.024832495</v>
      </c>
      <c r="CZ78" s="21">
        <f t="shared" si="410"/>
        <v>1365579.7938499264</v>
      </c>
      <c r="DA78" s="21">
        <f t="shared" si="410"/>
        <v>1368886.8588445301</v>
      </c>
      <c r="DB78" s="21">
        <f t="shared" si="410"/>
        <v>1384525.7375958366</v>
      </c>
      <c r="DC78" s="21">
        <f t="shared" si="410"/>
        <v>1382571.8228767226</v>
      </c>
      <c r="DD78" s="21">
        <f t="shared" si="410"/>
        <v>1369558.6090097162</v>
      </c>
      <c r="DE78" s="21">
        <f t="shared" si="410"/>
        <v>1371231.8343679735</v>
      </c>
      <c r="DF78" s="21">
        <f t="shared" si="410"/>
        <v>1375310.2455279799</v>
      </c>
      <c r="DG78" s="21">
        <f t="shared" si="410"/>
        <v>1372305.7554449406</v>
      </c>
      <c r="DH78" s="21">
        <f t="shared" si="410"/>
        <v>1377453.477375889</v>
      </c>
      <c r="DI78" s="21">
        <f t="shared" si="410"/>
        <v>1382492.1461232072</v>
      </c>
      <c r="DJ78" s="21">
        <f t="shared" si="410"/>
        <v>1388321.627559016</v>
      </c>
      <c r="DK78" s="21">
        <f t="shared" si="410"/>
        <v>1402790.1556583541</v>
      </c>
      <c r="DL78" s="21">
        <f t="shared" si="410"/>
        <v>1406683.1653820504</v>
      </c>
      <c r="DM78" s="21">
        <f t="shared" si="410"/>
        <v>1408171.5804013263</v>
      </c>
      <c r="DN78" s="21">
        <f t="shared" si="410"/>
        <v>1394381.5669784509</v>
      </c>
      <c r="DO78" s="21">
        <f t="shared" si="410"/>
        <v>1401387.3425375419</v>
      </c>
      <c r="DP78" s="21">
        <f t="shared" si="410"/>
        <v>1398368.1215660088</v>
      </c>
      <c r="DQ78" s="21">
        <f t="shared" si="410"/>
        <v>1401029.1811857414</v>
      </c>
      <c r="DR78" s="21">
        <f t="shared" si="410"/>
        <v>1405815.8963443055</v>
      </c>
      <c r="DS78" s="21">
        <f t="shared" si="410"/>
        <v>1388944.8172339471</v>
      </c>
      <c r="DT78" s="21">
        <f t="shared" si="410"/>
        <v>1377946.5513200993</v>
      </c>
      <c r="DU78" s="21">
        <f t="shared" si="410"/>
        <v>1379293.8111484679</v>
      </c>
      <c r="DV78" s="21">
        <f t="shared" si="410"/>
        <v>1378881.4451941741</v>
      </c>
      <c r="DW78" s="21">
        <f t="shared" si="410"/>
        <v>1368250.7028777883</v>
      </c>
      <c r="DX78" s="21">
        <f t="shared" si="410"/>
        <v>1367312.2096849598</v>
      </c>
      <c r="DY78" s="21">
        <f t="shared" si="410"/>
        <v>1389367.6828858922</v>
      </c>
      <c r="DZ78" s="21">
        <f t="shared" ref="DZ78:EC78" si="411">SUM(DZ79:DZ83)</f>
        <v>1390834.175803784</v>
      </c>
      <c r="EA78" s="21">
        <f t="shared" si="411"/>
        <v>1467755.528891501</v>
      </c>
      <c r="EB78" s="21">
        <f t="shared" si="411"/>
        <v>1417190.807723358</v>
      </c>
      <c r="EC78" s="21">
        <f t="shared" si="411"/>
        <v>1444749.5002883638</v>
      </c>
      <c r="ED78" s="12">
        <f>SUM(ED79:ED83)</f>
        <v>1451666.0612651464</v>
      </c>
      <c r="EE78" s="12">
        <f t="shared" ref="EE78:EG78" si="412">SUM(EE79:EE83)</f>
        <v>1435438.4277948558</v>
      </c>
      <c r="EF78" s="12">
        <f t="shared" si="412"/>
        <v>1414027.1106207576</v>
      </c>
      <c r="EG78" s="12">
        <f t="shared" si="412"/>
        <v>1440084.7072632434</v>
      </c>
      <c r="EH78" s="12">
        <f t="shared" ref="EH78:EI78" si="413">SUM(EH79:EH83)</f>
        <v>1414995.2782415536</v>
      </c>
      <c r="EI78" s="12">
        <f t="shared" si="413"/>
        <v>1431317.6387933346</v>
      </c>
      <c r="EJ78" s="12">
        <f t="shared" ref="EJ78" si="414">SUM(EJ79:EJ83)</f>
        <v>1404915.297255045</v>
      </c>
      <c r="EK78" s="12">
        <f t="shared" ref="EK78:EL78" si="415">SUM(EK79:EK83)</f>
        <v>1410951.5448695773</v>
      </c>
      <c r="EL78" s="12">
        <f t="shared" si="415"/>
        <v>1450490.8240494733</v>
      </c>
      <c r="EM78" s="12">
        <f t="shared" ref="EM78:EN78" si="416">SUM(EM79:EM83)</f>
        <v>1477299.083376348</v>
      </c>
      <c r="EN78" s="12">
        <f t="shared" si="416"/>
        <v>1452026.9597962974</v>
      </c>
      <c r="EO78" s="12">
        <f t="shared" ref="EO78:EX78" si="417">SUM(EO79:EO83)</f>
        <v>1421746.3015460176</v>
      </c>
      <c r="EP78" s="12">
        <f t="shared" ref="EP78" si="418">SUM(EP79:EP83)</f>
        <v>1416033.3333878429</v>
      </c>
      <c r="EQ78" s="12">
        <f t="shared" si="417"/>
        <v>1410672.0088214141</v>
      </c>
      <c r="ER78" s="18">
        <f t="shared" si="417"/>
        <v>1442278.9975538424</v>
      </c>
      <c r="ES78" s="12">
        <f t="shared" si="417"/>
        <v>1410263.9350730053</v>
      </c>
      <c r="ET78" s="12">
        <f t="shared" si="417"/>
        <v>1423299.6576437803</v>
      </c>
      <c r="EU78" s="12">
        <f t="shared" si="417"/>
        <v>1430086.4911928296</v>
      </c>
      <c r="EV78" s="18">
        <f t="shared" si="417"/>
        <v>1460344.9380896173</v>
      </c>
      <c r="EW78" s="12">
        <f t="shared" si="417"/>
        <v>1485204.9835544364</v>
      </c>
      <c r="EX78" s="12">
        <f t="shared" si="417"/>
        <v>1477919.2904118395</v>
      </c>
      <c r="EY78" s="12">
        <f t="shared" ref="EY78:EZ78" si="419">SUM(EY79:EY83)</f>
        <v>1479211.021193336</v>
      </c>
      <c r="EZ78" s="12">
        <f t="shared" si="419"/>
        <v>1455628.163182318</v>
      </c>
      <c r="FA78" s="12">
        <f t="shared" ref="FA78:FB78" si="420">SUM(FA79:FA83)</f>
        <v>1472254.1588386113</v>
      </c>
      <c r="FB78" s="12">
        <f t="shared" si="420"/>
        <v>1467344.3448061238</v>
      </c>
      <c r="FC78" s="12">
        <f t="shared" ref="FC78:FD78" si="421">SUM(FC79:FC83)</f>
        <v>1461034.2213185425</v>
      </c>
      <c r="FD78" s="12">
        <f t="shared" si="421"/>
        <v>1458568.3711953433</v>
      </c>
      <c r="FE78" s="12">
        <f t="shared" ref="FE78:FF78" si="422">SUM(FE79:FE83)</f>
        <v>1455053.9165207518</v>
      </c>
      <c r="FF78" s="12">
        <f t="shared" si="422"/>
        <v>1460284.4403518685</v>
      </c>
      <c r="FG78" s="12">
        <f t="shared" ref="FG78:FH78" si="423">SUM(FG79:FG83)</f>
        <v>1454056.6447984891</v>
      </c>
      <c r="FH78" s="12">
        <f t="shared" si="423"/>
        <v>1456758.0578794098</v>
      </c>
      <c r="FI78" s="12">
        <f t="shared" ref="FI78:FJ78" si="424">SUM(FI79:FI83)</f>
        <v>1456563.2732166194</v>
      </c>
      <c r="FJ78" s="12">
        <f t="shared" si="424"/>
        <v>1458762.2261349272</v>
      </c>
      <c r="FK78" s="12">
        <f t="shared" ref="FK78:FM78" si="425">SUM(FK79:FK83)</f>
        <v>1665012.5695702364</v>
      </c>
      <c r="FL78" s="12">
        <f t="shared" ref="FL78" si="426">SUM(FL79:FL83)</f>
        <v>1329002.9121808123</v>
      </c>
      <c r="FM78" s="12">
        <f t="shared" si="425"/>
        <v>1337311.6426790173</v>
      </c>
      <c r="FN78" s="12">
        <f t="shared" ref="FN78:FO78" si="427">SUM(FN79:FN83)</f>
        <v>1344269.0695295229</v>
      </c>
      <c r="FO78" s="12">
        <f t="shared" si="427"/>
        <v>1342181.3506574971</v>
      </c>
      <c r="FP78" s="12">
        <f t="shared" ref="FP78:FQ78" si="428">SUM(FP79:FP83)</f>
        <v>1374493.4076339537</v>
      </c>
      <c r="FQ78" s="12">
        <f t="shared" si="428"/>
        <v>1354798.6931343598</v>
      </c>
      <c r="FR78" s="12">
        <f t="shared" ref="FR78:FS78" si="429">SUM(FR79:FR83)</f>
        <v>1391699.2432556376</v>
      </c>
      <c r="FS78" s="12">
        <f t="shared" si="429"/>
        <v>1386861.6996970419</v>
      </c>
      <c r="FT78" s="12">
        <f t="shared" ref="FT78:FU78" si="430">SUM(FT79:FT83)</f>
        <v>1350888.5449895859</v>
      </c>
      <c r="FU78" s="12">
        <f t="shared" si="430"/>
        <v>1276116.9252729784</v>
      </c>
      <c r="FV78" s="12">
        <f t="shared" ref="FV78:FW78" si="431">SUM(FV79:FV83)</f>
        <v>1213463.9314130917</v>
      </c>
      <c r="FW78" s="12">
        <f t="shared" si="431"/>
        <v>1171353.3910246138</v>
      </c>
      <c r="FX78" s="12">
        <f t="shared" ref="FX78:FY78" si="432">SUM(FX79:FX83)</f>
        <v>1143375.3502151163</v>
      </c>
      <c r="FY78" s="12">
        <f t="shared" si="432"/>
        <v>1131003.6294108983</v>
      </c>
      <c r="FZ78" s="12">
        <f t="shared" ref="FZ78:GA78" si="433">SUM(FZ79:FZ83)</f>
        <v>1055131.0059797037</v>
      </c>
      <c r="GA78" s="12">
        <f t="shared" si="433"/>
        <v>1051795.7302526201</v>
      </c>
      <c r="GB78" s="12">
        <f t="shared" ref="GB78:GC78" si="434">SUM(GB79:GB83)</f>
        <v>1019751.6971646915</v>
      </c>
      <c r="GC78" s="12">
        <f t="shared" si="434"/>
        <v>1013282.9016099714</v>
      </c>
      <c r="GD78" s="12">
        <f t="shared" ref="GD78:GE78" si="435">SUM(GD79:GD83)</f>
        <v>998065.94385861699</v>
      </c>
      <c r="GE78" s="12">
        <f t="shared" si="435"/>
        <v>1012024.8484334273</v>
      </c>
      <c r="GF78" s="12">
        <f t="shared" ref="GF78:GG78" si="436">SUM(GF79:GF83)</f>
        <v>1010580.1514811765</v>
      </c>
      <c r="GG78" s="12">
        <f t="shared" si="436"/>
        <v>991516.51610053121</v>
      </c>
      <c r="GH78" s="12">
        <f t="shared" ref="GH78:GJ78" si="437">SUM(GH79:GH83)</f>
        <v>996398.80096009886</v>
      </c>
      <c r="GI78" s="12">
        <f t="shared" ref="GI78" si="438">SUM(GI79:GI83)</f>
        <v>974674.95694445306</v>
      </c>
      <c r="GJ78" s="12">
        <f t="shared" si="437"/>
        <v>972234.90574801515</v>
      </c>
      <c r="GK78" s="12">
        <f t="shared" ref="GK78:GQ78" si="439">SUM(GK79:GK83)</f>
        <v>956596.01643242582</v>
      </c>
      <c r="GL78" s="12">
        <f t="shared" ref="GL78:GP78" si="440">SUM(GL79:GL83)</f>
        <v>942172.46404029103</v>
      </c>
      <c r="GM78" s="12">
        <f t="shared" si="440"/>
        <v>936084.23933631508</v>
      </c>
      <c r="GN78" s="12">
        <f t="shared" si="440"/>
        <v>910487.26127141784</v>
      </c>
      <c r="GO78" s="12">
        <f t="shared" si="440"/>
        <v>894828.4589591315</v>
      </c>
      <c r="GP78" s="12">
        <f t="shared" si="440"/>
        <v>929776.30810520914</v>
      </c>
      <c r="GQ78" s="12">
        <f t="shared" si="439"/>
        <v>924384.40957698168</v>
      </c>
      <c r="GR78" s="12">
        <f t="shared" ref="GR78:GX78" si="441">SUM(GR79:GR83)</f>
        <v>928756.62705460016</v>
      </c>
      <c r="GS78" s="12">
        <f t="shared" ref="GS78:GW78" si="442">SUM(GS79:GS83)</f>
        <v>950046.67059156112</v>
      </c>
      <c r="GT78" s="12">
        <f t="shared" si="442"/>
        <v>947836.01115682488</v>
      </c>
      <c r="GU78" s="12">
        <f t="shared" si="442"/>
        <v>933854.064142277</v>
      </c>
      <c r="GV78" s="12">
        <f t="shared" si="442"/>
        <v>928259.86757589248</v>
      </c>
      <c r="GW78" s="12">
        <f t="shared" si="442"/>
        <v>923733.85019211518</v>
      </c>
      <c r="GX78" s="12">
        <f t="shared" si="441"/>
        <v>920483.30486123671</v>
      </c>
      <c r="GY78" s="12">
        <f t="shared" ref="GY78" si="443">SUM(GY79:GY83)</f>
        <v>914230.68651048234</v>
      </c>
    </row>
    <row r="79" spans="1:207" x14ac:dyDescent="0.25">
      <c r="A79" s="33" t="s">
        <v>29</v>
      </c>
      <c r="B79" s="34">
        <f>+'Deuda Pública en Dólares'!B79*'Deuda Pública en Colones'!B$85</f>
        <v>48277.837595472003</v>
      </c>
      <c r="C79" s="34">
        <f>+'Deuda Pública en Dólares'!C79*'Deuda Pública en Colones'!C$85</f>
        <v>50435.8555294615</v>
      </c>
      <c r="D79" s="34">
        <f>+'Deuda Pública en Dólares'!D79*'Deuda Pública en Colones'!D$85</f>
        <v>52379.896305934446</v>
      </c>
      <c r="E79" s="34">
        <f>+'Deuda Pública en Dólares'!E79*'Deuda Pública en Colones'!E$85</f>
        <v>50820.017888262453</v>
      </c>
      <c r="F79" s="34">
        <f>+'Deuda Pública en Dólares'!F79*'Deuda Pública en Colones'!F$85</f>
        <v>54224.965984125309</v>
      </c>
      <c r="G79" s="34">
        <f>+'Deuda Pública en Dólares'!G79*'Deuda Pública en Colones'!G$85</f>
        <v>38149.617050162851</v>
      </c>
      <c r="H79" s="34">
        <f>+'Deuda Pública en Dólares'!H79*'Deuda Pública en Colones'!H$85</f>
        <v>53840.538394782146</v>
      </c>
      <c r="I79" s="34">
        <f>+'Deuda Pública en Dólares'!I79*'Deuda Pública en Colones'!I$85</f>
        <v>53261.235368244117</v>
      </c>
      <c r="J79" s="34">
        <f>+'Deuda Pública en Dólares'!J79*'Deuda Pública en Colones'!J$85</f>
        <v>55615.985239313763</v>
      </c>
      <c r="K79" s="34">
        <f>+'Deuda Pública en Dólares'!K79*'Deuda Pública en Colones'!K$85</f>
        <v>57866.047867399073</v>
      </c>
      <c r="L79" s="34">
        <f>+'Deuda Pública en Dólares'!L79*'Deuda Pública en Colones'!L$85</f>
        <v>58561.536692396206</v>
      </c>
      <c r="M79" s="34">
        <f>+'Deuda Pública en Dólares'!M79*'Deuda Pública en Colones'!M$85</f>
        <v>65173.925188364068</v>
      </c>
      <c r="N79" s="34">
        <f>+'Deuda Pública en Dólares'!N79*'Deuda Pública en Colones'!N$85</f>
        <v>66415.94858756692</v>
      </c>
      <c r="O79" s="34">
        <f>+'Deuda Pública en Dólares'!O79*'Deuda Pública en Colones'!O$85</f>
        <v>64317.419324176924</v>
      </c>
      <c r="P79" s="34">
        <f>+'Deuda Pública en Dólares'!P79*'Deuda Pública en Colones'!P$85</f>
        <v>65061.27795611351</v>
      </c>
      <c r="Q79" s="34">
        <f>+'Deuda Pública en Dólares'!Q79*'Deuda Pública en Colones'!Q$85</f>
        <v>65438.389744160377</v>
      </c>
      <c r="R79" s="34">
        <f>+'Deuda Pública en Dólares'!R79*'Deuda Pública en Colones'!R$85</f>
        <v>68374.274547941968</v>
      </c>
      <c r="S79" s="34">
        <f>+'Deuda Pública en Dólares'!S79*'Deuda Pública en Colones'!S$85</f>
        <v>73507.977448103789</v>
      </c>
      <c r="T79" s="34">
        <f>+'Deuda Pública en Dólares'!T79*'Deuda Pública en Colones'!T$85</f>
        <v>60049.935139461697</v>
      </c>
      <c r="U79" s="34">
        <f>+'Deuda Pública en Dólares'!U79*'Deuda Pública en Colones'!U$85</f>
        <v>80322.78732345553</v>
      </c>
      <c r="V79" s="34">
        <f>+'Deuda Pública en Dólares'!V79*'Deuda Pública en Colones'!V$85</f>
        <v>83466.838073963154</v>
      </c>
      <c r="W79" s="34">
        <f>+'Deuda Pública en Dólares'!W79*'Deuda Pública en Colones'!W$85</f>
        <v>86573.542101184139</v>
      </c>
      <c r="X79" s="34">
        <f>+'Deuda Pública en Dólares'!X79*'Deuda Pública en Colones'!X$85</f>
        <v>96860.051749054881</v>
      </c>
      <c r="Y79" s="34">
        <f>+'Deuda Pública en Dólares'!Y79*'Deuda Pública en Colones'!Y$85</f>
        <v>102017.47425484913</v>
      </c>
      <c r="Z79" s="34">
        <f>+'Deuda Pública en Dólares'!Z79*'Deuda Pública en Colones'!Z$85</f>
        <v>103403.5684256074</v>
      </c>
      <c r="AA79" s="34">
        <f>+'Deuda Pública en Dólares'!AA79*'Deuda Pública en Colones'!AA$85</f>
        <v>103486.11479026076</v>
      </c>
      <c r="AB79" s="34">
        <f>+'Deuda Pública en Dólares'!AB79*'Deuda Pública en Colones'!AB$85</f>
        <v>100169.56397928036</v>
      </c>
      <c r="AC79" s="34">
        <f>+'Deuda Pública en Dólares'!AC79*'Deuda Pública en Colones'!AC$85</f>
        <v>96943.23725571089</v>
      </c>
      <c r="AD79" s="34">
        <f>+'Deuda Pública en Dólares'!AD79*'Deuda Pública en Colones'!AD$85</f>
        <v>107397.34893623885</v>
      </c>
      <c r="AE79" s="34">
        <f>+'Deuda Pública en Dólares'!AE79*'Deuda Pública en Colones'!AE$85</f>
        <v>111392.52697164332</v>
      </c>
      <c r="AF79" s="34">
        <f>+'Deuda Pública en Dólares'!AF79*'Deuda Pública en Colones'!AF$85</f>
        <v>109419.17571223466</v>
      </c>
      <c r="AG79" s="34">
        <f>+'Deuda Pública en Dólares'!AG79*'Deuda Pública en Colones'!AG$85</f>
        <v>111460.7345308064</v>
      </c>
      <c r="AH79" s="34">
        <f>+'Deuda Pública en Dólares'!AH79*'Deuda Pública en Colones'!AH$85</f>
        <v>113599.46025031611</v>
      </c>
      <c r="AI79" s="34">
        <f>+'Deuda Pública en Dólares'!AI79*'Deuda Pública en Colones'!AI$85</f>
        <v>116328.99066607597</v>
      </c>
      <c r="AJ79" s="34">
        <f>+'Deuda Pública en Dólares'!AJ79*'Deuda Pública en Colones'!AJ$85</f>
        <v>117024.84937581174</v>
      </c>
      <c r="AK79" s="34">
        <f>+'Deuda Pública en Dólares'!AK79*'Deuda Pública en Colones'!AK$85</f>
        <v>124298.752156282</v>
      </c>
      <c r="AL79" s="34">
        <f>+'Deuda Pública en Dólares'!AL79*'Deuda Pública en Colones'!AL$85</f>
        <v>120911.41045575847</v>
      </c>
      <c r="AM79" s="34">
        <f>+'Deuda Pública en Dólares'!AM79*'Deuda Pública en Colones'!AM$85</f>
        <v>120894.97274829545</v>
      </c>
      <c r="AN79" s="34">
        <f>+'Deuda Pública en Dólares'!AN79*'Deuda Pública en Colones'!AN$85</f>
        <v>118886.0236593829</v>
      </c>
      <c r="AO79" s="34">
        <f>+'Deuda Pública en Dólares'!AO79*'Deuda Pública en Colones'!AO$85</f>
        <v>117644.53741564433</v>
      </c>
      <c r="AP79" s="34">
        <f>+'Deuda Pública en Dólares'!AP79*'Deuda Pública en Colones'!AP$85</f>
        <v>119992.20259922011</v>
      </c>
      <c r="AQ79" s="34">
        <f>+'Deuda Pública en Dólares'!AQ79*'Deuda Pública en Colones'!AQ$85</f>
        <v>119450.25216264786</v>
      </c>
      <c r="AR79" s="34">
        <f>+'Deuda Pública en Dólares'!AR79*'Deuda Pública en Colones'!AR$85</f>
        <v>123814.72025454909</v>
      </c>
      <c r="AS79" s="34">
        <f>+'Deuda Pública en Dólares'!AS79*'Deuda Pública en Colones'!AS$85</f>
        <v>126743.67559804484</v>
      </c>
      <c r="AT79" s="34">
        <f>+'Deuda Pública en Dólares'!AT79*'Deuda Pública en Colones'!AT$85</f>
        <v>126472.08613800538</v>
      </c>
      <c r="AU79" s="34">
        <f>+'Deuda Pública en Dólares'!AU79*'Deuda Pública en Colones'!AU$85</f>
        <v>124405.95393014443</v>
      </c>
      <c r="AV79" s="34">
        <f>+'Deuda Pública en Dólares'!AV79*'Deuda Pública en Colones'!AV$85</f>
        <v>122259.79498588559</v>
      </c>
      <c r="AW79" s="34">
        <f>+'Deuda Pública en Dólares'!AW79*'Deuda Pública en Colones'!AW$85</f>
        <v>124213.19797517787</v>
      </c>
      <c r="AX79" s="34">
        <f>+'Deuda Pública en Dólares'!AX79*'Deuda Pública en Colones'!AX$85</f>
        <v>125001.06995541125</v>
      </c>
      <c r="AY79" s="34">
        <f>+'Deuda Pública en Dólares'!AY79*'Deuda Pública en Colones'!AY$85</f>
        <v>120272.73749054692</v>
      </c>
      <c r="AZ79" s="34">
        <f>+'Deuda Pública en Dólares'!AZ79*'Deuda Pública en Colones'!AZ$85</f>
        <v>115926.77918971167</v>
      </c>
      <c r="BA79" s="34">
        <f>+'Deuda Pública en Dólares'!BA79*'Deuda Pública en Colones'!BA$85</f>
        <v>115161.54713929009</v>
      </c>
      <c r="BB79" s="34">
        <f>+'Deuda Pública en Dólares'!BB79*'Deuda Pública en Colones'!BB$85</f>
        <v>116082.1122113387</v>
      </c>
      <c r="BC79" s="34">
        <f>+'Deuda Pública en Dólares'!BC79*'Deuda Pública en Colones'!BC$85</f>
        <v>113761.56018979329</v>
      </c>
      <c r="BD79" s="34">
        <f>+'Deuda Pública en Dólares'!BD79*'Deuda Pública en Colones'!BD$85</f>
        <v>115063.15834616681</v>
      </c>
      <c r="BE79" s="34">
        <f>+'Deuda Pública en Dólares'!BE79*'Deuda Pública en Colones'!BE$85</f>
        <v>115013.93764358912</v>
      </c>
      <c r="BF79" s="34">
        <f>+'Deuda Pública en Dólares'!BF79*'Deuda Pública en Colones'!BF$85</f>
        <v>114593.3838145996</v>
      </c>
      <c r="BG79" s="34">
        <f>+'Deuda Pública en Dólares'!BG79*'Deuda Pública en Colones'!BG$85</f>
        <v>110405.77707624529</v>
      </c>
      <c r="BH79" s="34">
        <f>+'Deuda Pública en Dólares'!BH79*'Deuda Pública en Colones'!BH$85</f>
        <v>106405.33208480461</v>
      </c>
      <c r="BI79" s="34">
        <f>+'Deuda Pública en Dólares'!BI79*'Deuda Pública en Colones'!BI$85</f>
        <v>104189.44888158653</v>
      </c>
      <c r="BJ79" s="34">
        <f>+'Deuda Pública en Dólares'!BJ79*'Deuda Pública en Colones'!BJ$85</f>
        <v>99183.143088524957</v>
      </c>
      <c r="BK79" s="34">
        <f>+'Deuda Pública en Dólares'!BK79*'Deuda Pública en Colones'!BK$85</f>
        <v>97494.084571882573</v>
      </c>
      <c r="BL79" s="34">
        <f>+'Deuda Pública en Dólares'!BL79*'Deuda Pública en Colones'!BL$85</f>
        <v>94797.882099624228</v>
      </c>
      <c r="BM79" s="34">
        <f>+'Deuda Pública en Dólares'!BM79*'Deuda Pública en Colones'!BM$85</f>
        <v>90203.59248954161</v>
      </c>
      <c r="BN79" s="34">
        <f>+'Deuda Pública en Dólares'!BN79*'Deuda Pública en Colones'!BN$85</f>
        <v>87700.796616606167</v>
      </c>
      <c r="BO79" s="34">
        <f>+'Deuda Pública en Dólares'!BO79*'Deuda Pública en Colones'!BO$85</f>
        <v>88622.905824351255</v>
      </c>
      <c r="BP79" s="34">
        <f>+'Deuda Pública en Dólares'!BP79*'Deuda Pública en Colones'!BP$85</f>
        <v>89002.777528988663</v>
      </c>
      <c r="BQ79" s="34">
        <f>+'Deuda Pública en Dólares'!BQ79*'Deuda Pública en Colones'!BQ$85</f>
        <v>90248.398456838448</v>
      </c>
      <c r="BR79" s="34">
        <f>+'Deuda Pública en Dólares'!BR79*'Deuda Pública en Colones'!BR$85</f>
        <v>88578.058233184143</v>
      </c>
      <c r="BS79" s="34">
        <f>+'Deuda Pública en Dólares'!BS79*'Deuda Pública en Colones'!BS$85</f>
        <v>85428.877363205873</v>
      </c>
      <c r="BT79" s="34">
        <f>+'Deuda Pública en Dólares'!BT79*'Deuda Pública en Colones'!BT$85</f>
        <v>82732.569811046327</v>
      </c>
      <c r="BU79" s="34">
        <f>+'Deuda Pública en Dólares'!BU79*'Deuda Pública en Colones'!BU$85</f>
        <v>81156.094515287987</v>
      </c>
      <c r="BV79" s="34">
        <f>+'Deuda Pública en Dólares'!BV79*'Deuda Pública en Colones'!BV$85</f>
        <v>85266.968136700118</v>
      </c>
      <c r="BW79" s="34">
        <f>+'Deuda Pública en Dólares'!BW79*'Deuda Pública en Colones'!BW$85</f>
        <v>90973.870703689303</v>
      </c>
      <c r="BX79" s="34">
        <f>+'Deuda Pública en Dólares'!BX79*'Deuda Pública en Colones'!BX$85</f>
        <v>88845.748608993512</v>
      </c>
      <c r="BY79" s="34">
        <f>+'Deuda Pública en Dólares'!BY79*'Deuda Pública en Colones'!BY$85</f>
        <v>87561.896092397466</v>
      </c>
      <c r="BZ79" s="34">
        <f>+'Deuda Pública en Dólares'!BZ79*'Deuda Pública en Colones'!BZ$85</f>
        <v>88069.832085007743</v>
      </c>
      <c r="CA79" s="34">
        <f>+'Deuda Pública en Dólares'!CA79*'Deuda Pública en Colones'!CA$85</f>
        <v>72891.025460640769</v>
      </c>
      <c r="CB79" s="34">
        <f>+'Deuda Pública en Dólares'!CB79*'Deuda Pública en Colones'!CB$85</f>
        <v>86068.434344960784</v>
      </c>
      <c r="CC79" s="34">
        <f>+'Deuda Pública en Dólares'!CC79*'Deuda Pública en Colones'!CC$85</f>
        <v>85737.52142088853</v>
      </c>
      <c r="CD79" s="34">
        <f>+'Deuda Pública en Dólares'!CD79*'Deuda Pública en Colones'!CD$85</f>
        <v>81013.864699549769</v>
      </c>
      <c r="CE79" s="34">
        <f>+'Deuda Pública en Dólares'!CE79*'Deuda Pública en Colones'!CE$85</f>
        <v>76444.966239696281</v>
      </c>
      <c r="CF79" s="34">
        <f>+'Deuda Pública en Dólares'!CF79*'Deuda Pública en Colones'!CF$85</f>
        <v>73078.137106730574</v>
      </c>
      <c r="CG79" s="34">
        <f>+'Deuda Pública en Dólares'!CG79*'Deuda Pública en Colones'!CG$85</f>
        <v>73029.973031210684</v>
      </c>
      <c r="CH79" s="34">
        <f>+'Deuda Pública en Dólares'!CH79*'Deuda Pública en Colones'!CH$85</f>
        <v>73663.709069680786</v>
      </c>
      <c r="CI79" s="34">
        <f>+'Deuda Pública en Dólares'!CI79*'Deuda Pública en Colones'!CI$85</f>
        <v>72337.928697338284</v>
      </c>
      <c r="CJ79" s="34">
        <f>+'Deuda Pública en Dólares'!CJ79*'Deuda Pública en Colones'!CJ$85</f>
        <v>76033.254221917145</v>
      </c>
      <c r="CK79" s="34">
        <f>+'Deuda Pública en Dólares'!CK79*'Deuda Pública en Colones'!CK$85</f>
        <v>73431.611961458679</v>
      </c>
      <c r="CL79" s="34">
        <f>+'Deuda Pública en Dólares'!CL79*'Deuda Pública en Colones'!CL$85</f>
        <v>72150.402959164712</v>
      </c>
      <c r="CM79" s="34">
        <f>+'Deuda Pública en Dólares'!CM79*'Deuda Pública en Colones'!CM$85</f>
        <v>72461.410471964671</v>
      </c>
      <c r="CN79" s="34">
        <f>+'Deuda Pública en Dólares'!CN79*'Deuda Pública en Colones'!CN$85</f>
        <v>78518.137649472672</v>
      </c>
      <c r="CO79" s="34">
        <f>+'Deuda Pública en Dólares'!CO79*'Deuda Pública en Colones'!CO$85</f>
        <v>80004.025733502989</v>
      </c>
      <c r="CP79" s="34">
        <f>+'Deuda Pública en Dólares'!CP79*'Deuda Pública en Colones'!CP$85</f>
        <v>79115.975015922435</v>
      </c>
      <c r="CQ79" s="34">
        <f>+'Deuda Pública en Dólares'!CQ79*'Deuda Pública en Colones'!CQ$85</f>
        <v>76541.535162118918</v>
      </c>
      <c r="CR79" s="34">
        <f>+'Deuda Pública en Dólares'!CR79*'Deuda Pública en Colones'!CR$85</f>
        <v>75150.758092573567</v>
      </c>
      <c r="CS79" s="34">
        <f>+'Deuda Pública en Dólares'!CS79*'Deuda Pública en Colones'!CS$85</f>
        <v>76974.054638579546</v>
      </c>
      <c r="CT79" s="34">
        <f>+'Deuda Pública en Dólares'!CT79*'Deuda Pública en Colones'!CT$85</f>
        <v>76655.836215952237</v>
      </c>
      <c r="CU79" s="34">
        <f>+'Deuda Pública en Dólares'!CU79*'Deuda Pública en Colones'!CU$85</f>
        <v>80766.770445876595</v>
      </c>
      <c r="CV79" s="34">
        <f>+'Deuda Pública en Dólares'!CV79*'Deuda Pública en Colones'!CV$85</f>
        <v>85390.872637152745</v>
      </c>
      <c r="CW79" s="34">
        <f>+'Deuda Pública en Dólares'!CW79*'Deuda Pública en Colones'!CW$85</f>
        <v>86490.737089447299</v>
      </c>
      <c r="CX79" s="34">
        <f>+'Deuda Pública en Dólares'!CX79*'Deuda Pública en Colones'!CX$85</f>
        <v>84319.1747662649</v>
      </c>
      <c r="CY79" s="34">
        <f>+'Deuda Pública en Dólares'!CY79*'Deuda Pública en Colones'!CY$85</f>
        <v>91057.371648279237</v>
      </c>
      <c r="CZ79" s="34">
        <f>+'Deuda Pública en Dólares'!CZ79*'Deuda Pública en Colones'!CZ$85</f>
        <v>91291.002722245597</v>
      </c>
      <c r="DA79" s="34">
        <f>+'Deuda Pública en Dólares'!DA79*'Deuda Pública en Colones'!DA$85</f>
        <v>99258.230056437635</v>
      </c>
      <c r="DB79" s="34">
        <f>+'Deuda Pública en Dólares'!DB79*'Deuda Pública en Colones'!DB$85</f>
        <v>99910.395446297087</v>
      </c>
      <c r="DC79" s="34">
        <f>+'Deuda Pública en Dólares'!DC79*'Deuda Pública en Colones'!DC$85</f>
        <v>94564.910585489706</v>
      </c>
      <c r="DD79" s="34">
        <f>+'Deuda Pública en Dólares'!DD79*'Deuda Pública en Colones'!DD$85</f>
        <v>88048.905933066373</v>
      </c>
      <c r="DE79" s="34">
        <f>+'Deuda Pública en Dólares'!DE79*'Deuda Pública en Colones'!DE$85</f>
        <v>86657.341449696978</v>
      </c>
      <c r="DF79" s="34">
        <f>+'Deuda Pública en Dólares'!DF79*'Deuda Pública en Colones'!DF$85</f>
        <v>89685.059803147902</v>
      </c>
      <c r="DG79" s="34">
        <f>+'Deuda Pública en Dólares'!DG79*'Deuda Pública en Colones'!DG$85</f>
        <v>90851.73780620769</v>
      </c>
      <c r="DH79" s="34">
        <f>+'Deuda Pública en Dólares'!DH79*'Deuda Pública en Colones'!DH$85</f>
        <v>45668.269513969361</v>
      </c>
      <c r="DI79" s="34">
        <f>+'Deuda Pública en Dólares'!DI79*'Deuda Pública en Colones'!DI$85</f>
        <v>93661.544122681167</v>
      </c>
      <c r="DJ79" s="34">
        <f>+'Deuda Pública en Dólares'!DJ79*'Deuda Pública en Colones'!DJ$85</f>
        <v>95162.071115652827</v>
      </c>
      <c r="DK79" s="34">
        <f>+'Deuda Pública en Dólares'!DK79*'Deuda Pública en Colones'!DK$85</f>
        <v>95629.523145478728</v>
      </c>
      <c r="DL79" s="34">
        <f>+'Deuda Pública en Dólares'!DL79*'Deuda Pública en Colones'!DL$85</f>
        <v>97520.064978808834</v>
      </c>
      <c r="DM79" s="34">
        <f>+'Deuda Pública en Dólares'!DM79*'Deuda Pública en Colones'!DM$85</f>
        <v>98808.521144874336</v>
      </c>
      <c r="DN79" s="34">
        <f>+'Deuda Pública en Dólares'!DN79*'Deuda Pública en Colones'!DN$85</f>
        <v>100307.3222226752</v>
      </c>
      <c r="DO79" s="34">
        <f>+'Deuda Pública en Dólares'!DO79*'Deuda Pública en Colones'!DO$85</f>
        <v>99770.91128997624</v>
      </c>
      <c r="DP79" s="34">
        <f>+'Deuda Pública en Dólares'!DP79*'Deuda Pública en Colones'!DP$85</f>
        <v>101632.25081992061</v>
      </c>
      <c r="DQ79" s="34">
        <f>+'Deuda Pública en Dólares'!DQ79*'Deuda Pública en Colones'!DQ$85</f>
        <v>103283.58834063317</v>
      </c>
      <c r="DR79" s="34">
        <f>+'Deuda Pública en Dólares'!DR79*'Deuda Pública en Colones'!DR$85</f>
        <v>106687.83953477543</v>
      </c>
      <c r="DS79" s="34">
        <f>+'Deuda Pública en Dólares'!DS79*'Deuda Pública en Colones'!DS$85</f>
        <v>108247.30758275518</v>
      </c>
      <c r="DT79" s="34">
        <f>+'Deuda Pública en Dólares'!DT79*'Deuda Pública en Colones'!DT$85</f>
        <v>111166.1763937888</v>
      </c>
      <c r="DU79" s="34">
        <f>+'Deuda Pública en Dólares'!DU79*'Deuda Pública en Colones'!DU$85</f>
        <v>113457.62518262508</v>
      </c>
      <c r="DV79" s="34">
        <f>+'Deuda Pública en Dólares'!DV79*'Deuda Pública en Colones'!DV$85</f>
        <v>114930.13165506431</v>
      </c>
      <c r="DW79" s="34">
        <f>+'Deuda Pública en Dólares'!DW79*'Deuda Pública en Colones'!DW$85</f>
        <v>113059.66367726833</v>
      </c>
      <c r="DX79" s="34">
        <f>+'Deuda Pública en Dólares'!DX79*'Deuda Pública en Colones'!DX$85</f>
        <v>112384.90185771807</v>
      </c>
      <c r="DY79" s="34">
        <f>+'Deuda Pública en Dólares'!DY79*'Deuda Pública en Colones'!DY$85</f>
        <v>117384.34979956645</v>
      </c>
      <c r="DZ79" s="34">
        <f>+'Deuda Pública en Dólares'!DZ79*'Deuda Pública en Colones'!DZ$85</f>
        <v>114750.8082624244</v>
      </c>
      <c r="EA79" s="34">
        <f>+'Deuda Pública en Dólares'!EA79*'Deuda Pública en Colones'!EA$85</f>
        <v>119687.01051084368</v>
      </c>
      <c r="EB79" s="34">
        <f>+'Deuda Pública en Dólares'!EB79*'Deuda Pública en Colones'!EB$85</f>
        <v>116378.67595617169</v>
      </c>
      <c r="EC79" s="34">
        <f>+'Deuda Pública en Dólares'!EC79*'Deuda Pública en Colones'!EC$85</f>
        <v>123972.95951435504</v>
      </c>
      <c r="ED79" s="35">
        <f>+'Deuda Pública en Dólares'!ED79*'Deuda Pública en Colones'!ED$85</f>
        <v>126311.95121947474</v>
      </c>
      <c r="EE79" s="35">
        <f>+'Deuda Pública en Dólares'!EE79*'Deuda Pública en Colones'!EE$85</f>
        <v>122755.91907141299</v>
      </c>
      <c r="EF79" s="35">
        <f>+'Deuda Pública en Dólares'!EF79*'Deuda Pública en Colones'!EF$85</f>
        <v>124411.49486226299</v>
      </c>
      <c r="EG79" s="35">
        <f>+'Deuda Pública en Dólares'!EG79*'Deuda Pública en Colones'!EG$85</f>
        <v>120790.90454865065</v>
      </c>
      <c r="EH79" s="35">
        <f>+'Deuda Pública en Dólares'!EH79*'Deuda Pública en Colones'!EH$85</f>
        <v>121601.05887618868</v>
      </c>
      <c r="EI79" s="35">
        <f>+'Deuda Pública en Dólares'!EI79*'Deuda Pública en Colones'!EI$85</f>
        <v>121331.02795860011</v>
      </c>
      <c r="EJ79" s="35">
        <f>+'Deuda Pública en Dólares'!EJ79*'Deuda Pública en Colones'!EJ$85</f>
        <v>120413.3633366907</v>
      </c>
      <c r="EK79" s="35">
        <f>+'Deuda Pública en Dólares'!EK79*'Deuda Pública en Colones'!EK$85</f>
        <v>123914.84939707519</v>
      </c>
      <c r="EL79" s="35">
        <f>+'Deuda Pública en Dólares'!EL79*'Deuda Pública en Colones'!EL$85</f>
        <v>122836.83957543329</v>
      </c>
      <c r="EM79" s="35">
        <f>+'Deuda Pública en Dólares'!EM79*'Deuda Pública en Colones'!EM$85</f>
        <v>121176.27762947929</v>
      </c>
      <c r="EN79" s="35">
        <f>+'Deuda Pública en Dólares'!EN79*'Deuda Pública en Colones'!EN$85</f>
        <v>118280.49417272391</v>
      </c>
      <c r="EO79" s="35">
        <v>122473.51669604219</v>
      </c>
      <c r="EP79" s="35">
        <v>121861.38346576062</v>
      </c>
      <c r="EQ79" s="35">
        <f>+'Deuda Pública en Dólares'!EQ79*'Deuda Pública en Colones'!EQ$85</f>
        <v>122290.17415270998</v>
      </c>
      <c r="ER79" s="36">
        <f>+'Deuda Pública en Dólares'!ER79*'Deuda Pública en Colones'!ER$85</f>
        <v>125955.84264484482</v>
      </c>
      <c r="ES79" s="35">
        <f>+'Deuda Pública en Dólares'!ES79*'Deuda Pública en Colones'!ES$85</f>
        <v>123086.50406838457</v>
      </c>
      <c r="ET79" s="35">
        <f>+'Deuda Pública en Dólares'!ET79*'Deuda Pública en Colones'!ET$85</f>
        <v>123710.49064416625</v>
      </c>
      <c r="EU79" s="35">
        <f>+'Deuda Pública en Dólares'!EU79*'Deuda Pública en Colones'!EU$85</f>
        <v>125099.17165032538</v>
      </c>
      <c r="EV79" s="36">
        <f>+'Deuda Pública en Dólares'!EV79*'Deuda Pública en Colones'!EV$85</f>
        <v>128680.37436747839</v>
      </c>
      <c r="EW79" s="35">
        <f>+'Deuda Pública en Dólares'!EW79*'Deuda Pública en Colones'!EW$85</f>
        <v>130423.09748354703</v>
      </c>
      <c r="EX79" s="35">
        <v>132058.72225884962</v>
      </c>
      <c r="EY79" s="35">
        <v>131702.47625697101</v>
      </c>
      <c r="EZ79" s="35">
        <v>131301.22360363859</v>
      </c>
      <c r="FA79" s="35">
        <f>'Deuda Pública en Dólares'!FA79*'Deuda Pública en Colones'!$FA$85</f>
        <v>138292.16373537338</v>
      </c>
      <c r="FB79" s="35">
        <f>'Deuda Pública en Dólares'!FB79*'Deuda Pública en Colones'!$FB$85</f>
        <v>136050.59652968074</v>
      </c>
      <c r="FC79" s="35">
        <f>'Deuda Pública en Dólares'!FC79*'Deuda Pública en Colones'!$FC$85</f>
        <v>134488.27329907866</v>
      </c>
      <c r="FD79" s="35">
        <f>'Deuda Pública en Dólares'!FD79*'Deuda Pública en Colones'!$FD$85</f>
        <v>132999.71600169031</v>
      </c>
      <c r="FE79" s="35">
        <f>'Deuda Pública en Dólares'!FE79*'Deuda Pública en Colones'!$FE$85</f>
        <v>132658.00636823688</v>
      </c>
      <c r="FF79" s="35">
        <f>'Deuda Pública en Dólares'!FF79*'Deuda Pública en Colones'!$FF$85</f>
        <v>133162.25144986046</v>
      </c>
      <c r="FG79" s="35">
        <f>'Deuda Pública en Dólares'!FG79*'Deuda Pública en Colones'!$FG$85</f>
        <v>131978.02296670078</v>
      </c>
      <c r="FH79" s="35">
        <f>'Deuda Pública en Dólares'!FH79*'Deuda Pública en Colones'!$FH$85</f>
        <v>133444.25541749556</v>
      </c>
      <c r="FI79" s="35">
        <f>'Deuda Pública en Dólares'!FI79*'Deuda Pública en Colones'!$FI$85</f>
        <v>129734.60942505009</v>
      </c>
      <c r="FJ79" s="35">
        <f>'Deuda Pública en Dólares'!FJ79*'Deuda Pública en Colones'!$FJ$85</f>
        <v>127902.90619661988</v>
      </c>
      <c r="FK79" s="35">
        <f>'Deuda Pública en Dólares'!FK79*'Deuda Pública en Colones'!$FK$85</f>
        <v>128619.34743289818</v>
      </c>
      <c r="FL79" s="35">
        <f>'Deuda Pública en Dólares'!FL79*'Deuda Pública en Colones'!$FL$85</f>
        <v>127979.94804092932</v>
      </c>
      <c r="FM79" s="35">
        <f>'Deuda Pública en Dólares'!FM79*'Deuda Pública en Colones'!$FM$85</f>
        <v>127842.3168266947</v>
      </c>
      <c r="FN79" s="35">
        <f>'Deuda Pública en Dólares'!FN79*'Deuda Pública en Colones'!$FN$85</f>
        <v>128557.51801161953</v>
      </c>
      <c r="FO79" s="35">
        <f>'Deuda Pública en Dólares'!FO79*'Deuda Pública en Colones'!$FO$85</f>
        <v>128436.09750572854</v>
      </c>
      <c r="FP79" s="35">
        <f>'Deuda Pública en Dólares'!FP79*'Deuda Pública en Colones'!$FP$85</f>
        <v>125872.23437967147</v>
      </c>
      <c r="FQ79" s="35">
        <f>'Deuda Pública en Dólares'!FQ79*'Deuda Pública en Colones'!$FQ$85</f>
        <v>116051.49009505523</v>
      </c>
      <c r="FR79" s="35">
        <f>'Deuda Pública en Dólares'!FR79*'Deuda Pública en Colones'!$FR$85</f>
        <v>120541.43814505485</v>
      </c>
      <c r="FS79" s="35">
        <f>'Deuda Pública en Dólares'!FS79*'Deuda Pública en Colones'!$FS$85</f>
        <v>115337.77825214271</v>
      </c>
      <c r="FT79" s="35">
        <f>'Deuda Pública en Dólares'!FT79*'Deuda Pública en Colones'!$FT$85</f>
        <v>113500.9270447662</v>
      </c>
      <c r="FU79" s="35">
        <f>'Deuda Pública en Dólares'!FU79*'Deuda Pública en Colones'!$FU$85</f>
        <v>107663.59687217909</v>
      </c>
      <c r="FV79" s="35">
        <f>'Deuda Pública en Dólares'!FV79*'Deuda Pública en Colones'!$FV$85</f>
        <v>100866.2288859703</v>
      </c>
      <c r="FW79" s="35">
        <f>'Deuda Pública en Dólares'!FW79*'Deuda Pública en Colones'!$FW$85</f>
        <v>94617.317522691912</v>
      </c>
      <c r="FX79" s="35">
        <f>'Deuda Pública en Dólares'!FX79*'Deuda Pública en Colones'!$FX$85</f>
        <v>97954.770073746156</v>
      </c>
      <c r="FY79" s="35">
        <f>'Deuda Pública en Dólares'!FY79*'Deuda Pública en Colones'!$FY$85</f>
        <v>102114.66936657409</v>
      </c>
      <c r="FZ79" s="35">
        <f>'Deuda Pública en Dólares'!FZ79*'Deuda Pública en Colones'!$FZ$85</f>
        <v>96625.717276119758</v>
      </c>
      <c r="GA79" s="35">
        <f>'Deuda Pública en Dólares'!GA79*'Deuda Pública en Colones'!GA85</f>
        <v>92673.426968311527</v>
      </c>
      <c r="GB79" s="35">
        <f>'Deuda Pública en Dólares'!GB79*'Deuda Pública en Colones'!GB85</f>
        <v>91773.483920022176</v>
      </c>
      <c r="GC79" s="35">
        <f>'Deuda Pública en Dólares'!GC79*'Deuda Pública en Colones'!GC85</f>
        <v>88444.263202186732</v>
      </c>
      <c r="GD79" s="35">
        <f>'Deuda Pública en Dólares'!GD79*'Deuda Pública en Colones'!GD85</f>
        <v>85657.925396964201</v>
      </c>
      <c r="GE79" s="35">
        <f>'Deuda Pública en Dólares'!GE79*'Deuda Pública en Colones'!GE85</f>
        <v>83971.061916319595</v>
      </c>
      <c r="GF79" s="35">
        <f>'Deuda Pública en Dólares'!GF79*'Deuda Pública en Colones'!GF85</f>
        <v>84962.019166055587</v>
      </c>
      <c r="GG79" s="35">
        <f>'Deuda Pública en Dólares'!GG79*'Deuda Pública en Colones'!GG85</f>
        <v>81567.645903966652</v>
      </c>
      <c r="GH79" s="35">
        <f>'Deuda Pública en Dólares'!GH79*'Deuda Pública en Colones'!GH85</f>
        <v>83883.260639181695</v>
      </c>
      <c r="GI79" s="35">
        <f>'Deuda Pública en Dólares'!GI79*'Deuda Pública en Colones'!GI85</f>
        <v>80262.975095832575</v>
      </c>
      <c r="GJ79" s="35">
        <f>'Deuda Pública en Dólares'!GJ79*'Deuda Pública en Colones'!GJ85</f>
        <v>81979.522155547646</v>
      </c>
      <c r="GK79" s="35">
        <f>'Deuda Pública en Dólares'!GK79*'Deuda Pública en Colones'!GK85</f>
        <v>83779.067563372722</v>
      </c>
      <c r="GL79" s="35">
        <f>'Deuda Pública en Dólares'!GL79*'Deuda Pública en Colones'!GL85</f>
        <v>79913.19228794823</v>
      </c>
      <c r="GM79" s="35">
        <f>'Deuda Pública en Dólares'!GM79*'Deuda Pública en Colones'!GM85</f>
        <v>78459.479834245736</v>
      </c>
      <c r="GN79" s="35">
        <f>'Deuda Pública en Dólares'!GN79*'Deuda Pública en Colones'!GN85</f>
        <v>75589.391633037405</v>
      </c>
      <c r="GO79" s="35">
        <f>'Deuda Pública en Dólares'!GO79*'Deuda Pública en Colones'!GO85</f>
        <v>72056.352662813253</v>
      </c>
      <c r="GP79" s="35">
        <f>'Deuda Pública en Dólares'!GP79*'Deuda Pública en Colones'!GP85</f>
        <v>77293.24389062298</v>
      </c>
      <c r="GQ79" s="35">
        <f>'Deuda Pública en Dólares'!GQ79*'Deuda Pública en Colones'!GQ85</f>
        <v>75326.185100264847</v>
      </c>
      <c r="GR79" s="35">
        <f>'Deuda Pública en Dólares'!GR79*'Deuda Pública en Colones'!GR85</f>
        <v>79783.130339262294</v>
      </c>
      <c r="GS79" s="35">
        <f>'Deuda Pública en Dólares'!GS79*'Deuda Pública en Colones'!GS85</f>
        <v>80641.964145520382</v>
      </c>
      <c r="GT79" s="35">
        <f>'Deuda Pública en Dólares'!GT79*'Deuda Pública en Colones'!GT85</f>
        <v>81381.311120945262</v>
      </c>
      <c r="GU79" s="35">
        <f>'Deuda Pública en Dólares'!GU79*'Deuda Pública en Colones'!GU85</f>
        <v>74040.848191865662</v>
      </c>
      <c r="GV79" s="35">
        <f>'Deuda Pública en Dólares'!GV79*'Deuda Pública en Colones'!GV85</f>
        <v>74854.686556525412</v>
      </c>
      <c r="GW79" s="35">
        <f>'Deuda Pública en Dólares'!GW79*'Deuda Pública en Colones'!GW85</f>
        <v>72356.825155143219</v>
      </c>
      <c r="GX79" s="35">
        <f>'Deuda Pública en Dólares'!GX79*'Deuda Pública en Colones'!GX85</f>
        <v>73041.146527919642</v>
      </c>
      <c r="GY79" s="35">
        <f>'Deuda Pública en Dólares'!GY79*'Deuda Pública en Colones'!GY85</f>
        <v>73524.649727929718</v>
      </c>
    </row>
    <row r="80" spans="1:207" x14ac:dyDescent="0.25">
      <c r="A80" s="33" t="s">
        <v>30</v>
      </c>
      <c r="B80" s="35">
        <f>+'Deuda Pública en Dólares'!B80*'Deuda Pública en Colones'!B$85</f>
        <v>49584</v>
      </c>
      <c r="C80" s="35">
        <f>+'Deuda Pública en Dólares'!C80*'Deuda Pública en Colones'!C$85</f>
        <v>49826</v>
      </c>
      <c r="D80" s="35">
        <f>+'Deuda Pública en Dólares'!D80*'Deuda Pública en Colones'!D$85</f>
        <v>49349</v>
      </c>
      <c r="E80" s="35">
        <f>+'Deuda Pública en Dólares'!E80*'Deuda Pública en Colones'!E$85</f>
        <v>49701</v>
      </c>
      <c r="F80" s="35">
        <f>+'Deuda Pública en Dólares'!F80*'Deuda Pública en Colones'!F$85</f>
        <v>52026</v>
      </c>
      <c r="G80" s="35">
        <f>+'Deuda Pública en Dólares'!G80*'Deuda Pública en Colones'!G$85</f>
        <v>51903</v>
      </c>
      <c r="H80" s="35">
        <f>+'Deuda Pública en Dólares'!H80*'Deuda Pública en Colones'!H$85</f>
        <v>55624</v>
      </c>
      <c r="I80" s="35">
        <f>+'Deuda Pública en Dólares'!I80*'Deuda Pública en Colones'!I$85</f>
        <v>55480.999999999993</v>
      </c>
      <c r="J80" s="35">
        <f>+'Deuda Pública en Dólares'!J80*'Deuda Pública en Colones'!J$85</f>
        <v>55869.000000000007</v>
      </c>
      <c r="K80" s="35">
        <f>+'Deuda Pública en Dólares'!K80*'Deuda Pública en Colones'!K$85</f>
        <v>56008.000000000007</v>
      </c>
      <c r="L80" s="35">
        <f>+'Deuda Pública en Dólares'!L80*'Deuda Pública en Colones'!L$85</f>
        <v>53105.999999999993</v>
      </c>
      <c r="M80" s="35">
        <f>+'Deuda Pública en Dólares'!M80*'Deuda Pública en Colones'!M$85</f>
        <v>55237</v>
      </c>
      <c r="N80" s="35">
        <f>+'Deuda Pública en Dólares'!N80*'Deuda Pública en Colones'!N$85</f>
        <v>56427</v>
      </c>
      <c r="O80" s="35">
        <f>+'Deuda Pública en Dólares'!O80*'Deuda Pública en Colones'!O$85</f>
        <v>56870.000000000007</v>
      </c>
      <c r="P80" s="35">
        <f>+'Deuda Pública en Dólares'!P80*'Deuda Pública en Colones'!P$85</f>
        <v>56884</v>
      </c>
      <c r="Q80" s="35">
        <f>+'Deuda Pública en Dólares'!Q80*'Deuda Pública en Colones'!Q$85</f>
        <v>57712</v>
      </c>
      <c r="R80" s="35">
        <f>+'Deuda Pública en Dólares'!R80*'Deuda Pública en Colones'!R$85</f>
        <v>58094.000000000007</v>
      </c>
      <c r="S80" s="35">
        <f>+'Deuda Pública en Dólares'!S80*'Deuda Pública en Colones'!S$85</f>
        <v>57744.000000000007</v>
      </c>
      <c r="T80" s="35">
        <f>+'Deuda Pública en Dólares'!T80*'Deuda Pública en Colones'!T$85</f>
        <v>59005.999999999993</v>
      </c>
      <c r="U80" s="35">
        <f>+'Deuda Pública en Dólares'!U80*'Deuda Pública en Colones'!U$85</f>
        <v>58720.000000000007</v>
      </c>
      <c r="V80" s="35">
        <f>+'Deuda Pública en Dólares'!V80*'Deuda Pública en Colones'!V$85</f>
        <v>58566</v>
      </c>
      <c r="W80" s="35">
        <f>+'Deuda Pública en Dólares'!W80*'Deuda Pública en Colones'!W$85</f>
        <v>57884</v>
      </c>
      <c r="X80" s="35">
        <f>+'Deuda Pública en Dólares'!X80*'Deuda Pública en Colones'!X$85</f>
        <v>55867.999999999993</v>
      </c>
      <c r="Y80" s="35">
        <f>+'Deuda Pública en Dólares'!Y80*'Deuda Pública en Colones'!Y$85</f>
        <v>56210</v>
      </c>
      <c r="Z80" s="35">
        <f>+'Deuda Pública en Dólares'!Z80*'Deuda Pública en Colones'!Z$85</f>
        <v>56135</v>
      </c>
      <c r="AA80" s="35">
        <f>+'Deuda Pública en Dólares'!AA80*'Deuda Pública en Colones'!AA$85</f>
        <v>55258.000000000007</v>
      </c>
      <c r="AB80" s="35">
        <f>+'Deuda Pública en Dólares'!AB80*'Deuda Pública en Colones'!AB$85</f>
        <v>52013</v>
      </c>
      <c r="AC80" s="35">
        <f>+'Deuda Pública en Dólares'!AC80*'Deuda Pública en Colones'!AC$85</f>
        <v>50962</v>
      </c>
      <c r="AD80" s="35">
        <f>+'Deuda Pública en Dólares'!AD80*'Deuda Pública en Colones'!AD$85</f>
        <v>54396</v>
      </c>
      <c r="AE80" s="35">
        <f>+'Deuda Pública en Dólares'!AE80*'Deuda Pública en Colones'!AE$85</f>
        <v>53623</v>
      </c>
      <c r="AF80" s="35">
        <f>+'Deuda Pública en Dólares'!AF80*'Deuda Pública en Colones'!AF$85</f>
        <v>51615</v>
      </c>
      <c r="AG80" s="35">
        <f>+'Deuda Pública en Dólares'!AG80*'Deuda Pública en Colones'!AG$85</f>
        <v>50685</v>
      </c>
      <c r="AH80" s="35">
        <f>+'Deuda Pública en Dólares'!AH80*'Deuda Pública en Colones'!AH$85</f>
        <v>51286</v>
      </c>
      <c r="AI80" s="35">
        <f>+'Deuda Pública en Dólares'!AI80*'Deuda Pública en Colones'!AI$85</f>
        <v>51566</v>
      </c>
      <c r="AJ80" s="35">
        <f>+'Deuda Pública en Dólares'!AJ80*'Deuda Pública en Colones'!AJ$85</f>
        <v>50668</v>
      </c>
      <c r="AK80" s="35">
        <f>+'Deuda Pública en Dólares'!AK80*'Deuda Pública en Colones'!AK$85</f>
        <v>51250</v>
      </c>
      <c r="AL80" s="35">
        <f>+'Deuda Pública en Dólares'!AL80*'Deuda Pública en Colones'!AL$85</f>
        <v>50384</v>
      </c>
      <c r="AM80" s="35">
        <f>+'Deuda Pública en Dólares'!AM80*'Deuda Pública en Colones'!AM$85</f>
        <v>50244</v>
      </c>
      <c r="AN80" s="35">
        <f>+'Deuda Pública en Dólares'!AN80*'Deuda Pública en Colones'!AN$85</f>
        <v>50034</v>
      </c>
      <c r="AO80" s="35">
        <f>+'Deuda Pública en Dólares'!AO80*'Deuda Pública en Colones'!AO$85</f>
        <v>50123</v>
      </c>
      <c r="AP80" s="35">
        <f>+'Deuda Pública en Dólares'!AP80*'Deuda Pública en Colones'!AP$85</f>
        <v>50962</v>
      </c>
      <c r="AQ80" s="35">
        <f>+'Deuda Pública en Dólares'!AQ80*'Deuda Pública en Colones'!AQ$85</f>
        <v>50520</v>
      </c>
      <c r="AR80" s="35">
        <f>+'Deuda Pública en Dólares'!AR80*'Deuda Pública en Colones'!AR$85</f>
        <v>50691</v>
      </c>
      <c r="AS80" s="35">
        <f>+'Deuda Pública en Dólares'!AS80*'Deuda Pública en Colones'!AS$85</f>
        <v>51648</v>
      </c>
      <c r="AT80" s="35">
        <f>+'Deuda Pública en Dólares'!AT80*'Deuda Pública en Colones'!AT$85</f>
        <v>51586</v>
      </c>
      <c r="AU80" s="35">
        <f>+'Deuda Pública en Dólares'!AU80*'Deuda Pública en Colones'!AU$85</f>
        <v>51640</v>
      </c>
      <c r="AV80" s="35">
        <f>+'Deuda Pública en Dólares'!AV80*'Deuda Pública en Colones'!AV$85</f>
        <v>176785</v>
      </c>
      <c r="AW80" s="35">
        <f>+'Deuda Pública en Dólares'!AW80*'Deuda Pública en Colones'!AW$85</f>
        <v>178787</v>
      </c>
      <c r="AX80" s="35">
        <f>+'Deuda Pública en Dólares'!AX80*'Deuda Pública en Colones'!AX$85</f>
        <v>179084.5</v>
      </c>
      <c r="AY80" s="35">
        <f>+'Deuda Pública en Dólares'!AY80*'Deuda Pública en Colones'!AY$85</f>
        <v>179546.5</v>
      </c>
      <c r="AZ80" s="35">
        <f>+'Deuda Pública en Dólares'!AZ80*'Deuda Pública en Colones'!AZ$85</f>
        <v>177754.5</v>
      </c>
      <c r="BA80" s="35">
        <f>+'Deuda Pública en Dólares'!BA80*'Deuda Pública en Colones'!BA$85</f>
        <v>177366</v>
      </c>
      <c r="BB80" s="35">
        <f>+'Deuda Pública en Dólares'!BB80*'Deuda Pública en Colones'!BB$85</f>
        <v>302280</v>
      </c>
      <c r="BC80" s="35">
        <f>+'Deuda Pública en Dólares'!BC80*'Deuda Pública en Colones'!BC$85</f>
        <v>300150</v>
      </c>
      <c r="BD80" s="35">
        <f>+'Deuda Pública en Dólares'!BD80*'Deuda Pública en Colones'!BD$85</f>
        <v>300294</v>
      </c>
      <c r="BE80" s="35">
        <f>+'Deuda Pública en Dólares'!BE80*'Deuda Pública en Colones'!BE$85</f>
        <v>300186</v>
      </c>
      <c r="BF80" s="35">
        <f>+'Deuda Pública en Dólares'!BF80*'Deuda Pública en Colones'!BF$85</f>
        <v>300162</v>
      </c>
      <c r="BG80" s="35">
        <f>+'Deuda Pública en Dólares'!BG80*'Deuda Pública en Colones'!BG$85</f>
        <v>303366</v>
      </c>
      <c r="BH80" s="35">
        <f>+'Deuda Pública en Dólares'!BH80*'Deuda Pública en Colones'!BH$85</f>
        <v>300150</v>
      </c>
      <c r="BI80" s="35">
        <f>+'Deuda Pública en Dólares'!BI80*'Deuda Pública en Colones'!BI$85</f>
        <v>305538</v>
      </c>
      <c r="BJ80" s="35">
        <f>+'Deuda Pública en Dólares'!BJ80*'Deuda Pública en Colones'!BJ$85</f>
        <v>302178</v>
      </c>
      <c r="BK80" s="35">
        <f>+'Deuda Pública en Dólares'!BK80*'Deuda Pública en Colones'!BK$85</f>
        <v>300216</v>
      </c>
      <c r="BL80" s="35">
        <f>+'Deuda Pública en Dólares'!BL80*'Deuda Pública en Colones'!BL$85</f>
        <v>300150</v>
      </c>
      <c r="BM80" s="35">
        <f>+'Deuda Pública en Dólares'!BM80*'Deuda Pública en Colones'!BM$85</f>
        <v>300792</v>
      </c>
      <c r="BN80" s="35">
        <f>+'Deuda Pública en Dólares'!BN80*'Deuda Pública en Colones'!BN$85</f>
        <v>550286</v>
      </c>
      <c r="BO80" s="35">
        <f>+'Deuda Pública en Dólares'!BO80*'Deuda Pública en Colones'!BO$85</f>
        <v>550484</v>
      </c>
      <c r="BP80" s="35">
        <f>+'Deuda Pública en Dólares'!BP80*'Deuda Pública en Colones'!BP$85</f>
        <v>550407</v>
      </c>
      <c r="BQ80" s="35">
        <f>+'Deuda Pública en Dólares'!BQ80*'Deuda Pública en Colones'!BQ$85</f>
        <v>558360</v>
      </c>
      <c r="BR80" s="35">
        <f>+'Deuda Pública en Dólares'!BR80*'Deuda Pública en Colones'!BR$85</f>
        <v>553421</v>
      </c>
      <c r="BS80" s="35">
        <f>+'Deuda Pública en Dólares'!BS80*'Deuda Pública en Colones'!BS$85</f>
        <v>552156</v>
      </c>
      <c r="BT80" s="35">
        <f>+'Deuda Pública en Dólares'!BT80*'Deuda Pública en Colones'!BT$85</f>
        <v>550308</v>
      </c>
      <c r="BU80" s="35">
        <f>+'Deuda Pública en Dólares'!BU80*'Deuda Pública en Colones'!BU$85</f>
        <v>532618.20000000007</v>
      </c>
      <c r="BV80" s="35">
        <f>+'Deuda Pública en Dólares'!BV80*'Deuda Pública en Colones'!BV$85</f>
        <v>547617.19999999995</v>
      </c>
      <c r="BW80" s="35">
        <f>+'Deuda Pública en Dólares'!BW80*'Deuda Pública en Colones'!BW$85</f>
        <v>550410</v>
      </c>
      <c r="BX80" s="35">
        <f>+'Deuda Pública en Dólares'!BX80*'Deuda Pública en Colones'!BX$85</f>
        <v>550250</v>
      </c>
      <c r="BY80" s="35">
        <f>+'Deuda Pública en Dólares'!BY80*'Deuda Pública en Colones'!BY$85</f>
        <v>555480</v>
      </c>
      <c r="BZ80" s="35">
        <f>+'Deuda Pública en Dólares'!BZ80*'Deuda Pública en Colones'!BZ$85</f>
        <v>556300</v>
      </c>
      <c r="CA80" s="35">
        <f>+'Deuda Pública en Dólares'!CA80*'Deuda Pública en Colones'!CA$85</f>
        <v>93248.537648391823</v>
      </c>
      <c r="CB80" s="35">
        <f>+'Deuda Pública en Dólares'!CB80*'Deuda Pública en Colones'!CB$85</f>
        <v>540670</v>
      </c>
      <c r="CC80" s="35">
        <f>+'Deuda Pública en Dólares'!CC80*'Deuda Pública en Colones'!CC$85</f>
        <v>542360</v>
      </c>
      <c r="CD80" s="35">
        <f>+'Deuda Pública en Dólares'!CD80*'Deuda Pública en Colones'!CD$85</f>
        <v>541270</v>
      </c>
      <c r="CE80" s="35">
        <f>+'Deuda Pública en Dólares'!CE80*'Deuda Pública en Colones'!CE$85</f>
        <v>539530</v>
      </c>
      <c r="CF80" s="35">
        <f>+'Deuda Pública en Dólares'!CF80*'Deuda Pública en Colones'!CF$85</f>
        <v>536490</v>
      </c>
      <c r="CG80" s="35">
        <f>+'Deuda Pública en Dólares'!CG80*'Deuda Pública en Colones'!CG$85</f>
        <v>542220</v>
      </c>
      <c r="CH80" s="35">
        <f>+'Deuda Pública en Dólares'!CH80*'Deuda Pública en Colones'!CH$85</f>
        <v>539770</v>
      </c>
      <c r="CI80" s="35">
        <f>+'Deuda Pública en Dólares'!CI80*'Deuda Pública en Colones'!CI$85</f>
        <v>535790</v>
      </c>
      <c r="CJ80" s="35">
        <f>+'Deuda Pública en Dólares'!CJ80*'Deuda Pública en Colones'!CJ$85</f>
        <v>534400</v>
      </c>
      <c r="CK80" s="35">
        <f>+'Deuda Pública en Dólares'!CK80*'Deuda Pública en Colones'!CK$85</f>
        <v>534590</v>
      </c>
      <c r="CL80" s="35">
        <f>+'Deuda Pública en Dólares'!CL80*'Deuda Pública en Colones'!CL$85</f>
        <v>539110</v>
      </c>
      <c r="CM80" s="35">
        <f>+'Deuda Pública en Dólares'!CM80*'Deuda Pública en Colones'!CM$85</f>
        <v>536390</v>
      </c>
      <c r="CN80" s="35">
        <f>+'Deuda Pública en Dólares'!CN80*'Deuda Pública en Colones'!CN$85</f>
        <v>536460</v>
      </c>
      <c r="CO80" s="35">
        <f>+'Deuda Pública en Dólares'!CO80*'Deuda Pública en Colones'!CO$85</f>
        <v>537760</v>
      </c>
      <c r="CP80" s="35">
        <f>+'Deuda Pública en Dólares'!CP80*'Deuda Pública en Colones'!CP$85</f>
        <v>536950</v>
      </c>
      <c r="CQ80" s="35">
        <f>+'Deuda Pública en Dólares'!CQ80*'Deuda Pública en Colones'!CQ$85</f>
        <v>536110</v>
      </c>
      <c r="CR80" s="35">
        <f>+'Deuda Pública en Dólares'!CR80*'Deuda Pública en Colones'!CR$85</f>
        <v>534510</v>
      </c>
      <c r="CS80" s="35">
        <f>+'Deuda Pública en Dólares'!CS80*'Deuda Pública en Colones'!CS$85</f>
        <v>537810</v>
      </c>
      <c r="CT80" s="35">
        <f>+'Deuda Pública en Dólares'!CT80*'Deuda Pública en Colones'!CT$85</f>
        <v>539620</v>
      </c>
      <c r="CU80" s="35">
        <f>+'Deuda Pública en Dólares'!CU80*'Deuda Pública en Colones'!CU$85</f>
        <v>537860</v>
      </c>
      <c r="CV80" s="35">
        <f>+'Deuda Pública en Dólares'!CV80*'Deuda Pública en Colones'!CV$85</f>
        <v>538310</v>
      </c>
      <c r="CW80" s="35">
        <f>+'Deuda Pública en Dólares'!CW80*'Deuda Pública en Colones'!CW$85</f>
        <v>540060</v>
      </c>
      <c r="CX80" s="35">
        <f>+'Deuda Pública en Dólares'!CX80*'Deuda Pública en Colones'!CX$85</f>
        <v>541640</v>
      </c>
      <c r="CY80" s="35">
        <f>+'Deuda Pública en Dólares'!CY80*'Deuda Pública en Colones'!CY$85</f>
        <v>549440</v>
      </c>
      <c r="CZ80" s="35">
        <f>+'Deuda Pública en Dólares'!CZ80*'Deuda Pública en Colones'!CZ$85</f>
        <v>551370</v>
      </c>
      <c r="DA80" s="35">
        <f>+'Deuda Pública en Dólares'!DA80*'Deuda Pública en Colones'!DA$85</f>
        <v>553840</v>
      </c>
      <c r="DB80" s="35">
        <f>+'Deuda Pública en Dólares'!DB80*'Deuda Pública en Colones'!DB$85</f>
        <v>554690</v>
      </c>
      <c r="DC80" s="35">
        <f>+'Deuda Pública en Dólares'!DC80*'Deuda Pública en Colones'!DC$85</f>
        <v>555960</v>
      </c>
      <c r="DD80" s="35">
        <f>+'Deuda Pública en Dólares'!DD80*'Deuda Pública en Colones'!DD$85</f>
        <v>552440</v>
      </c>
      <c r="DE80" s="35">
        <f>+'Deuda Pública en Dólares'!DE80*'Deuda Pública en Colones'!DE$85</f>
        <v>556440</v>
      </c>
      <c r="DF80" s="35">
        <f>+'Deuda Pública en Dólares'!DF80*'Deuda Pública en Colones'!DF$85</f>
        <v>558790</v>
      </c>
      <c r="DG80" s="35">
        <f>+'Deuda Pública en Dólares'!DG80*'Deuda Pública en Colones'!DG$85</f>
        <v>562780</v>
      </c>
      <c r="DH80" s="35">
        <f>+'Deuda Pública en Dólares'!DH80*'Deuda Pública en Colones'!DH$85</f>
        <v>100494.89051805965</v>
      </c>
      <c r="DI80" s="35">
        <f>+'Deuda Pública en Dólares'!DI80*'Deuda Pública en Colones'!DI$85</f>
        <v>567210</v>
      </c>
      <c r="DJ80" s="35">
        <f>+'Deuda Pública en Dólares'!DJ80*'Deuda Pública en Colones'!DJ$85</f>
        <v>570890</v>
      </c>
      <c r="DK80" s="35">
        <f>+'Deuda Pública en Dólares'!DK80*'Deuda Pública en Colones'!DK$85</f>
        <v>573400</v>
      </c>
      <c r="DL80" s="35">
        <f>+'Deuda Pública en Dólares'!DL80*'Deuda Pública en Colones'!DL$85</f>
        <v>574640</v>
      </c>
      <c r="DM80" s="35">
        <f>+'Deuda Pública en Dólares'!DM80*'Deuda Pública en Colones'!DM$85</f>
        <v>577070</v>
      </c>
      <c r="DN80" s="35">
        <f>+'Deuda Pública en Dólares'!DN80*'Deuda Pública en Colones'!DN$85</f>
        <v>572320</v>
      </c>
      <c r="DO80" s="35">
        <f>+'Deuda Pública en Dólares'!DO80*'Deuda Pública en Colones'!DO$85</f>
        <v>570120</v>
      </c>
      <c r="DP80" s="35">
        <f>+'Deuda Pública en Dólares'!DP80*'Deuda Pública en Colones'!DP$85</f>
        <v>566390</v>
      </c>
      <c r="DQ80" s="35">
        <f>+'Deuda Pública en Dólares'!DQ80*'Deuda Pública en Colones'!DQ$85</f>
        <v>570490</v>
      </c>
      <c r="DR80" s="35">
        <f>+'Deuda Pública en Dólares'!DR80*'Deuda Pública en Colones'!DR$85</f>
        <v>572060</v>
      </c>
      <c r="DS80" s="35">
        <f>+'Deuda Pública en Dólares'!DS80*'Deuda Pública en Colones'!DS$85</f>
        <v>570110</v>
      </c>
      <c r="DT80" s="35">
        <f>+'Deuda Pública en Dólares'!DT80*'Deuda Pública en Colones'!DT$85</f>
        <v>566670</v>
      </c>
      <c r="DU80" s="35">
        <f>+'Deuda Pública en Dólares'!DU80*'Deuda Pública en Colones'!DU$85</f>
        <v>566450</v>
      </c>
      <c r="DV80" s="35">
        <f>+'Deuda Pública en Dólares'!DV80*'Deuda Pública en Colones'!DV$85</f>
        <v>568950</v>
      </c>
      <c r="DW80" s="35">
        <f>+'Deuda Pública en Dólares'!DW80*'Deuda Pública en Colones'!DW$85</f>
        <v>567750</v>
      </c>
      <c r="DX80" s="35">
        <f>+'Deuda Pública en Dólares'!DX80*'Deuda Pública en Colones'!DX$85</f>
        <v>568500</v>
      </c>
      <c r="DY80" s="35">
        <f>+'Deuda Pública en Dólares'!DY80*'Deuda Pública en Colones'!DY$85</f>
        <v>578540</v>
      </c>
      <c r="DZ80" s="35">
        <f>+'Deuda Pública en Dólares'!DZ80*'Deuda Pública en Colones'!DZ$85</f>
        <v>584000</v>
      </c>
      <c r="EA80" s="35">
        <f>+'Deuda Pública en Dólares'!EA80*'Deuda Pública en Colones'!EA$85</f>
        <v>620950</v>
      </c>
      <c r="EB80" s="35">
        <f>+'Deuda Pública en Dólares'!EB80*'Deuda Pública en Colones'!EB$85</f>
        <v>602830</v>
      </c>
      <c r="EC80" s="35">
        <f>+'Deuda Pública en Dólares'!EC80*'Deuda Pública en Colones'!EC$85</f>
        <v>609870</v>
      </c>
      <c r="ED80" s="35">
        <f>+'Deuda Pública en Dólares'!ED80*'Deuda Pública en Colones'!ED$85</f>
        <v>612760</v>
      </c>
      <c r="EE80" s="35">
        <f>+'Deuda Pública en Dólares'!EE80*'Deuda Pública en Colones'!EE$85</f>
        <v>607370</v>
      </c>
      <c r="EF80" s="35">
        <f>+'Deuda Pública en Dólares'!EF80*'Deuda Pública en Colones'!EF$85</f>
        <v>599530</v>
      </c>
      <c r="EG80" s="35">
        <f>+'Deuda Pública en Dólares'!EG80*'Deuda Pública en Colones'!EG$85</f>
        <v>597200</v>
      </c>
      <c r="EH80" s="35">
        <f>+'Deuda Pública en Dólares'!EH80*'Deuda Pública en Colones'!EH$85</f>
        <v>588350</v>
      </c>
      <c r="EI80" s="35">
        <f>+'Deuda Pública en Dólares'!EI80*'Deuda Pública en Colones'!EI$85</f>
        <v>580950</v>
      </c>
      <c r="EJ80" s="35">
        <f>+'Deuda Pública en Dólares'!EJ80*'Deuda Pública en Colones'!EJ$85</f>
        <v>570370</v>
      </c>
      <c r="EK80" s="35">
        <f>+'Deuda Pública en Dólares'!EK80*'Deuda Pública en Colones'!EK$85</f>
        <v>573660</v>
      </c>
      <c r="EL80" s="35">
        <f>+'Deuda Pública en Dólares'!EL80*'Deuda Pública en Colones'!EL$85</f>
        <v>580400</v>
      </c>
      <c r="EM80" s="35">
        <f>+'Deuda Pública en Dólares'!EM80*'Deuda Pública en Colones'!EM$85</f>
        <v>585360</v>
      </c>
      <c r="EN80" s="35">
        <f>+'Deuda Pública en Dólares'!EN80*'Deuda Pública en Colones'!EN$85</f>
        <v>563290</v>
      </c>
      <c r="EO80" s="35">
        <v>573530</v>
      </c>
      <c r="EP80" s="35">
        <v>571990</v>
      </c>
      <c r="EQ80" s="35">
        <f>+'Deuda Pública en Dólares'!EQ80*'Deuda Pública en Colones'!EQ$85</f>
        <v>571600</v>
      </c>
      <c r="ER80" s="36">
        <f>+'Deuda Pública en Dólares'!ER80*'Deuda Pública en Colones'!ER$85</f>
        <v>579320</v>
      </c>
      <c r="ES80" s="35">
        <f>+'Deuda Pública en Dólares'!ES80*'Deuda Pública en Colones'!ES$85</f>
        <v>569960</v>
      </c>
      <c r="ET80" s="35">
        <f>+'Deuda Pública en Dólares'!ET80*'Deuda Pública en Colones'!ET$85</f>
        <v>577090</v>
      </c>
      <c r="EU80" s="35">
        <f>+'Deuda Pública en Dólares'!EU80*'Deuda Pública en Colones'!EU$85</f>
        <v>583740</v>
      </c>
      <c r="EV80" s="36">
        <f>+'Deuda Pública en Dólares'!EV80*'Deuda Pública en Colones'!EV$85</f>
        <v>589610</v>
      </c>
      <c r="EW80" s="35">
        <f>+'Deuda Pública en Dólares'!EW80*'Deuda Pública en Colones'!EW$85</f>
        <v>598170</v>
      </c>
      <c r="EX80" s="35">
        <v>605540</v>
      </c>
      <c r="EY80" s="35">
        <v>610580</v>
      </c>
      <c r="EZ80" s="35">
        <v>596421.63696000003</v>
      </c>
      <c r="FA80" s="35">
        <f>'Deuda Pública en Dólares'!FA80*'Deuda Pública en Colones'!$FA$85</f>
        <v>605128.95258000004</v>
      </c>
      <c r="FB80" s="35">
        <f>'Deuda Pública en Dólares'!FB80*'Deuda Pública en Colones'!$FB$85</f>
        <v>604028.25354000006</v>
      </c>
      <c r="FC80" s="35">
        <f>'Deuda Pública en Dólares'!FC80*'Deuda Pública en Colones'!$FC$85</f>
        <v>604185.49626000004</v>
      </c>
      <c r="FD80" s="35">
        <f>'Deuda Pública en Dólares'!FD80*'Deuda Pública en Colones'!$FD$85</f>
        <v>602318.23895999999</v>
      </c>
      <c r="FE80" s="35">
        <f>'Deuda Pública en Dólares'!FE80*'Deuda Pública en Colones'!$FE$85</f>
        <v>604254.28995000001</v>
      </c>
      <c r="FF80" s="35">
        <f>'Deuda Pública en Dólares'!FF80*'Deuda Pública en Colones'!$FF$85</f>
        <v>609816.75117000006</v>
      </c>
      <c r="FG80" s="35">
        <f>'Deuda Pública en Dólares'!FG80*'Deuda Pública en Colones'!$FG$85</f>
        <v>609580.88708999997</v>
      </c>
      <c r="FH80" s="35">
        <f>'Deuda Pública en Dólares'!FH80*'Deuda Pública en Colones'!$FH$85</f>
        <v>611064.86525999999</v>
      </c>
      <c r="FI80" s="35">
        <f>'Deuda Pública en Dólares'!FI80*'Deuda Pública en Colones'!$FI$85</f>
        <v>615084.38228999998</v>
      </c>
      <c r="FJ80" s="35">
        <f>'Deuda Pública en Dólares'!FJ80*'Deuda Pública en Colones'!$FJ$85</f>
        <v>617963.88959999999</v>
      </c>
      <c r="FK80" s="35">
        <f>'Deuda Pública en Dólares'!FK80*'Deuda Pública en Colones'!$FK$85</f>
        <v>822317.78535000002</v>
      </c>
      <c r="FL80" s="35">
        <f>'Deuda Pública en Dólares'!FL80*'Deuda Pública en Colones'!$FL$85</f>
        <v>505456.00000000006</v>
      </c>
      <c r="FM80" s="35">
        <f>'Deuda Pública en Dólares'!FM80*'Deuda Pública en Colones'!$FM$85</f>
        <v>514128</v>
      </c>
      <c r="FN80" s="35">
        <f>'Deuda Pública en Dólares'!FN80*'Deuda Pública en Colones'!$FN$85</f>
        <v>517672</v>
      </c>
      <c r="FO80" s="35">
        <f>'Deuda Pública en Dólares'!FO80*'Deuda Pública en Colones'!$FO$85</f>
        <v>516216</v>
      </c>
      <c r="FP80" s="35">
        <f>'Deuda Pública en Dólares'!FP80*'Deuda Pública en Colones'!$FP$85</f>
        <v>533896</v>
      </c>
      <c r="FQ80" s="35">
        <f>'Deuda Pública en Dólares'!FQ80*'Deuda Pública en Colones'!$FQ$85</f>
        <v>535424</v>
      </c>
      <c r="FR80" s="35">
        <f>'Deuda Pública en Dólares'!FR80*'Deuda Pública en Colones'!$FR$85</f>
        <v>551080</v>
      </c>
      <c r="FS80" s="35">
        <f>'Deuda Pública en Dólares'!FS80*'Deuda Pública en Colones'!$FS$85</f>
        <v>553816</v>
      </c>
      <c r="FT80" s="35">
        <f>'Deuda Pública en Dólares'!FT80*'Deuda Pública en Colones'!$FT$85</f>
        <v>538096</v>
      </c>
      <c r="FU80" s="35">
        <f>'Deuda Pública en Dólares'!FU80*'Deuda Pública en Colones'!$FU$85</f>
        <v>526984</v>
      </c>
      <c r="FV80" s="35">
        <f>'Deuda Pública en Dólares'!FV80*'Deuda Pública en Colones'!$FV$85</f>
        <v>503535.99999999994</v>
      </c>
      <c r="FW80" s="35">
        <f>'Deuda Pública en Dólares'!FW80*'Deuda Pública en Colones'!$FW$85</f>
        <v>495735.99999999994</v>
      </c>
      <c r="FX80" s="35">
        <f>'Deuda Pública en Dólares'!FX80*'Deuda Pública en Colones'!$FX$85</f>
        <v>483439.99999999994</v>
      </c>
      <c r="FY80" s="35">
        <f>'Deuda Pública en Dólares'!FY80*'Deuda Pública en Colones'!$FY$85</f>
        <v>478112</v>
      </c>
      <c r="FZ80" s="35">
        <f>'Deuda Pública en Dólares'!FZ80*'Deuda Pública en Colones'!$FZ$85</f>
        <v>446120</v>
      </c>
      <c r="GA80" s="35">
        <f>'Deuda Pública en Dólares'!GA80*'Deuda Pública en Colones'!GA85</f>
        <v>448632</v>
      </c>
      <c r="GB80" s="35">
        <f>'Deuda Pública en Dólares'!GB80*'Deuda Pública en Colones'!GB85</f>
        <v>434647.99999999994</v>
      </c>
      <c r="GC80" s="35">
        <f>'Deuda Pública en Dólares'!GC80*'Deuda Pública en Colones'!GC85</f>
        <v>438160.00000000006</v>
      </c>
      <c r="GD80" s="35">
        <f>'Deuda Pública en Dólares'!GD80*'Deuda Pública en Colones'!GD85</f>
        <v>435447.99999999994</v>
      </c>
      <c r="GE80" s="35">
        <f>'Deuda Pública en Dólares'!GE80*'Deuda Pública en Colones'!GE85</f>
        <v>438288</v>
      </c>
      <c r="GF80" s="35">
        <f>'Deuda Pública en Dólares'!GF80*'Deuda Pública en Colones'!GF85</f>
        <v>437600</v>
      </c>
      <c r="GG80" s="35">
        <f>'Deuda Pública en Dólares'!GG80*'Deuda Pública en Colones'!GG85</f>
        <v>430543.99999999994</v>
      </c>
      <c r="GH80" s="35">
        <f>'Deuda Pública en Dólares'!GH80*'Deuda Pública en Colones'!GH85</f>
        <v>433200</v>
      </c>
      <c r="GI80" s="35">
        <f>'Deuda Pública en Dólares'!GI80*'Deuda Pública en Colones'!GI85</f>
        <v>428135.99999999994</v>
      </c>
      <c r="GJ80" s="35">
        <f>'Deuda Pública en Dólares'!GJ80*'Deuda Pública en Colones'!GJ85</f>
        <v>429232</v>
      </c>
      <c r="GK80" s="35">
        <f>'Deuda Pública en Dólares'!GK80*'Deuda Pública en Colones'!GK85</f>
        <v>418976</v>
      </c>
      <c r="GL80" s="35">
        <f>'Deuda Pública en Dólares'!GL80*'Deuda Pública en Colones'!GL85</f>
        <v>414639.99999999994</v>
      </c>
      <c r="GM80" s="35">
        <f>'Deuda Pública en Dólares'!GM80*'Deuda Pública en Colones'!GM85</f>
        <v>412792</v>
      </c>
      <c r="GN80" s="35">
        <f>'Deuda Pública en Dólares'!GN80*'Deuda Pública en Colones'!GN85</f>
        <v>403280</v>
      </c>
      <c r="GO80" s="35">
        <f>'Deuda Pública en Dólares'!GO80*'Deuda Pública en Colones'!GO85</f>
        <v>407552</v>
      </c>
      <c r="GP80" s="35">
        <f>'Deuda Pública en Dólares'!GP80*'Deuda Pública en Colones'!GP85</f>
        <v>425456.00000000006</v>
      </c>
      <c r="GQ80" s="35">
        <f>'Deuda Pública en Dólares'!GQ80*'Deuda Pública en Colones'!GQ85</f>
        <v>422824</v>
      </c>
      <c r="GR80" s="35">
        <f>'Deuda Pública en Dólares'!GR80*'Deuda Pública en Colones'!GR85</f>
        <v>419280</v>
      </c>
      <c r="GS80" s="35">
        <f>'Deuda Pública en Dólares'!GS80*'Deuda Pública en Colones'!GS85</f>
        <v>416535.99999999994</v>
      </c>
      <c r="GT80" s="35">
        <f>'Deuda Pública en Dólares'!GT80*'Deuda Pública en Colones'!GT85</f>
        <v>415216</v>
      </c>
      <c r="GU80" s="35">
        <f>'Deuda Pública en Dólares'!GU80*'Deuda Pública en Colones'!GU85</f>
        <v>411072</v>
      </c>
      <c r="GV80" s="35">
        <f>'Deuda Pública en Dólares'!GV80*'Deuda Pública en Colones'!GV85</f>
        <v>408008</v>
      </c>
      <c r="GW80" s="35">
        <f>'Deuda Pública en Dólares'!GW80*'Deuda Pública en Colones'!GW85</f>
        <v>409224</v>
      </c>
      <c r="GX80" s="35">
        <f>'Deuda Pública en Dólares'!GX80*'Deuda Pública en Colones'!GX85</f>
        <v>407744</v>
      </c>
      <c r="GY80" s="35">
        <f>'Deuda Pública en Dólares'!GY80*'Deuda Pública en Colones'!GY85</f>
        <v>404000</v>
      </c>
    </row>
    <row r="81" spans="1:207" x14ac:dyDescent="0.25">
      <c r="A81" s="33" t="s">
        <v>34</v>
      </c>
      <c r="B81" s="35">
        <f>+'Deuda Pública en Dólares'!B81*'Deuda Pública en Colones'!B$85</f>
        <v>26045.483519999998</v>
      </c>
      <c r="C81" s="35">
        <f>+'Deuda Pública en Dólares'!C81*'Deuda Pública en Colones'!C$85</f>
        <v>26172.606631312374</v>
      </c>
      <c r="D81" s="35">
        <f>+'Deuda Pública en Dólares'!D81*'Deuda Pública en Colones'!D$85</f>
        <v>25922.042720000001</v>
      </c>
      <c r="E81" s="35">
        <f>+'Deuda Pública en Dólares'!E81*'Deuda Pública en Colones'!E$85</f>
        <v>25470.768479999999</v>
      </c>
      <c r="F81" s="35">
        <f>+'Deuda Pública en Dólares'!F81*'Deuda Pública en Colones'!F$85</f>
        <v>26662.284479999998</v>
      </c>
      <c r="G81" s="35">
        <f>+'Deuda Pública en Dólares'!G81*'Deuda Pública en Colones'!G$85</f>
        <v>51448.815708550181</v>
      </c>
      <c r="H81" s="35">
        <f>+'Deuda Pública en Dólares'!H81*'Deuda Pública en Colones'!H$85</f>
        <v>9965.0575331775999</v>
      </c>
      <c r="I81" s="35">
        <f>+'Deuda Pública en Dólares'!I81*'Deuda Pública en Colones'!I$85</f>
        <v>9939.4390370743986</v>
      </c>
      <c r="J81" s="35">
        <f>+'Deuda Pública en Dólares'!J81*'Deuda Pública en Colones'!J$85</f>
        <v>10008.9493621656</v>
      </c>
      <c r="K81" s="35">
        <f>+'Deuda Pública en Dólares'!K81*'Deuda Pública en Colones'!K$85</f>
        <v>9317.1475957664006</v>
      </c>
      <c r="L81" s="35">
        <f>+'Deuda Pública en Dólares'!L81*'Deuda Pública en Colones'!L$85</f>
        <v>8834.3886627047996</v>
      </c>
      <c r="M81" s="35">
        <f>+'Deuda Pública en Dólares'!M81*'Deuda Pública en Colones'!M$85</f>
        <v>9188.8887613796014</v>
      </c>
      <c r="N81" s="35">
        <f>+'Deuda Pública en Dólares'!N81*'Deuda Pública en Colones'!N$85</f>
        <v>9386.8498676315994</v>
      </c>
      <c r="O81" s="35">
        <f>+'Deuda Pública en Dólares'!O81*'Deuda Pública en Colones'!O$85</f>
        <v>9460.5446323960005</v>
      </c>
      <c r="P81" s="35">
        <f>+'Deuda Pública en Dólares'!P81*'Deuda Pública en Colones'!P$85</f>
        <v>9462.8735865872004</v>
      </c>
      <c r="Q81" s="35">
        <f>+'Deuda Pública en Dólares'!Q81*'Deuda Pública en Colones'!Q$85</f>
        <v>8862.1057768703995</v>
      </c>
      <c r="R81" s="35">
        <f>+'Deuda Pública en Dólares'!R81*'Deuda Pública en Colones'!R$85</f>
        <v>8920.7647110048001</v>
      </c>
      <c r="S81" s="35">
        <f>+'Deuda Pública en Dólares'!S81*'Deuda Pública en Colones'!S$85</f>
        <v>8867.0196142847999</v>
      </c>
      <c r="T81" s="35">
        <f>+'Deuda Pública en Dólares'!T81*'Deuda Pública en Colones'!T$85</f>
        <v>10570.943923534398</v>
      </c>
      <c r="U81" s="35">
        <f>+'Deuda Pública en Dólares'!U81*'Deuda Pública en Colones'!U$85</f>
        <v>9016.8916554240004</v>
      </c>
      <c r="V81" s="35">
        <f>+'Deuda Pública en Dólares'!V81*'Deuda Pública en Colones'!V$85</f>
        <v>8993.2438128672002</v>
      </c>
      <c r="W81" s="35">
        <f>+'Deuda Pública en Dólares'!W81*'Deuda Pública en Colones'!W$85</f>
        <v>8147.807848558401</v>
      </c>
      <c r="X81" s="35">
        <f>+'Deuda Pública en Dólares'!X81*'Deuda Pública en Colones'!X$85</f>
        <v>7864.0337378767999</v>
      </c>
      <c r="Y81" s="35">
        <f>+'Deuda Pública en Dólares'!Y81*'Deuda Pública en Colones'!Y$85</f>
        <v>7912.1739887960002</v>
      </c>
      <c r="Z81" s="35">
        <f>+'Deuda Pública en Dólares'!Z81*'Deuda Pública en Colones'!Z$85</f>
        <v>7901.6169162260003</v>
      </c>
      <c r="AA81" s="35">
        <f>+'Deuda Pública en Dólares'!AA81*'Deuda Pública en Colones'!AA$85</f>
        <v>7778.1695476408004</v>
      </c>
      <c r="AB81" s="35">
        <f>+'Deuda Pública en Dólares'!AB81*'Deuda Pública en Colones'!AB$85</f>
        <v>7321.4002077788</v>
      </c>
      <c r="AC81" s="35">
        <f>+'Deuda Pública en Dólares'!AC81*'Deuda Pública en Colones'!AC$85</f>
        <v>6521.3276643919999</v>
      </c>
      <c r="AD81" s="35">
        <f>+'Deuda Pública en Dólares'!AD81*'Deuda Pública en Colones'!AD$85</f>
        <v>6960.7578123359999</v>
      </c>
      <c r="AE81" s="35">
        <f>+'Deuda Pública en Dólares'!AE81*'Deuda Pública en Colones'!AE$85</f>
        <v>6861.8412414679997</v>
      </c>
      <c r="AF81" s="35">
        <f>+'Deuda Pública en Dólares'!AF81*'Deuda Pública en Colones'!AF$85</f>
        <v>6604.8884933399995</v>
      </c>
      <c r="AG81" s="35">
        <f>+'Deuda Pública en Dólares'!AG81*'Deuda Pública en Colones'!AG$85</f>
        <v>6485.8814934599995</v>
      </c>
      <c r="AH81" s="35">
        <f>+'Deuda Pública en Dólares'!AH81*'Deuda Pública en Colones'!AH$85</f>
        <v>6562.788167576</v>
      </c>
      <c r="AI81" s="35">
        <f>+'Deuda Pública en Dólares'!AI81*'Deuda Pública en Colones'!AI$85</f>
        <v>5938.7564088503996</v>
      </c>
      <c r="AJ81" s="35">
        <f>+'Deuda Pública en Dólares'!AJ81*'Deuda Pública en Colones'!AJ$85</f>
        <v>5835.3354870191997</v>
      </c>
      <c r="AK81" s="35">
        <f>+'Deuda Pública en Dólares'!AK81*'Deuda Pública en Colones'!AK$85</f>
        <v>5902.3634542500004</v>
      </c>
      <c r="AL81" s="35">
        <f>+'Deuda Pública en Dólares'!AL81*'Deuda Pública en Colones'!AL$85</f>
        <v>5802.6277567295992</v>
      </c>
      <c r="AM81" s="35">
        <f>+'Deuda Pública en Dólares'!AM81*'Deuda Pública en Colones'!AM$85</f>
        <v>5786.5042277135999</v>
      </c>
      <c r="AN81" s="35">
        <f>+'Deuda Pública en Dólares'!AN81*'Deuda Pública en Colones'!AN$85</f>
        <v>5762.3189341895995</v>
      </c>
      <c r="AO81" s="35">
        <f>+'Deuda Pública en Dólares'!AO81*'Deuda Pública en Colones'!AO$85</f>
        <v>5131.1723483743999</v>
      </c>
      <c r="AP81" s="35">
        <f>+'Deuda Pública en Dólares'!AP81*'Deuda Pública en Colones'!AP$85</f>
        <v>5217.0622843995998</v>
      </c>
      <c r="AQ81" s="35">
        <f>+'Deuda Pública en Dólares'!AQ81*'Deuda Pública en Colones'!AQ$85</f>
        <v>5171.814030216</v>
      </c>
      <c r="AR81" s="35">
        <f>+'Deuda Pública en Dólares'!AR81*'Deuda Pública en Colones'!AR$85</f>
        <v>5189.3194244447996</v>
      </c>
      <c r="AS81" s="35">
        <f>+'Deuda Pública en Dólares'!AS81*'Deuda Pública en Colones'!AS$85</f>
        <v>5287.2890578943998</v>
      </c>
      <c r="AT81" s="35">
        <f>+'Deuda Pública en Dólares'!AT81*'Deuda Pública en Colones'!AT$85</f>
        <v>5280.9420179007993</v>
      </c>
      <c r="AU81" s="35">
        <f>+'Deuda Pública en Dólares'!AU81*'Deuda Pública en Colones'!AU$85</f>
        <v>4625.6613243679994</v>
      </c>
      <c r="AV81" s="35">
        <f>+'Deuda Pública en Dólares'!AV81*'Deuda Pública en Colones'!AV$85</f>
        <v>4524.4413922120002</v>
      </c>
      <c r="AW81" s="35">
        <f>+'Deuda Pública en Dólares'!AW81*'Deuda Pública en Colones'!AW$85</f>
        <v>4575.6786653693998</v>
      </c>
      <c r="AX81" s="35">
        <f>+'Deuda Pública en Dólares'!AX81*'Deuda Pública en Colones'!AX$85</f>
        <v>22513.654545987087</v>
      </c>
      <c r="AY81" s="35">
        <f>+'Deuda Pública en Dólares'!AY81*'Deuda Pública en Colones'!AY$85</f>
        <v>22571.734996278687</v>
      </c>
      <c r="AZ81" s="35">
        <f>+'Deuda Pública en Dólares'!AZ81*'Deuda Pública en Colones'!AZ$85</f>
        <v>4549.2537118643995</v>
      </c>
      <c r="BA81" s="35">
        <f>+'Deuda Pública en Dólares'!BA81*'Deuda Pública en Colones'!BA$85</f>
        <v>3890.8378876895999</v>
      </c>
      <c r="BB81" s="35">
        <f>+'Deuda Pública en Dólares'!BB81*'Deuda Pública en Colones'!BB$85</f>
        <v>3868.1113896480001</v>
      </c>
      <c r="BC81" s="35">
        <f>+'Deuda Pública en Dólares'!BC81*'Deuda Pública en Colones'!BC$85</f>
        <v>3840.8549477400002</v>
      </c>
      <c r="BD81" s="35">
        <f>+'Deuda Pública en Dólares'!BD81*'Deuda Pública en Colones'!BD$85</f>
        <v>3842.6976367704001</v>
      </c>
      <c r="BE81" s="35">
        <f>+'Deuda Pública en Dólares'!BE81*'Deuda Pública en Colones'!BE$85</f>
        <v>3841.3156199976002</v>
      </c>
      <c r="BF81" s="35">
        <f>+'Deuda Pública en Dólares'!BF81*'Deuda Pública en Colones'!BF$85</f>
        <v>3841.0085051592</v>
      </c>
      <c r="BG81" s="35">
        <f>+'Deuda Pública en Dólares'!BG81*'Deuda Pública en Colones'!BG$85</f>
        <v>3235.0069467379999</v>
      </c>
      <c r="BH81" s="35">
        <f>+'Deuda Pública en Dólares'!BH81*'Deuda Pública en Colones'!BH$85</f>
        <v>3200.71245645</v>
      </c>
      <c r="BI81" s="35">
        <f>+'Deuda Pública en Dólares'!BI81*'Deuda Pública en Colones'!BI$85</f>
        <v>3258.1685241340001</v>
      </c>
      <c r="BJ81" s="35">
        <f>+'Deuda Pública en Dólares'!BJ81*'Deuda Pública en Colones'!BJ$85</f>
        <v>3222.338459654</v>
      </c>
      <c r="BK81" s="35">
        <f>+'Deuda Pública en Dólares'!BK81*'Deuda Pública en Colones'!BK$85</f>
        <v>3201.416261288</v>
      </c>
      <c r="BL81" s="35">
        <f>+'Deuda Pública en Dólares'!BL81*'Deuda Pública en Colones'!BL$85</f>
        <v>3200.71245645</v>
      </c>
      <c r="BM81" s="35">
        <f>+'Deuda Pública en Dólares'!BM81*'Deuda Pública en Colones'!BM$85</f>
        <v>57213.66752082279</v>
      </c>
      <c r="BN81" s="35">
        <f>+'Deuda Pública en Dólares'!BN81*'Deuda Pública en Colones'!BN$85</f>
        <v>2560.6211509663995</v>
      </c>
      <c r="BO81" s="35">
        <f>+'Deuda Pública en Dólares'!BO81*'Deuda Pública en Colones'!BO$85</f>
        <v>2561.5424954815999</v>
      </c>
      <c r="BP81" s="35">
        <f>+'Deuda Pública en Dólares'!BP81*'Deuda Pública en Colones'!BP$85</f>
        <v>2561.1841948367996</v>
      </c>
      <c r="BQ81" s="35">
        <f>+'Deuda Pública en Dólares'!BQ81*'Deuda Pública en Colones'!BQ$85</f>
        <v>2598.1915328639998</v>
      </c>
      <c r="BR81" s="35">
        <f>+'Deuda Pública en Dólares'!BR81*'Deuda Pública en Colones'!BR$85</f>
        <v>2575.2091057903999</v>
      </c>
      <c r="BS81" s="35">
        <f>+'Deuda Pública en Dólares'!BS81*'Deuda Pública en Colones'!BS$85</f>
        <v>1926.9920535407996</v>
      </c>
      <c r="BT81" s="35">
        <f>+'Deuda Pública en Dólares'!BT81*'Deuda Pública en Colones'!BT$85</f>
        <v>1920.5426419343996</v>
      </c>
      <c r="BU81" s="35">
        <f>+'Deuda Pública en Dólares'!BU81*'Deuda Pública en Colones'!BU$85</f>
        <v>76792.378280326215</v>
      </c>
      <c r="BV81" s="35">
        <f>+'Deuda Pública en Dólares'!BV81*'Deuda Pública en Colones'!BV$85</f>
        <v>75707.663426106403</v>
      </c>
      <c r="BW81" s="35">
        <f>+'Deuda Pública en Dólares'!BW81*'Deuda Pública en Colones'!BW$85</f>
        <v>80224.80220504888</v>
      </c>
      <c r="BX81" s="35">
        <f>+'Deuda Pública en Dólares'!BX81*'Deuda Pública en Colones'!BX$85</f>
        <v>67356.426063507504</v>
      </c>
      <c r="BY81" s="35">
        <f>+'Deuda Pública en Dólares'!BY81*'Deuda Pública en Colones'!BY$85</f>
        <v>114918.43457818798</v>
      </c>
      <c r="BZ81" s="35">
        <f>+'Deuda Pública en Dólares'!BZ81*'Deuda Pública en Colones'!BZ$85</f>
        <v>93344.783986054972</v>
      </c>
      <c r="CA81" s="35">
        <f>+'Deuda Pública en Dólares'!CA81*'Deuda Pública en Colones'!CA$85</f>
        <v>543760</v>
      </c>
      <c r="CB81" s="35">
        <f>+'Deuda Pública en Dólares'!CB81*'Deuda Pública en Colones'!CB$85</f>
        <v>81002.620639181783</v>
      </c>
      <c r="CC81" s="35">
        <f>+'Deuda Pública en Dólares'!CC81*'Deuda Pública en Colones'!CC$85</f>
        <v>80816.916745182796</v>
      </c>
      <c r="CD81" s="35">
        <f>+'Deuda Pública en Dólares'!CD81*'Deuda Pública en Colones'!CD$85</f>
        <v>89570.939940606317</v>
      </c>
      <c r="CE81" s="35">
        <f>+'Deuda Pública en Dólares'!CE81*'Deuda Pública en Colones'!CE$85</f>
        <v>87776.043445765317</v>
      </c>
      <c r="CF81" s="35">
        <f>+'Deuda Pública en Dólares'!CF81*'Deuda Pública en Colones'!CF$85</f>
        <v>86841.946503882835</v>
      </c>
      <c r="CG81" s="35">
        <f>+'Deuda Pública en Dólares'!CG81*'Deuda Pública en Colones'!CG$85</f>
        <v>125752.67022431392</v>
      </c>
      <c r="CH81" s="35">
        <f>+'Deuda Pública en Dólares'!CH81*'Deuda Pública en Colones'!CH$85</f>
        <v>85603.353453448581</v>
      </c>
      <c r="CI81" s="35">
        <f>+'Deuda Pública en Dólares'!CI81*'Deuda Pública en Colones'!CI$85</f>
        <v>85513.469515434699</v>
      </c>
      <c r="CJ81" s="35">
        <f>+'Deuda Pública en Dólares'!CJ81*'Deuda Pública en Colones'!CJ$85</f>
        <v>81576.664858368036</v>
      </c>
      <c r="CK81" s="35">
        <f>+'Deuda Pública en Dólares'!CK81*'Deuda Pública en Colones'!CK$85</f>
        <v>82367.537321967116</v>
      </c>
      <c r="CL81" s="35">
        <f>+'Deuda Pública en Dólares'!CL81*'Deuda Pública en Colones'!CL$85</f>
        <v>81950.138864164983</v>
      </c>
      <c r="CM81" s="35">
        <f>+'Deuda Pública en Dólares'!CM81*'Deuda Pública en Colones'!CM$85</f>
        <v>79323.249826764906</v>
      </c>
      <c r="CN81" s="35">
        <f>+'Deuda Pública en Dólares'!CN81*'Deuda Pública en Colones'!CN$85</f>
        <v>81442.653790298995</v>
      </c>
      <c r="CO81" s="35">
        <f>+'Deuda Pública en Dólares'!CO81*'Deuda Pública en Colones'!CO$85</f>
        <v>75317.936456593598</v>
      </c>
      <c r="CP81" s="35">
        <f>+'Deuda Pública en Dólares'!CP81*'Deuda Pública en Colones'!CP$85</f>
        <v>76098.858390728477</v>
      </c>
      <c r="CQ81" s="35">
        <f>+'Deuda Pública en Dólares'!CQ81*'Deuda Pública en Colones'!CQ$85</f>
        <v>75382.830088525894</v>
      </c>
      <c r="CR81" s="35">
        <f>+'Deuda Pública en Dólares'!CR81*'Deuda Pública en Colones'!CR$85</f>
        <v>74120.463485207525</v>
      </c>
      <c r="CS81" s="35">
        <f>+'Deuda Pública en Dólares'!CS81*'Deuda Pública en Colones'!CS$85</f>
        <v>73469.899854350966</v>
      </c>
      <c r="CT81" s="35">
        <f>+'Deuda Pública en Dólares'!CT81*'Deuda Pública en Colones'!CT$85</f>
        <v>60830.303876352351</v>
      </c>
      <c r="CU81" s="35">
        <f>+'Deuda Pública en Dólares'!CU81*'Deuda Pública en Colones'!CU$85</f>
        <v>61085.925527475978</v>
      </c>
      <c r="CV81" s="35">
        <f>+'Deuda Pública en Dólares'!CV81*'Deuda Pública en Colones'!CV$85</f>
        <v>61810.167522138756</v>
      </c>
      <c r="CW81" s="35">
        <f>+'Deuda Pública en Dólares'!CW81*'Deuda Pública en Colones'!CW$85</f>
        <v>61377.912867828556</v>
      </c>
      <c r="CX81" s="35">
        <f>+'Deuda Pública en Dólares'!CX81*'Deuda Pública en Colones'!CX$85</f>
        <v>60920.233679584817</v>
      </c>
      <c r="CY81" s="35">
        <f>+'Deuda Pública en Dólares'!CY81*'Deuda Pública en Colones'!CY$85</f>
        <v>76311.151605449631</v>
      </c>
      <c r="CZ81" s="35">
        <f>+'Deuda Pública en Dólares'!CZ81*'Deuda Pública en Colones'!CZ$85</f>
        <v>72978.927590173145</v>
      </c>
      <c r="DA81" s="35">
        <f>+'Deuda Pública en Dólares'!DA81*'Deuda Pública en Colones'!DA$85</f>
        <v>72589.608432448804</v>
      </c>
      <c r="DB81" s="35">
        <f>+'Deuda Pública en Dólares'!DB81*'Deuda Pública en Colones'!DB$85</f>
        <v>67053.415755669077</v>
      </c>
      <c r="DC81" s="35">
        <f>+'Deuda Pública en Dólares'!DC81*'Deuda Pública en Colones'!DC$85</f>
        <v>66537.377561661589</v>
      </c>
      <c r="DD81" s="35">
        <f>+'Deuda Pública en Dólares'!DD81*'Deuda Pública en Colones'!DD$85</f>
        <v>65449.964361977982</v>
      </c>
      <c r="DE81" s="35">
        <f>+'Deuda Pública en Dólares'!DE81*'Deuda Pública en Colones'!DE$85</f>
        <v>64540.411553174396</v>
      </c>
      <c r="DF81" s="35">
        <f>+'Deuda Pública en Dólares'!DF81*'Deuda Pública en Colones'!DF$85</f>
        <v>60858.181727934883</v>
      </c>
      <c r="DG81" s="35">
        <f>+'Deuda Pública en Dólares'!DG81*'Deuda Pública en Colones'!DG$85</f>
        <v>60728.467808025205</v>
      </c>
      <c r="DH81" s="35">
        <f>+'Deuda Pública en Dólares'!DH81*'Deuda Pública en Colones'!DH$85</f>
        <v>562490</v>
      </c>
      <c r="DI81" s="35">
        <f>+'Deuda Pública en Dólares'!DI81*'Deuda Pública en Colones'!DI$85</f>
        <v>51436.844198380189</v>
      </c>
      <c r="DJ81" s="35">
        <f>+'Deuda Pública en Dólares'!DJ81*'Deuda Pública en Colones'!DJ$85</f>
        <v>51953.923706658701</v>
      </c>
      <c r="DK81" s="35">
        <f>+'Deuda Pública en Dólares'!DK81*'Deuda Pública en Colones'!DK$85</f>
        <v>50427.767731509986</v>
      </c>
      <c r="DL81" s="35">
        <f>+'Deuda Pública en Dólares'!DL81*'Deuda Pública en Colones'!DL$85</f>
        <v>50134.23155387678</v>
      </c>
      <c r="DM81" s="35">
        <f>+'Deuda Pública en Dólares'!DM81*'Deuda Pública en Colones'!DM$85</f>
        <v>50120.236409582314</v>
      </c>
      <c r="DN81" s="35">
        <f>+'Deuda Pública en Dólares'!DN81*'Deuda Pública en Colones'!DN$85</f>
        <v>49618.501516001597</v>
      </c>
      <c r="DO81" s="35">
        <f>+'Deuda Pública en Dólares'!DO81*'Deuda Pública en Colones'!DO$85</f>
        <v>49410.233424238781</v>
      </c>
      <c r="DP81" s="35">
        <f>+'Deuda Pública en Dólares'!DP81*'Deuda Pública en Colones'!DP$85</f>
        <v>48497.73611464537</v>
      </c>
      <c r="DQ81" s="35">
        <f>+'Deuda Pública en Dólares'!DQ81*'Deuda Pública en Colones'!DQ$85</f>
        <v>47381.584505101084</v>
      </c>
      <c r="DR81" s="35">
        <f>+'Deuda Pública en Dólares'!DR81*'Deuda Pública en Colones'!DR$85</f>
        <v>45712.825620273783</v>
      </c>
      <c r="DS81" s="35">
        <f>+'Deuda Pública en Dólares'!DS81*'Deuda Pública en Colones'!DS$85</f>
        <v>44536.010176430296</v>
      </c>
      <c r="DT81" s="35">
        <f>+'Deuda Pública en Dólares'!DT81*'Deuda Pública en Colones'!DT$85</f>
        <v>44233.500352196992</v>
      </c>
      <c r="DU81" s="35">
        <f>+'Deuda Pública en Dólares'!DU81*'Deuda Pública en Colones'!DU$85</f>
        <v>44198.463579776486</v>
      </c>
      <c r="DV81" s="35">
        <f>+'Deuda Pública en Dólares'!DV81*'Deuda Pública en Colones'!DV$85</f>
        <v>60112.547950264474</v>
      </c>
      <c r="DW81" s="35">
        <f>+'Deuda Pública en Dólares'!DW81*'Deuda Pública en Colones'!DW$85</f>
        <v>54354.899203927474</v>
      </c>
      <c r="DX81" s="35">
        <f>+'Deuda Pública en Dólares'!DX81*'Deuda Pública en Colones'!DX$85</f>
        <v>53208.48702475497</v>
      </c>
      <c r="DY81" s="35">
        <f>+'Deuda Pública en Dólares'!DY81*'Deuda Pública en Colones'!DY$85</f>
        <v>53749.351445747394</v>
      </c>
      <c r="DZ81" s="35">
        <f>+'Deuda Pública en Dólares'!DZ81*'Deuda Pública en Colones'!DZ$85</f>
        <v>51426.298384240006</v>
      </c>
      <c r="EA81" s="35">
        <f>+'Deuda Pública en Dólares'!EA81*'Deuda Pública en Colones'!EA$85</f>
        <v>54680.068461804476</v>
      </c>
      <c r="EB81" s="35">
        <f>+'Deuda Pública en Dólares'!EB81*'Deuda Pública en Colones'!EB$85</f>
        <v>53084.444272211309</v>
      </c>
      <c r="EC81" s="35">
        <f>+'Deuda Pública en Dólares'!EC81*'Deuda Pública en Colones'!EC$85</f>
        <v>47655.774198213883</v>
      </c>
      <c r="ED81" s="35">
        <f>+'Deuda Pública en Dólares'!ED81*'Deuda Pública en Colones'!ED$85</f>
        <v>46568.544179990793</v>
      </c>
      <c r="EE81" s="35">
        <f>+'Deuda Pública en Dólares'!EE81*'Deuda Pública en Colones'!EE$85</f>
        <v>45679.214504194584</v>
      </c>
      <c r="EF81" s="35">
        <f>+'Deuda Pública en Dólares'!EF81*'Deuda Pública en Colones'!EF$85</f>
        <v>43772.7572656353</v>
      </c>
      <c r="EG81" s="35">
        <f>+'Deuda Pública en Dólares'!EG81*'Deuda Pública en Colones'!EG$85</f>
        <v>85406.639799571945</v>
      </c>
      <c r="EH81" s="35">
        <f>+'Deuda Pública en Dólares'!EH81*'Deuda Pública en Colones'!EH$85</f>
        <v>84140.985475683512</v>
      </c>
      <c r="EI81" s="35">
        <f>+'Deuda Pública en Dólares'!EI81*'Deuda Pública en Colones'!EI$85</f>
        <v>91641.336638926514</v>
      </c>
      <c r="EJ81" s="35">
        <f>+'Deuda Pública en Dólares'!EJ81*'Deuda Pública en Colones'!EJ$85</f>
        <v>88750.184423380095</v>
      </c>
      <c r="EK81" s="35">
        <f>+'Deuda Pública en Dólares'!EK81*'Deuda Pública en Colones'!EK$85</f>
        <v>88809.035718196756</v>
      </c>
      <c r="EL81" s="35">
        <f>+'Deuda Pública en Dólares'!EL81*'Deuda Pública en Colones'!EL$85</f>
        <v>88577.656566163962</v>
      </c>
      <c r="EM81" s="35">
        <f>+'Deuda Pública en Dólares'!EM81*'Deuda Pública en Colones'!EM$85</f>
        <v>89334.626201877589</v>
      </c>
      <c r="EN81" s="35">
        <f>+'Deuda Pública en Dólares'!EN81*'Deuda Pública en Colones'!EN$85</f>
        <v>123054.55677207425</v>
      </c>
      <c r="EO81" s="35">
        <v>68358.460769405196</v>
      </c>
      <c r="EP81" s="35">
        <v>66949.21687108303</v>
      </c>
      <c r="EQ81" s="35">
        <f>+'Deuda Pública en Dólares'!EQ81*'Deuda Pública en Colones'!EQ$85</f>
        <v>66452.121080284007</v>
      </c>
      <c r="ER81" s="36">
        <f>+'Deuda Pública en Dólares'!ER81*'Deuda Pública en Colones'!ER$85</f>
        <v>83456.783515761621</v>
      </c>
      <c r="ES81" s="35">
        <f>+'Deuda Pública en Dólares'!ES81*'Deuda Pública en Colones'!ES$85</f>
        <v>82108.382815444842</v>
      </c>
      <c r="ET81" s="35">
        <f>+'Deuda Pública en Dólares'!ET81*'Deuda Pública en Colones'!ET$85</f>
        <v>83135.529930109231</v>
      </c>
      <c r="EU81" s="35">
        <f>+'Deuda Pública en Dólares'!EU81*'Deuda Pública en Colones'!EU$85</f>
        <v>79840.351864150216</v>
      </c>
      <c r="EV81" s="36">
        <f>+'Deuda Pública en Dólares'!EV81*'Deuda Pública en Colones'!EV$85</f>
        <v>80632.388097222516</v>
      </c>
      <c r="EW81" s="35">
        <f>+'Deuda Pública en Dólares'!EW81*'Deuda Pública en Colones'!EW$85</f>
        <v>81319.576300616129</v>
      </c>
      <c r="EX81" s="35">
        <v>62814.090101370428</v>
      </c>
      <c r="EY81" s="35">
        <v>63325.538031328833</v>
      </c>
      <c r="EZ81" s="35">
        <v>62930.474562417628</v>
      </c>
      <c r="FA81" s="35">
        <f>'Deuda Pública en Dólares'!FA81*'Deuda Pública en Colones'!$FA$85</f>
        <v>59362.539292397814</v>
      </c>
      <c r="FB81" s="35">
        <f>'Deuda Pública en Dólares'!FB81*'Deuda Pública en Colones'!$FB$85</f>
        <v>59242.988275131029</v>
      </c>
      <c r="FC81" s="35">
        <f>'Deuda Pública en Dólares'!FC81*'Deuda Pública en Colones'!$FC$85</f>
        <v>58761.22447244003</v>
      </c>
      <c r="FD81" s="35">
        <f>'Deuda Pública en Dólares'!FD81*'Deuda Pública en Colones'!$FD$85</f>
        <v>58567.92130379843</v>
      </c>
      <c r="FE81" s="35">
        <f>'Deuda Pública en Dólares'!FE81*'Deuda Pública en Colones'!$FE$85</f>
        <v>660333.51073256065</v>
      </c>
      <c r="FF81" s="35">
        <f>'Deuda Pública en Dólares'!FF81*'Deuda Pública en Colones'!$FF$85</f>
        <v>57506.181971126927</v>
      </c>
      <c r="FG81" s="35">
        <f>'Deuda Pública en Dólares'!FG81*'Deuda Pública en Colones'!$FG$85</f>
        <v>54326.326581698522</v>
      </c>
      <c r="FH81" s="35">
        <f>'Deuda Pública en Dólares'!FH81*'Deuda Pública en Colones'!$FH$85</f>
        <v>52675.805144298029</v>
      </c>
      <c r="FI81" s="35">
        <f>'Deuda Pública en Dólares'!FI81*'Deuda Pública en Colones'!$FI$85</f>
        <v>52515.809577889042</v>
      </c>
      <c r="FJ81" s="35">
        <f>'Deuda Pública en Dólares'!FJ81*'Deuda Pública en Colones'!$FJ$85</f>
        <v>52749.360259248031</v>
      </c>
      <c r="FK81" s="35">
        <f>'Deuda Pública en Dólares'!FK81*'Deuda Pública en Colones'!$FK$85</f>
        <v>51938.791336253533</v>
      </c>
      <c r="FL81" s="35">
        <f>'Deuda Pública en Dólares'!FL81*'Deuda Pública en Colones'!$FL$85</f>
        <v>51178.340624922035</v>
      </c>
      <c r="FM81" s="35">
        <f>'Deuda Pública en Dólares'!FM81*'Deuda Pública en Colones'!$FM$85</f>
        <v>42186.974970198629</v>
      </c>
      <c r="FN81" s="35">
        <f>'Deuda Pública en Dólares'!FN81*'Deuda Pública en Colones'!$FN$85</f>
        <v>40634.979238734828</v>
      </c>
      <c r="FO81" s="35">
        <f>'Deuda Pública en Dólares'!FO81*'Deuda Pública en Colones'!$FO$85</f>
        <v>40011.056088428733</v>
      </c>
      <c r="FP81" s="35">
        <f>'Deuda Pública en Dólares'!FP81*'Deuda Pública en Colones'!$FP$85</f>
        <v>41381.403911129732</v>
      </c>
      <c r="FQ81" s="35">
        <f>'Deuda Pública en Dólares'!FQ81*'Deuda Pública en Colones'!$FQ$85</f>
        <v>663729.35939806304</v>
      </c>
      <c r="FR81" s="35">
        <f>'Deuda Pública en Dólares'!FR81*'Deuda Pública en Colones'!$FR$85</f>
        <v>40751.582584672033</v>
      </c>
      <c r="FS81" s="35">
        <f>'Deuda Pública en Dólares'!FS81*'Deuda Pública en Colones'!$FS$85</f>
        <v>40953.90589517443</v>
      </c>
      <c r="FT81" s="35">
        <f>'Deuda Pública en Dólares'!FT81*'Deuda Pública en Colones'!$FT$85</f>
        <v>37875.929458070626</v>
      </c>
      <c r="FU81" s="35">
        <f>'Deuda Pública en Dólares'!FU81*'Deuda Pública en Colones'!$FU$85</f>
        <v>36573.504659803628</v>
      </c>
      <c r="FV81" s="35">
        <f>'Deuda Pública en Dólares'!FV81*'Deuda Pública en Colones'!$FV$85</f>
        <v>34946.177193954412</v>
      </c>
      <c r="FW81" s="35">
        <f>'Deuda Pública en Dólares'!FW81*'Deuda Pública en Colones'!$FW$85</f>
        <v>32640.13248282942</v>
      </c>
      <c r="FX81" s="35">
        <f>'Deuda Pública en Dólares'!FX81*'Deuda Pública en Colones'!$FX$85</f>
        <v>31830.54240628902</v>
      </c>
      <c r="FY81" s="35">
        <f>'Deuda Pública en Dólares'!FY81*'Deuda Pública en Colones'!$FY$85</f>
        <v>31479.737487497219</v>
      </c>
      <c r="FZ81" s="35">
        <f>'Deuda Pública en Dólares'!FZ81*'Deuda Pública en Colones'!$FZ$85</f>
        <v>27785.237553321014</v>
      </c>
      <c r="GA81" s="35">
        <f>'Deuda Pública en Dólares'!GA81*'Deuda Pública en Colones'!GA85</f>
        <v>27498.778335605715</v>
      </c>
      <c r="GB81" s="35">
        <f>'Deuda Pública en Dólares'!GB81*'Deuda Pública en Colones'!GB85</f>
        <v>26641.632799297313</v>
      </c>
      <c r="GC81" s="35">
        <f>'Deuda Pública en Dólares'!GC81*'Deuda Pública en Colones'!GC85</f>
        <v>25297.145549598015</v>
      </c>
      <c r="GD81" s="35">
        <f>'Deuda Pública en Dólares'!GD81*'Deuda Pública en Colones'!GD85</f>
        <v>25140.568366079409</v>
      </c>
      <c r="GE81" s="35">
        <f>'Deuda Pública en Dólares'!GE81*'Deuda Pública en Colones'!GE85</f>
        <v>25304.535623156415</v>
      </c>
      <c r="GF81" s="35">
        <f>'Deuda Pública en Dólares'!GF81*'Deuda Pública en Colones'!GF85</f>
        <v>23707.053106550011</v>
      </c>
      <c r="GG81" s="35">
        <f>'Deuda Pública en Dólares'!GG81*'Deuda Pública en Colones'!GG85</f>
        <v>22899.73893510121</v>
      </c>
      <c r="GH81" s="35">
        <f>'Deuda Pública en Dólares'!GH81*'Deuda Pública en Colones'!GH85</f>
        <v>23041.006045110011</v>
      </c>
      <c r="GI81" s="35">
        <f>'Deuda Pública en Dólares'!GI81*'Deuda Pública en Colones'!GI85</f>
        <v>21247.591340152507</v>
      </c>
      <c r="GJ81" s="35">
        <f>'Deuda Pública en Dólares'!GJ81*'Deuda Pública en Colones'!GJ85</f>
        <v>21301.982032699998</v>
      </c>
      <c r="GK81" s="35">
        <f>'Deuda Pública en Dólares'!GK81*'Deuda Pública en Colones'!GK85</f>
        <v>20792.99762069001</v>
      </c>
      <c r="GL81" s="35">
        <f>'Deuda Pública en Dólares'!GL81*'Deuda Pública en Colones'!GL85</f>
        <v>19101.781763527997</v>
      </c>
      <c r="GM81" s="35">
        <f>'Deuda Pública en Dólares'!GM81*'Deuda Pública en Colones'!GM85</f>
        <v>18609.118901771501</v>
      </c>
      <c r="GN81" s="35">
        <f>'Deuda Pública en Dólares'!GN81*'Deuda Pública en Colones'!GN85</f>
        <v>18180.307444685004</v>
      </c>
      <c r="GO81" s="35">
        <f>'Deuda Pública en Dólares'!GO81*'Deuda Pública en Colones'!GO85</f>
        <v>2414.1321629184004</v>
      </c>
      <c r="GP81" s="35">
        <f>'Deuda Pública en Dólares'!GP81*'Deuda Pública en Colones'!GP85</f>
        <v>2520.1864142652007</v>
      </c>
      <c r="GQ81" s="35">
        <f>'Deuda Pública en Dólares'!GQ81*'Deuda Pública en Colones'!GQ85</f>
        <v>2504.5957758858003</v>
      </c>
      <c r="GR81" s="35">
        <f>'Deuda Pública en Dólares'!GR81*'Deuda Pública en Colones'!GR85</f>
        <v>2483.6029102260004</v>
      </c>
      <c r="GS81" s="35">
        <f>'Deuda Pública en Dólares'!GS81*'Deuda Pública en Colones'!GS85</f>
        <v>2056.1240336884998</v>
      </c>
      <c r="GT81" s="35">
        <f>'Deuda Pública en Dólares'!GT81*'Deuda Pública en Colones'!GT85</f>
        <v>2049.6081893810001</v>
      </c>
      <c r="GU81" s="35">
        <f>'Deuda Pública en Dólares'!GU81*'Deuda Pública en Colones'!GU85</f>
        <v>2029.1523872520004</v>
      </c>
      <c r="GV81" s="35">
        <f>'Deuda Pública en Dólares'!GV81*'Deuda Pública en Colones'!GV85</f>
        <v>2014.0277304655001</v>
      </c>
      <c r="GW81" s="35">
        <f>'Deuda Pública en Dólares'!GW81*'Deuda Pública en Colones'!GW85</f>
        <v>2020.0302052215002</v>
      </c>
      <c r="GX81" s="35">
        <f>'Deuda Pública en Dólares'!GX81*'Deuda Pública en Colones'!GX85</f>
        <v>2012.7245616040002</v>
      </c>
      <c r="GY81" s="35">
        <f>'Deuda Pública en Dólares'!GY81*'Deuda Pública en Colones'!GY85</f>
        <v>1595.3946062</v>
      </c>
    </row>
    <row r="82" spans="1:207" x14ac:dyDescent="0.25">
      <c r="A82" s="33" t="s">
        <v>31</v>
      </c>
      <c r="B82" s="35">
        <f>+'Deuda Pública en Dólares'!B82*'Deuda Pública en Colones'!B$85</f>
        <v>352331.02606335358</v>
      </c>
      <c r="C82" s="35">
        <f>+'Deuda Pública en Dólares'!C82*'Deuda Pública en Colones'!C$85</f>
        <v>356538.82829621749</v>
      </c>
      <c r="D82" s="35">
        <f>+'Deuda Pública en Dólares'!D82*'Deuda Pública en Colones'!D$85</f>
        <v>358679.80732268671</v>
      </c>
      <c r="E82" s="35">
        <f>+'Deuda Pública en Dólares'!E82*'Deuda Pública en Colones'!E$85</f>
        <v>354908.29968489165</v>
      </c>
      <c r="F82" s="35">
        <f>+'Deuda Pública en Dólares'!F82*'Deuda Pública en Colones'!F$85</f>
        <v>386869.27468815987</v>
      </c>
      <c r="G82" s="35">
        <f>+'Deuda Pública en Dólares'!G82*'Deuda Pública en Colones'!G$85</f>
        <v>353387.29907327448</v>
      </c>
      <c r="H82" s="35">
        <f>+'Deuda Pública en Dólares'!H82*'Deuda Pública en Colones'!H$85</f>
        <v>501633.87143329851</v>
      </c>
      <c r="I82" s="35">
        <f>+'Deuda Pública en Dólares'!I82*'Deuda Pública en Colones'!I$85</f>
        <v>500115.8760259198</v>
      </c>
      <c r="J82" s="35">
        <f>+'Deuda Pública en Dólares'!J82*'Deuda Pública en Colones'!J$85</f>
        <v>503228.53498815245</v>
      </c>
      <c r="K82" s="35">
        <f>+'Deuda Pública en Dólares'!K82*'Deuda Pública en Colones'!K$85</f>
        <v>499106.16040674906</v>
      </c>
      <c r="L82" s="35">
        <f>+'Deuda Pública en Dólares'!L82*'Deuda Pública en Colones'!L$85</f>
        <v>472247.50918507256</v>
      </c>
      <c r="M82" s="35">
        <f>+'Deuda Pública en Dólares'!M82*'Deuda Pública en Colones'!M$85</f>
        <v>517550.7293147567</v>
      </c>
      <c r="N82" s="35">
        <f>+'Deuda Pública en Dólares'!N82*'Deuda Pública en Colones'!N$85</f>
        <v>527184.80383393075</v>
      </c>
      <c r="O82" s="35">
        <f>+'Deuda Pública en Dólares'!O82*'Deuda Pública en Colones'!O$85</f>
        <v>531214.06516993267</v>
      </c>
      <c r="P82" s="35">
        <f>+'Deuda Pública en Dólares'!P82*'Deuda Pública en Colones'!P$85</f>
        <v>534213.57978094625</v>
      </c>
      <c r="Q82" s="35">
        <f>+'Deuda Pública en Dólares'!Q82*'Deuda Pública en Colones'!Q$85</f>
        <v>535519.39926521317</v>
      </c>
      <c r="R82" s="35">
        <f>+'Deuda Pública en Dólares'!R82*'Deuda Pública en Colones'!R$85</f>
        <v>547535.98814224231</v>
      </c>
      <c r="S82" s="35">
        <f>+'Deuda Pública en Dólares'!S82*'Deuda Pública en Colones'!S$85</f>
        <v>544566.78604431031</v>
      </c>
      <c r="T82" s="35">
        <f>+'Deuda Pública en Dólares'!T82*'Deuda Pública en Colones'!T$85</f>
        <v>493561.7332847839</v>
      </c>
      <c r="U82" s="35">
        <f>+'Deuda Pública en Dólares'!U82*'Deuda Pública en Colones'!U$85</f>
        <v>586979.67791326134</v>
      </c>
      <c r="V82" s="35">
        <f>+'Deuda Pública en Dólares'!V82*'Deuda Pública en Colones'!V$85</f>
        <v>587140.26006837434</v>
      </c>
      <c r="W82" s="35">
        <f>+'Deuda Pública en Dólares'!W82*'Deuda Pública en Colones'!W$85</f>
        <v>578223.83200025454</v>
      </c>
      <c r="X82" s="35">
        <f>+'Deuda Pública en Dólares'!X82*'Deuda Pública en Colones'!X$85</f>
        <v>577626.23020805418</v>
      </c>
      <c r="Y82" s="35">
        <f>+'Deuda Pública en Dólares'!Y82*'Deuda Pública en Colones'!Y$85</f>
        <v>589118.43144900876</v>
      </c>
      <c r="Z82" s="35">
        <f>+'Deuda Pública en Dólares'!Z82*'Deuda Pública en Colones'!Z$85</f>
        <v>588762.89285379287</v>
      </c>
      <c r="AA82" s="35">
        <f>+'Deuda Pública en Dólares'!AA82*'Deuda Pública en Colones'!AA$85</f>
        <v>578489.36412613816</v>
      </c>
      <c r="AB82" s="35">
        <f>+'Deuda Pública en Dólares'!AB82*'Deuda Pública en Colones'!AB$85</f>
        <v>553505.04775607632</v>
      </c>
      <c r="AC82" s="35">
        <f>+'Deuda Pública en Dólares'!AC82*'Deuda Pública en Colones'!AC$85</f>
        <v>546863.27171383298</v>
      </c>
      <c r="AD82" s="35">
        <f>+'Deuda Pública en Dólares'!AD82*'Deuda Pública en Colones'!AD$85</f>
        <v>583638.35357048269</v>
      </c>
      <c r="AE82" s="35">
        <f>+'Deuda Pública en Dólares'!AE82*'Deuda Pública en Colones'!AE$85</f>
        <v>574197.58972756087</v>
      </c>
      <c r="AF82" s="35">
        <f>+'Deuda Pública en Dólares'!AF82*'Deuda Pública en Colones'!AF$85</f>
        <v>555456.49633196241</v>
      </c>
      <c r="AG82" s="35">
        <f>+'Deuda Pública en Dólares'!AG82*'Deuda Pública en Colones'!AG$85</f>
        <v>544237.72660284746</v>
      </c>
      <c r="AH82" s="35">
        <f>+'Deuda Pública en Dólares'!AH82*'Deuda Pública en Colones'!AH$85</f>
        <v>553256.25309485418</v>
      </c>
      <c r="AI82" s="35">
        <f>+'Deuda Pública en Dólares'!AI82*'Deuda Pública en Colones'!AI$85</f>
        <v>548247.46976007766</v>
      </c>
      <c r="AJ82" s="35">
        <f>+'Deuda Pública en Dólares'!AJ82*'Deuda Pública en Colones'!AJ$85</f>
        <v>540663.39656627295</v>
      </c>
      <c r="AK82" s="35">
        <f>+'Deuda Pública en Dólares'!AK82*'Deuda Pública en Colones'!AK$85</f>
        <v>554773.70670551143</v>
      </c>
      <c r="AL82" s="35">
        <f>+'Deuda Pública en Dólares'!AL82*'Deuda Pública en Colones'!AL$85</f>
        <v>546480.85229458474</v>
      </c>
      <c r="AM82" s="35">
        <f>+'Deuda Pública en Dólares'!AM82*'Deuda Pública en Colones'!AM$85</f>
        <v>542630.1160374207</v>
      </c>
      <c r="AN82" s="35">
        <f>+'Deuda Pública en Dólares'!AN82*'Deuda Pública en Colones'!AN$85</f>
        <v>540440.17780411965</v>
      </c>
      <c r="AO82" s="35">
        <f>+'Deuda Pública en Dólares'!AO82*'Deuda Pública en Colones'!AO$85</f>
        <v>533007.26972753578</v>
      </c>
      <c r="AP82" s="35">
        <f>+'Deuda Pública en Dólares'!AP82*'Deuda Pública en Colones'!AP$85</f>
        <v>556744.90937871486</v>
      </c>
      <c r="AQ82" s="35">
        <f>+'Deuda Pública en Dólares'!AQ82*'Deuda Pública en Colones'!AQ$85</f>
        <v>549439.49028240645</v>
      </c>
      <c r="AR82" s="35">
        <f>+'Deuda Pública en Dólares'!AR82*'Deuda Pública en Colones'!AR$85</f>
        <v>533209.20071911404</v>
      </c>
      <c r="AS82" s="35">
        <f>+'Deuda Pública en Dólares'!AS82*'Deuda Pública en Colones'!AS$85</f>
        <v>534294.7366531539</v>
      </c>
      <c r="AT82" s="35">
        <f>+'Deuda Pública en Dólares'!AT82*'Deuda Pública en Colones'!AT$85</f>
        <v>531126.05779234041</v>
      </c>
      <c r="AU82" s="35">
        <f>+'Deuda Pública en Dólares'!AU82*'Deuda Pública en Colones'!AU$85</f>
        <v>546899.10748427827</v>
      </c>
      <c r="AV82" s="35">
        <f>+'Deuda Pública en Dólares'!AV82*'Deuda Pública en Colones'!AV$85</f>
        <v>563225.47962266323</v>
      </c>
      <c r="AW82" s="35">
        <f>+'Deuda Pública en Dólares'!AW82*'Deuda Pública en Colones'!AW$85</f>
        <v>591318.18360052339</v>
      </c>
      <c r="AX82" s="35">
        <f>+'Deuda Pública en Dólares'!AX82*'Deuda Pública en Colones'!AX$85</f>
        <v>610033.19140309305</v>
      </c>
      <c r="AY82" s="35">
        <f>+'Deuda Pública en Dólares'!AY82*'Deuda Pública en Colones'!AY$85</f>
        <v>588741.5396399952</v>
      </c>
      <c r="AZ82" s="35">
        <f>+'Deuda Pública en Dólares'!AZ82*'Deuda Pública en Colones'!AZ$85</f>
        <v>600026.00686782028</v>
      </c>
      <c r="BA82" s="35">
        <f>+'Deuda Pública en Dólares'!BA82*'Deuda Pública en Colones'!BA$85</f>
        <v>624341.39658178831</v>
      </c>
      <c r="BB82" s="35">
        <f>+'Deuda Pública en Dólares'!BB82*'Deuda Pública en Colones'!BB$85</f>
        <v>634847.44825007801</v>
      </c>
      <c r="BC82" s="35">
        <f>+'Deuda Pública en Dólares'!BC82*'Deuda Pública en Colones'!BC$85</f>
        <v>626298.38000186242</v>
      </c>
      <c r="BD82" s="35">
        <f>+'Deuda Pública en Dólares'!BD82*'Deuda Pública en Colones'!BD$85</f>
        <v>576469.01522993459</v>
      </c>
      <c r="BE82" s="35">
        <f>+'Deuda Pública en Dólares'!BE82*'Deuda Pública en Colones'!BE$85</f>
        <v>562628.38717776141</v>
      </c>
      <c r="BF82" s="35">
        <f>+'Deuda Pública en Dólares'!BF82*'Deuda Pública en Colones'!BF$85</f>
        <v>573724.76344788296</v>
      </c>
      <c r="BG82" s="35">
        <f>+'Deuda Pública en Dólares'!BG82*'Deuda Pública en Colones'!BG$85</f>
        <v>552535.22991558409</v>
      </c>
      <c r="BH82" s="35">
        <f>+'Deuda Pública en Dólares'!BH82*'Deuda Pública en Colones'!BH$85</f>
        <v>583291.16819601902</v>
      </c>
      <c r="BI82" s="35">
        <f>+'Deuda Pública en Dólares'!BI82*'Deuda Pública en Colones'!BI$85</f>
        <v>569994.27614686405</v>
      </c>
      <c r="BJ82" s="35">
        <f>+'Deuda Pública en Dólares'!BJ82*'Deuda Pública en Colones'!BJ$85</f>
        <v>584990.57571586396</v>
      </c>
      <c r="BK82" s="35">
        <f>+'Deuda Pública en Dólares'!BK82*'Deuda Pública en Colones'!BK$85</f>
        <v>567143.37698542909</v>
      </c>
      <c r="BL82" s="35">
        <f>+'Deuda Pública en Dólares'!BL82*'Deuda Pública en Colones'!BL$85</f>
        <v>568631.13340952958</v>
      </c>
      <c r="BM82" s="35">
        <f>+'Deuda Pública en Dólares'!BM82*'Deuda Pública en Colones'!BM$85</f>
        <v>528625.1826671015</v>
      </c>
      <c r="BN82" s="35">
        <f>+'Deuda Pública en Dólares'!BN82*'Deuda Pública en Colones'!BN$85</f>
        <v>541125.40044186625</v>
      </c>
      <c r="BO82" s="35">
        <f>+'Deuda Pública en Dólares'!BO82*'Deuda Pública en Colones'!BO$85</f>
        <v>428835.17422294314</v>
      </c>
      <c r="BP82" s="35">
        <f>+'Deuda Pública en Dólares'!BP82*'Deuda Pública en Colones'!BP$85</f>
        <v>411888.20070993924</v>
      </c>
      <c r="BQ82" s="35">
        <f>+'Deuda Pública en Dólares'!BQ82*'Deuda Pública en Colones'!BQ$85</f>
        <v>468109.10645077639</v>
      </c>
      <c r="BR82" s="35">
        <f>+'Deuda Pública en Dólares'!BR82*'Deuda Pública en Colones'!BR$85</f>
        <v>476217.01887512772</v>
      </c>
      <c r="BS82" s="35">
        <f>+'Deuda Pública en Dólares'!BS82*'Deuda Pública en Colones'!BS$85</f>
        <v>458452.06220984424</v>
      </c>
      <c r="BT82" s="35">
        <f>+'Deuda Pública en Dólares'!BT82*'Deuda Pública en Colones'!BT$85</f>
        <v>432244.33907710988</v>
      </c>
      <c r="BU82" s="35">
        <f>+'Deuda Pública en Dólares'!BU82*'Deuda Pública en Colones'!BU$85</f>
        <v>498626.99194425181</v>
      </c>
      <c r="BV82" s="35">
        <f>+'Deuda Pública en Dólares'!BV82*'Deuda Pública en Colones'!BV$85</f>
        <v>511133.40000674583</v>
      </c>
      <c r="BW82" s="35">
        <f>+'Deuda Pública en Dólares'!BW82*'Deuda Pública en Colones'!BW$85</f>
        <v>539121.30748911109</v>
      </c>
      <c r="BX82" s="35">
        <f>+'Deuda Pública en Dólares'!BX82*'Deuda Pública en Colones'!BX$85</f>
        <v>539670.29425534105</v>
      </c>
      <c r="BY82" s="35">
        <f>+'Deuda Pública en Dólares'!BY82*'Deuda Pública en Colones'!BY$85</f>
        <v>542691.94322247501</v>
      </c>
      <c r="BZ82" s="35">
        <f>+'Deuda Pública en Dólares'!BZ82*'Deuda Pública en Colones'!BZ$85</f>
        <v>546865.88463607454</v>
      </c>
      <c r="CA82" s="35">
        <f>+'Deuda Pública en Dólares'!CA82*'Deuda Pública en Colones'!CA$85</f>
        <v>531710.57312273514</v>
      </c>
      <c r="CB82" s="35">
        <f>+'Deuda Pública en Dólares'!CB82*'Deuda Pública en Colones'!CB$85</f>
        <v>531017.48588764819</v>
      </c>
      <c r="CC82" s="35">
        <f>+'Deuda Pública en Dólares'!CC82*'Deuda Pública en Colones'!CC$85</f>
        <v>542954.03778603219</v>
      </c>
      <c r="CD82" s="35">
        <f>+'Deuda Pública en Dólares'!CD82*'Deuda Pública en Colones'!CD$85</f>
        <v>539697.57450622553</v>
      </c>
      <c r="CE82" s="35">
        <f>+'Deuda Pública en Dólares'!CE82*'Deuda Pública en Colones'!CE$85</f>
        <v>537365.76068342617</v>
      </c>
      <c r="CF82" s="35">
        <f>+'Deuda Pública en Dólares'!CF82*'Deuda Pública en Colones'!CF$85</f>
        <v>536132.08919508907</v>
      </c>
      <c r="CG82" s="35">
        <f>+'Deuda Pública en Dólares'!CG82*'Deuda Pública en Colones'!CG$85</f>
        <v>593658.3897092921</v>
      </c>
      <c r="CH82" s="35">
        <f>+'Deuda Pública en Dólares'!CH82*'Deuda Pública en Colones'!CH$85</f>
        <v>588751.73882563435</v>
      </c>
      <c r="CI82" s="35">
        <f>+'Deuda Pública en Dólares'!CI82*'Deuda Pública en Colones'!CI$85</f>
        <v>574478.11436089361</v>
      </c>
      <c r="CJ82" s="35">
        <f>+'Deuda Pública en Dólares'!CJ82*'Deuda Pública en Colones'!CJ$85</f>
        <v>581051.03704231291</v>
      </c>
      <c r="CK82" s="35">
        <f>+'Deuda Pública en Dólares'!CK82*'Deuda Pública en Colones'!CK$85</f>
        <v>581429.34472231555</v>
      </c>
      <c r="CL82" s="35">
        <f>+'Deuda Pública en Dólares'!CL82*'Deuda Pública en Colones'!CL$85</f>
        <v>585556.97220368322</v>
      </c>
      <c r="CM82" s="35">
        <f>+'Deuda Pública en Dólares'!CM82*'Deuda Pública en Colones'!CM$85</f>
        <v>576760.55047409923</v>
      </c>
      <c r="CN82" s="35">
        <f>+'Deuda Pública en Dólares'!CN82*'Deuda Pública en Colones'!CN$85</f>
        <v>576336.81926039467</v>
      </c>
      <c r="CO82" s="35">
        <f>+'Deuda Pública en Dólares'!CO82*'Deuda Pública en Colones'!CO$85</f>
        <v>582058.24696038465</v>
      </c>
      <c r="CP82" s="35">
        <f>+'Deuda Pública en Dólares'!CP82*'Deuda Pública en Colones'!CP$85</f>
        <v>578904.2987386951</v>
      </c>
      <c r="CQ82" s="35">
        <f>+'Deuda Pública en Dólares'!CQ82*'Deuda Pública en Colones'!CQ$85</f>
        <v>574073.55595901096</v>
      </c>
      <c r="CR82" s="35">
        <f>+'Deuda Pública en Dólares'!CR82*'Deuda Pública en Colones'!CR$85</f>
        <v>627971.40102779993</v>
      </c>
      <c r="CS82" s="35">
        <f>+'Deuda Pública en Dólares'!CS82*'Deuda Pública en Colones'!CS$85</f>
        <v>634581.70016032108</v>
      </c>
      <c r="CT82" s="35">
        <f>+'Deuda Pública en Dólares'!CT82*'Deuda Pública en Colones'!CT$85</f>
        <v>636353.09968269069</v>
      </c>
      <c r="CU82" s="35">
        <f>+'Deuda Pública en Dólares'!CU82*'Deuda Pública en Colones'!CU$85</f>
        <v>624164.53253558453</v>
      </c>
      <c r="CV82" s="35">
        <f>+'Deuda Pública en Dólares'!CV82*'Deuda Pública en Colones'!CV$85</f>
        <v>623647.30206133262</v>
      </c>
      <c r="CW82" s="35">
        <f>+'Deuda Pública en Dólares'!CW82*'Deuda Pública en Colones'!CW$85</f>
        <v>631821.13717492658</v>
      </c>
      <c r="CX82" s="35">
        <f>+'Deuda Pública en Dólares'!CX82*'Deuda Pública en Colones'!CX$85</f>
        <v>638210.8869223292</v>
      </c>
      <c r="CY82" s="35">
        <f>+'Deuda Pública en Dólares'!CY82*'Deuda Pública en Colones'!CY$85</f>
        <v>642643.50157876627</v>
      </c>
      <c r="CZ82" s="35">
        <f>+'Deuda Pública en Dólares'!CZ82*'Deuda Pública en Colones'!CZ$85</f>
        <v>649939.86353750748</v>
      </c>
      <c r="DA82" s="35">
        <f>+'Deuda Pública en Dólares'!DA82*'Deuda Pública en Colones'!DA$85</f>
        <v>643199.02035564359</v>
      </c>
      <c r="DB82" s="35">
        <f>+'Deuda Pública en Dólares'!DB82*'Deuda Pública en Colones'!DB$85</f>
        <v>662871.92639387038</v>
      </c>
      <c r="DC82" s="35">
        <f>+'Deuda Pública en Dólares'!DC82*'Deuda Pública en Colones'!DC$85</f>
        <v>665509.5347295712</v>
      </c>
      <c r="DD82" s="35">
        <f>+'Deuda Pública en Dólares'!DD82*'Deuda Pública en Colones'!DD$85</f>
        <v>663619.73871467169</v>
      </c>
      <c r="DE82" s="35">
        <f>+'Deuda Pública en Dólares'!DE82*'Deuda Pública en Colones'!DE$85</f>
        <v>663594.08136510209</v>
      </c>
      <c r="DF82" s="35">
        <f>+'Deuda Pública en Dólares'!DF82*'Deuda Pública en Colones'!DF$85</f>
        <v>665977.00399689714</v>
      </c>
      <c r="DG82" s="35">
        <f>+'Deuda Pública en Dólares'!DG82*'Deuda Pública en Colones'!DG$85</f>
        <v>657945.54983070784</v>
      </c>
      <c r="DH82" s="35">
        <f>+'Deuda Pública en Dólares'!DH82*'Deuda Pública en Colones'!DH$85</f>
        <v>668800.31734385993</v>
      </c>
      <c r="DI82" s="35">
        <f>+'Deuda Pública en Dólares'!DI82*'Deuda Pública en Colones'!DI$85</f>
        <v>670183.75780214567</v>
      </c>
      <c r="DJ82" s="35">
        <f>+'Deuda Pública en Dólares'!DJ82*'Deuda Pública en Colones'!DJ$85</f>
        <v>670315.63273670443</v>
      </c>
      <c r="DK82" s="35">
        <f>+'Deuda Pública en Dólares'!DK82*'Deuda Pública en Colones'!DK$85</f>
        <v>683332.86478136526</v>
      </c>
      <c r="DL82" s="35">
        <f>+'Deuda Pública en Dólares'!DL82*'Deuda Pública en Colones'!DL$85</f>
        <v>684388.86884936481</v>
      </c>
      <c r="DM82" s="35">
        <f>+'Deuda Pública en Dólares'!DM82*'Deuda Pública en Colones'!DM$85</f>
        <v>682172.82284686959</v>
      </c>
      <c r="DN82" s="35">
        <f>+'Deuda Pública en Dólares'!DN82*'Deuda Pública en Colones'!DN$85</f>
        <v>672135.74323977402</v>
      </c>
      <c r="DO82" s="35">
        <f>+'Deuda Pública en Dólares'!DO82*'Deuda Pública en Colones'!DO$85</f>
        <v>682086.19782332692</v>
      </c>
      <c r="DP82" s="35">
        <f>+'Deuda Pública en Dólares'!DP82*'Deuda Pública en Colones'!DP$85</f>
        <v>681848.13463144284</v>
      </c>
      <c r="DQ82" s="35">
        <f>+'Deuda Pública en Dólares'!DQ82*'Deuda Pública en Colones'!DQ$85</f>
        <v>679874.00834000704</v>
      </c>
      <c r="DR82" s="35">
        <f>+'Deuda Pública en Dólares'!DR82*'Deuda Pública en Colones'!DR$85</f>
        <v>681355.23118925607</v>
      </c>
      <c r="DS82" s="35">
        <f>+'Deuda Pública en Dólares'!DS82*'Deuda Pública en Colones'!DS$85</f>
        <v>666051.49947476166</v>
      </c>
      <c r="DT82" s="35">
        <f>+'Deuda Pública en Dólares'!DT82*'Deuda Pública en Colones'!DT$85</f>
        <v>655876.87457411364</v>
      </c>
      <c r="DU82" s="35">
        <f>+'Deuda Pública en Dólares'!DU82*'Deuda Pública en Colones'!DU$85</f>
        <v>655187.72238606645</v>
      </c>
      <c r="DV82" s="35">
        <f>+'Deuda Pública en Dólares'!DV82*'Deuda Pública en Colones'!DV$85</f>
        <v>625813.40317444538</v>
      </c>
      <c r="DW82" s="35">
        <f>+'Deuda Pública en Dólares'!DW82*'Deuda Pública en Colones'!DW$85</f>
        <v>624542.24771388748</v>
      </c>
      <c r="DX82" s="35">
        <f>+'Deuda Pública en Dólares'!DX82*'Deuda Pública en Colones'!DX$85</f>
        <v>625382.16968860675</v>
      </c>
      <c r="DY82" s="35">
        <f>+'Deuda Pública en Dólares'!DY82*'Deuda Pública en Colones'!DY$85</f>
        <v>632285.45560210606</v>
      </c>
      <c r="DZ82" s="35">
        <f>+'Deuda Pública en Dólares'!DZ82*'Deuda Pública en Colones'!DZ$85</f>
        <v>633634.18022895954</v>
      </c>
      <c r="EA82" s="35">
        <f>+'Deuda Pública en Dólares'!EA82*'Deuda Pública en Colones'!EA$85</f>
        <v>665761.79500167875</v>
      </c>
      <c r="EB82" s="35">
        <f>+'Deuda Pública en Dólares'!EB82*'Deuda Pública en Colones'!EB$85</f>
        <v>639011.98408008926</v>
      </c>
      <c r="EC82" s="35">
        <f>+'Deuda Pública en Dólares'!EC82*'Deuda Pública en Colones'!EC$85</f>
        <v>657327.42608902929</v>
      </c>
      <c r="ED82" s="35">
        <f>+'Deuda Pública en Dólares'!ED82*'Deuda Pública en Colones'!ED$85</f>
        <v>660457.93740665168</v>
      </c>
      <c r="EE82" s="35">
        <f>+'Deuda Pública en Dólares'!EE82*'Deuda Pública en Colones'!EE$85</f>
        <v>654427.91159275605</v>
      </c>
      <c r="EF82" s="35">
        <f>+'Deuda Pública en Dólares'!EF82*'Deuda Pública en Colones'!EF$85</f>
        <v>641205.56627944112</v>
      </c>
      <c r="EG82" s="35">
        <f>+'Deuda Pública en Dólares'!EG82*'Deuda Pública en Colones'!EG$85</f>
        <v>631977.68859460065</v>
      </c>
      <c r="EH82" s="35">
        <f>+'Deuda Pública en Dólares'!EH82*'Deuda Pública en Colones'!EH$85</f>
        <v>616570.64282266726</v>
      </c>
      <c r="EI82" s="35">
        <f>+'Deuda Pública en Dólares'!EI82*'Deuda Pública en Colones'!EI$85</f>
        <v>633142.36108156561</v>
      </c>
      <c r="EJ82" s="35">
        <f>+'Deuda Pública en Dólares'!EJ82*'Deuda Pública en Colones'!EJ$85</f>
        <v>621540.29472305684</v>
      </c>
      <c r="EK82" s="35">
        <f>+'Deuda Pública en Dólares'!EK82*'Deuda Pública en Colones'!EK$85</f>
        <v>621011.71529638791</v>
      </c>
      <c r="EL82" s="35">
        <f>+'Deuda Pública en Dólares'!EL82*'Deuda Pública en Colones'!EL$85</f>
        <v>655099.01755096787</v>
      </c>
      <c r="EM82" s="35">
        <f>+'Deuda Pública en Dólares'!EM82*'Deuda Pública en Colones'!EM$85</f>
        <v>678165.59541408566</v>
      </c>
      <c r="EN82" s="35">
        <f>+'Deuda Pública en Dólares'!EN82*'Deuda Pública en Colones'!EN$85</f>
        <v>644426.25163615029</v>
      </c>
      <c r="EO82" s="35">
        <v>654380.08158503438</v>
      </c>
      <c r="EP82" s="35">
        <v>652571.54517739615</v>
      </c>
      <c r="EQ82" s="35">
        <f>+'Deuda Pública en Dólares'!EQ82*'Deuda Pública en Colones'!EQ$85</f>
        <v>647838.71054591611</v>
      </c>
      <c r="ER82" s="36">
        <f>+'Deuda Pública en Dólares'!ER82*'Deuda Pública en Colones'!ER$85</f>
        <v>651047.69663238525</v>
      </c>
      <c r="ES82" s="35">
        <f>+'Deuda Pública en Dólares'!ES82*'Deuda Pública en Colones'!ES$85</f>
        <v>632987.30723342742</v>
      </c>
      <c r="ET82" s="35">
        <f>+'Deuda Pública en Dólares'!ET82*'Deuda Pública en Colones'!ET$85</f>
        <v>637305.52302421199</v>
      </c>
      <c r="EU82" s="35">
        <f>+'Deuda Pública en Dólares'!EU82*'Deuda Pública en Colones'!EU$85</f>
        <v>639346.43837580492</v>
      </c>
      <c r="EV82" s="36">
        <f>+'Deuda Pública en Dólares'!EV82*'Deuda Pública en Colones'!EV$85</f>
        <v>659691.81863848073</v>
      </c>
      <c r="EW82" s="35">
        <f>+'Deuda Pública en Dólares'!EW82*'Deuda Pública en Colones'!EW$85</f>
        <v>673631.33348843525</v>
      </c>
      <c r="EX82" s="35">
        <v>675847.40704310755</v>
      </c>
      <c r="EY82" s="35">
        <v>672271.82322823314</v>
      </c>
      <c r="EZ82" s="35">
        <v>663743.37729185366</v>
      </c>
      <c r="FA82" s="35">
        <f>'Deuda Pública en Dólares'!FA82*'Deuda Pública en Colones'!$FA$85</f>
        <v>668244.10251320188</v>
      </c>
      <c r="FB82" s="35">
        <f>'Deuda Pública en Dólares'!FB82*'Deuda Pública en Colones'!$FB$85</f>
        <v>666990.78828589933</v>
      </c>
      <c r="FC82" s="35">
        <f>'Deuda Pública en Dólares'!FC82*'Deuda Pública en Colones'!$FC$85</f>
        <v>662567.24053117435</v>
      </c>
      <c r="FD82" s="35">
        <f>'Deuda Pública en Dólares'!FD82*'Deuda Pública en Colones'!$FD$85</f>
        <v>663676.90257634339</v>
      </c>
      <c r="FE82" s="35">
        <f>'Deuda Pública en Dólares'!FE82*'Deuda Pública en Colones'!$FE$85</f>
        <v>56993.448837144031</v>
      </c>
      <c r="FF82" s="35">
        <f>'Deuda Pública en Dólares'!FF82*'Deuda Pública en Colones'!$FF$85</f>
        <v>658977.09577183519</v>
      </c>
      <c r="FG82" s="35">
        <f>'Deuda Pública en Dólares'!FG82*'Deuda Pública en Colones'!$FG$85</f>
        <v>657373.34160406119</v>
      </c>
      <c r="FH82" s="35">
        <f>'Deuda Pública en Dólares'!FH82*'Deuda Pública en Colones'!$FH$85</f>
        <v>658970.88110417221</v>
      </c>
      <c r="FI82" s="35">
        <f>'Deuda Pública en Dólares'!FI82*'Deuda Pública en Colones'!$FI$85</f>
        <v>658622.25943014247</v>
      </c>
      <c r="FJ82" s="35">
        <f>'Deuda Pública en Dólares'!FJ82*'Deuda Pública en Colones'!$FJ$85</f>
        <v>659537.01961181127</v>
      </c>
      <c r="FK82" s="35">
        <f>'Deuda Pública en Dólares'!FK82*'Deuda Pública en Colones'!$FK$85</f>
        <v>661721.11143703316</v>
      </c>
      <c r="FL82" s="35">
        <f>'Deuda Pública en Dólares'!FL82*'Deuda Pública en Colones'!$FL$85</f>
        <v>643979.07246471837</v>
      </c>
      <c r="FM82" s="35">
        <f>'Deuda Pública en Dólares'!FM82*'Deuda Pública en Colones'!$FM$85</f>
        <v>652737.77325250022</v>
      </c>
      <c r="FN82" s="35">
        <f>'Deuda Pública en Dólares'!FN82*'Deuda Pública en Colones'!$FN$85</f>
        <v>657194.02933060925</v>
      </c>
      <c r="FO82" s="35">
        <f>'Deuda Pública en Dólares'!FO82*'Deuda Pública en Colones'!$FO$85</f>
        <v>657308.24628614238</v>
      </c>
      <c r="FP82" s="35">
        <f>'Deuda Pública en Dólares'!FP82*'Deuda Pública en Colones'!$FP$85</f>
        <v>673126.6279137067</v>
      </c>
      <c r="FQ82" s="35">
        <f>'Deuda Pública en Dólares'!FQ82*'Deuda Pública en Colones'!$FQ$85</f>
        <v>39593.843641241627</v>
      </c>
      <c r="FR82" s="35">
        <f>'Deuda Pública en Dólares'!FR82*'Deuda Pública en Colones'!$FR$85</f>
        <v>679326.22252591082</v>
      </c>
      <c r="FS82" s="35">
        <f>'Deuda Pública en Dólares'!FS82*'Deuda Pública en Colones'!$FS$85</f>
        <v>676754.01554972469</v>
      </c>
      <c r="FT82" s="35">
        <f>'Deuda Pública en Dólares'!FT82*'Deuda Pública en Colones'!$FT$85</f>
        <v>661415.68848674884</v>
      </c>
      <c r="FU82" s="35">
        <f>'Deuda Pública en Dólares'!FU82*'Deuda Pública en Colones'!$FU$85</f>
        <v>604895.82374099572</v>
      </c>
      <c r="FV82" s="35">
        <f>'Deuda Pública en Dólares'!FV82*'Deuda Pública en Colones'!$FV$85</f>
        <v>574115.52533316705</v>
      </c>
      <c r="FW82" s="35">
        <f>'Deuda Pública en Dólares'!FW82*'Deuda Pública en Colones'!$FW$85</f>
        <v>548359.94101909269</v>
      </c>
      <c r="FX82" s="35">
        <f>'Deuda Pública en Dólares'!FX82*'Deuda Pública en Colones'!$FX$85</f>
        <v>530150.03773508116</v>
      </c>
      <c r="FY82" s="35">
        <f>'Deuda Pública en Dólares'!FY82*'Deuda Pública en Colones'!$FY$85</f>
        <v>519297.22255682701</v>
      </c>
      <c r="FZ82" s="35">
        <f>'Deuda Pública en Dólares'!FZ82*'Deuda Pública en Colones'!$FZ$85</f>
        <v>484600.05115026288</v>
      </c>
      <c r="GA82" s="35">
        <f>'Deuda Pública en Dólares'!GA82*'Deuda Pública en Colones'!GA85</f>
        <v>482991.52494870283</v>
      </c>
      <c r="GB82" s="35">
        <f>'Deuda Pública en Dólares'!GB82*'Deuda Pública en Colones'!GB85</f>
        <v>466688.58044537198</v>
      </c>
      <c r="GC82" s="35">
        <f>'Deuda Pública en Dólares'!GC82*'Deuda Pública en Colones'!GC85</f>
        <v>461381.4928581866</v>
      </c>
      <c r="GD82" s="35">
        <f>'Deuda Pública en Dólares'!GD82*'Deuda Pública en Colones'!GD85</f>
        <v>451819.45009557338</v>
      </c>
      <c r="GE82" s="35">
        <f>'Deuda Pública en Dólares'!GE82*'Deuda Pública en Colones'!GE85</f>
        <v>464461.25089395134</v>
      </c>
      <c r="GF82" s="35">
        <f>'Deuda Pública en Dólares'!GF82*'Deuda Pública en Colones'!GF85</f>
        <v>464311.07920857094</v>
      </c>
      <c r="GG82" s="35">
        <f>'Deuda Pública en Dólares'!GG82*'Deuda Pública en Colones'!GG85</f>
        <v>456505.13126146345</v>
      </c>
      <c r="GH82" s="35">
        <f>'Deuda Pública en Dólares'!GH82*'Deuda Pública en Colones'!GH85</f>
        <v>456274.53427580709</v>
      </c>
      <c r="GI82" s="35">
        <f>'Deuda Pública en Dólares'!GI82*'Deuda Pública en Colones'!GI85</f>
        <v>445028.39050846797</v>
      </c>
      <c r="GJ82" s="35">
        <f>'Deuda Pública en Dólares'!GJ82*'Deuda Pública en Colones'!GJ85</f>
        <v>439721.40155976755</v>
      </c>
      <c r="GK82" s="35">
        <f>'Deuda Pública en Dólares'!GK82*'Deuda Pública en Colones'!GK85</f>
        <v>433047.95124836307</v>
      </c>
      <c r="GL82" s="35">
        <f>'Deuda Pública en Dólares'!GL82*'Deuda Pública en Colones'!GL85</f>
        <v>428517.48998881481</v>
      </c>
      <c r="GM82" s="35">
        <f>'Deuda Pública en Dólares'!GM82*'Deuda Pública en Colones'!GM85</f>
        <v>426223.64060029789</v>
      </c>
      <c r="GN82" s="35">
        <f>'Deuda Pública en Dólares'!GN82*'Deuda Pública en Colones'!GN85</f>
        <v>413437.56219369546</v>
      </c>
      <c r="GO82" s="35">
        <f>'Deuda Pública en Dólares'!GO82*'Deuda Pública en Colones'!GO85</f>
        <v>412805.97413339978</v>
      </c>
      <c r="GP82" s="35">
        <f>'Deuda Pública en Dólares'!GP82*'Deuda Pública en Colones'!GP85</f>
        <v>424506.87780032092</v>
      </c>
      <c r="GQ82" s="35">
        <f>'Deuda Pública en Dólares'!GQ82*'Deuda Pública en Colones'!GQ85</f>
        <v>423729.62870083103</v>
      </c>
      <c r="GR82" s="35">
        <f>'Deuda Pública en Dólares'!GR82*'Deuda Pública en Colones'!GR85</f>
        <v>427209.89380511187</v>
      </c>
      <c r="GS82" s="35">
        <f>'Deuda Pública en Dólares'!GS82*'Deuda Pública en Colones'!GS85</f>
        <v>450812.58241235226</v>
      </c>
      <c r="GT82" s="35">
        <f>'Deuda Pública en Dólares'!GT82*'Deuda Pública en Colones'!GT85</f>
        <v>449189.0918464986</v>
      </c>
      <c r="GU82" s="35">
        <f>'Deuda Pública en Dólares'!GU82*'Deuda Pública en Colones'!GU85</f>
        <v>446712.06356315932</v>
      </c>
      <c r="GV82" s="35">
        <f>'Deuda Pública en Dólares'!GV82*'Deuda Pública en Colones'!GV85</f>
        <v>443383.15328890149</v>
      </c>
      <c r="GW82" s="35">
        <f>'Deuda Pública en Dólares'!GW82*'Deuda Pública en Colones'!GW85</f>
        <v>440132.99483175052</v>
      </c>
      <c r="GX82" s="35">
        <f>'Deuda Pública en Dólares'!GX82*'Deuda Pública en Colones'!GX85</f>
        <v>437685.43377171311</v>
      </c>
      <c r="GY82" s="35">
        <f>'Deuda Pública en Dólares'!GY82*'Deuda Pública en Colones'!GY85</f>
        <v>435110.64217635262</v>
      </c>
    </row>
    <row r="83" spans="1:207" x14ac:dyDescent="0.25">
      <c r="A83" s="33" t="s">
        <v>35</v>
      </c>
      <c r="B83" s="35">
        <f>+'Deuda Pública en Dólares'!B83*'Deuda Pública en Colones'!B$85</f>
        <v>0</v>
      </c>
      <c r="C83" s="35">
        <f>+'Deuda Pública en Dólares'!C83*'Deuda Pública en Colones'!C$85</f>
        <v>0</v>
      </c>
      <c r="D83" s="35">
        <f>+'Deuda Pública en Dólares'!D83*'Deuda Pública en Colones'!D$85</f>
        <v>0</v>
      </c>
      <c r="E83" s="35">
        <f>+'Deuda Pública en Dólares'!E83*'Deuda Pública en Colones'!E$85</f>
        <v>0</v>
      </c>
      <c r="F83" s="35">
        <f>+'Deuda Pública en Dólares'!F83*'Deuda Pública en Colones'!F$85</f>
        <v>0</v>
      </c>
      <c r="G83" s="35">
        <f>+'Deuda Pública en Dólares'!G83*'Deuda Pública en Colones'!G$85</f>
        <v>0</v>
      </c>
      <c r="H83" s="35">
        <f>+'Deuda Pública en Dólares'!H83*'Deuda Pública en Colones'!H$85</f>
        <v>0</v>
      </c>
      <c r="I83" s="35">
        <f>+'Deuda Pública en Dólares'!I83*'Deuda Pública en Colones'!I$85</f>
        <v>0</v>
      </c>
      <c r="J83" s="35">
        <f>+'Deuda Pública en Dólares'!J83*'Deuda Pública en Colones'!J$85</f>
        <v>0</v>
      </c>
      <c r="K83" s="35">
        <f>+'Deuda Pública en Dólares'!K83*'Deuda Pública en Colones'!K$85</f>
        <v>0</v>
      </c>
      <c r="L83" s="35">
        <f>+'Deuda Pública en Dólares'!L83*'Deuda Pública en Colones'!L$85</f>
        <v>0</v>
      </c>
      <c r="M83" s="35">
        <f>+'Deuda Pública en Dólares'!M83*'Deuda Pública en Colones'!M$85</f>
        <v>0</v>
      </c>
      <c r="N83" s="35">
        <f>+'Deuda Pública en Dólares'!N83*'Deuda Pública en Colones'!N$85</f>
        <v>0</v>
      </c>
      <c r="O83" s="35">
        <f>+'Deuda Pública en Dólares'!O83*'Deuda Pública en Colones'!O$85</f>
        <v>0</v>
      </c>
      <c r="P83" s="35">
        <f>+'Deuda Pública en Dólares'!P83*'Deuda Pública en Colones'!P$85</f>
        <v>0</v>
      </c>
      <c r="Q83" s="35">
        <f>+'Deuda Pública en Dólares'!Q83*'Deuda Pública en Colones'!Q$85</f>
        <v>0</v>
      </c>
      <c r="R83" s="35">
        <f>+'Deuda Pública en Dólares'!R83*'Deuda Pública en Colones'!R$85</f>
        <v>0</v>
      </c>
      <c r="S83" s="35">
        <f>+'Deuda Pública en Dólares'!S83*'Deuda Pública en Colones'!S$85</f>
        <v>0</v>
      </c>
      <c r="T83" s="35">
        <f>+'Deuda Pública en Dólares'!T83*'Deuda Pública en Colones'!T$85</f>
        <v>0</v>
      </c>
      <c r="U83" s="35">
        <f>+'Deuda Pública en Dólares'!U83*'Deuda Pública en Colones'!U$85</f>
        <v>0</v>
      </c>
      <c r="V83" s="35">
        <f>+'Deuda Pública en Dólares'!V83*'Deuda Pública en Colones'!V$85</f>
        <v>0</v>
      </c>
      <c r="W83" s="35">
        <f>+'Deuda Pública en Dólares'!W83*'Deuda Pública en Colones'!W$85</f>
        <v>0</v>
      </c>
      <c r="X83" s="35">
        <f>+'Deuda Pública en Dólares'!X83*'Deuda Pública en Colones'!X$85</f>
        <v>0</v>
      </c>
      <c r="Y83" s="35">
        <f>+'Deuda Pública en Dólares'!Y83*'Deuda Pública en Colones'!Y$85</f>
        <v>0</v>
      </c>
      <c r="Z83" s="35">
        <f>+'Deuda Pública en Dólares'!Z83*'Deuda Pública en Colones'!Z$85</f>
        <v>0</v>
      </c>
      <c r="AA83" s="35">
        <f>+'Deuda Pública en Dólares'!AA83*'Deuda Pública en Colones'!AA$85</f>
        <v>0</v>
      </c>
      <c r="AB83" s="35">
        <f>+'Deuda Pública en Dólares'!AB83*'Deuda Pública en Colones'!AB$85</f>
        <v>0</v>
      </c>
      <c r="AC83" s="35">
        <f>+'Deuda Pública en Dólares'!AC83*'Deuda Pública en Colones'!AC$85</f>
        <v>0</v>
      </c>
      <c r="AD83" s="35">
        <f>+'Deuda Pública en Dólares'!AD83*'Deuda Pública en Colones'!AD$85</f>
        <v>0</v>
      </c>
      <c r="AE83" s="35">
        <f>+'Deuda Pública en Dólares'!AE83*'Deuda Pública en Colones'!AE$85</f>
        <v>0</v>
      </c>
      <c r="AF83" s="35">
        <f>+'Deuda Pública en Dólares'!AF83*'Deuda Pública en Colones'!AF$85</f>
        <v>0</v>
      </c>
      <c r="AG83" s="35">
        <f>+'Deuda Pública en Dólares'!AG83*'Deuda Pública en Colones'!AG$85</f>
        <v>0</v>
      </c>
      <c r="AH83" s="35">
        <f>+'Deuda Pública en Dólares'!AH83*'Deuda Pública en Colones'!AH$85</f>
        <v>0</v>
      </c>
      <c r="AI83" s="35">
        <f>+'Deuda Pública en Dólares'!AI83*'Deuda Pública en Colones'!AI$85</f>
        <v>0</v>
      </c>
      <c r="AJ83" s="35">
        <f>+'Deuda Pública en Dólares'!AJ83*'Deuda Pública en Colones'!AJ$85</f>
        <v>0</v>
      </c>
      <c r="AK83" s="35">
        <f>+'Deuda Pública en Dólares'!AK83*'Deuda Pública en Colones'!AK$85</f>
        <v>0</v>
      </c>
      <c r="AL83" s="35">
        <f>+'Deuda Pública en Dólares'!AL83*'Deuda Pública en Colones'!AL$85</f>
        <v>0</v>
      </c>
      <c r="AM83" s="35">
        <f>+'Deuda Pública en Dólares'!AM83*'Deuda Pública en Colones'!AM$85</f>
        <v>0</v>
      </c>
      <c r="AN83" s="35">
        <f>+'Deuda Pública en Dólares'!AN83*'Deuda Pública en Colones'!AN$85</f>
        <v>0</v>
      </c>
      <c r="AO83" s="35">
        <f>+'Deuda Pública en Dólares'!AO83*'Deuda Pública en Colones'!AO$85</f>
        <v>0</v>
      </c>
      <c r="AP83" s="35">
        <f>+'Deuda Pública en Dólares'!AP83*'Deuda Pública en Colones'!AP$85</f>
        <v>0</v>
      </c>
      <c r="AQ83" s="35">
        <f>+'Deuda Pública en Dólares'!AQ83*'Deuda Pública en Colones'!AQ$85</f>
        <v>0</v>
      </c>
      <c r="AR83" s="35">
        <f>+'Deuda Pública en Dólares'!AR83*'Deuda Pública en Colones'!AR$85</f>
        <v>0</v>
      </c>
      <c r="AS83" s="35">
        <f>+'Deuda Pública en Dólares'!AS83*'Deuda Pública en Colones'!AS$85</f>
        <v>0</v>
      </c>
      <c r="AT83" s="35">
        <f>+'Deuda Pública en Dólares'!AT83*'Deuda Pública en Colones'!AT$85</f>
        <v>0</v>
      </c>
      <c r="AU83" s="35">
        <f>+'Deuda Pública en Dólares'!AU83*'Deuda Pública en Colones'!AU$85</f>
        <v>0</v>
      </c>
      <c r="AV83" s="35">
        <f>+'Deuda Pública en Dólares'!AV83*'Deuda Pública en Colones'!AV$85</f>
        <v>0</v>
      </c>
      <c r="AW83" s="35">
        <f>+'Deuda Pública en Dólares'!AW83*'Deuda Pública en Colones'!AW$85</f>
        <v>0</v>
      </c>
      <c r="AX83" s="35">
        <f>+'Deuda Pública en Dólares'!AX83*'Deuda Pública en Colones'!AX$85</f>
        <v>0</v>
      </c>
      <c r="AY83" s="35">
        <f>+'Deuda Pública en Dólares'!AY83*'Deuda Pública en Colones'!AY$85</f>
        <v>0</v>
      </c>
      <c r="AZ83" s="35">
        <f>+'Deuda Pública en Dólares'!AZ83*'Deuda Pública en Colones'!AZ$85</f>
        <v>0</v>
      </c>
      <c r="BA83" s="35">
        <f>+'Deuda Pública en Dólares'!BA83*'Deuda Pública en Colones'!BA$85</f>
        <v>0</v>
      </c>
      <c r="BB83" s="35">
        <f>+'Deuda Pública en Dólares'!BB83*'Deuda Pública en Colones'!BB$85</f>
        <v>0</v>
      </c>
      <c r="BC83" s="35">
        <f>+'Deuda Pública en Dólares'!BC83*'Deuda Pública en Colones'!BC$85</f>
        <v>0</v>
      </c>
      <c r="BD83" s="35">
        <f>+'Deuda Pública en Dólares'!BD83*'Deuda Pública en Colones'!BD$85</f>
        <v>0</v>
      </c>
      <c r="BE83" s="35">
        <f>+'Deuda Pública en Dólares'!BE83*'Deuda Pública en Colones'!BE$85</f>
        <v>0</v>
      </c>
      <c r="BF83" s="35">
        <f>+'Deuda Pública en Dólares'!BF83*'Deuda Pública en Colones'!BF$85</f>
        <v>0</v>
      </c>
      <c r="BG83" s="35">
        <f>+'Deuda Pública en Dólares'!BG83*'Deuda Pública en Colones'!BG$85</f>
        <v>0</v>
      </c>
      <c r="BH83" s="35">
        <f>+'Deuda Pública en Dólares'!BH83*'Deuda Pública en Colones'!BH$85</f>
        <v>0</v>
      </c>
      <c r="BI83" s="35">
        <f>+'Deuda Pública en Dólares'!BI83*'Deuda Pública en Colones'!BI$85</f>
        <v>0</v>
      </c>
      <c r="BJ83" s="35">
        <f>+'Deuda Pública en Dólares'!BJ83*'Deuda Pública en Colones'!BJ$85</f>
        <v>0</v>
      </c>
      <c r="BK83" s="35">
        <f>+'Deuda Pública en Dólares'!BK83*'Deuda Pública en Colones'!BK$85</f>
        <v>0</v>
      </c>
      <c r="BL83" s="35">
        <f>+'Deuda Pública en Dólares'!BL83*'Deuda Pública en Colones'!BL$85</f>
        <v>0</v>
      </c>
      <c r="BM83" s="35">
        <f>+'Deuda Pública en Dólares'!BM83*'Deuda Pública en Colones'!BM$85</f>
        <v>0</v>
      </c>
      <c r="BN83" s="35">
        <f>+'Deuda Pública en Dólares'!BN83*'Deuda Pública en Colones'!BN$85</f>
        <v>0</v>
      </c>
      <c r="BO83" s="35">
        <f>+'Deuda Pública en Dólares'!BO83*'Deuda Pública en Colones'!BO$85</f>
        <v>0</v>
      </c>
      <c r="BP83" s="35">
        <f>+'Deuda Pública en Dólares'!BP83*'Deuda Pública en Colones'!BP$85</f>
        <v>0</v>
      </c>
      <c r="BQ83" s="35">
        <f>+'Deuda Pública en Dólares'!BQ83*'Deuda Pública en Colones'!BQ$85</f>
        <v>0</v>
      </c>
      <c r="BR83" s="35">
        <f>+'Deuda Pública en Dólares'!BR83*'Deuda Pública en Colones'!BR$85</f>
        <v>0</v>
      </c>
      <c r="BS83" s="35">
        <f>+'Deuda Pública en Dólares'!BS83*'Deuda Pública en Colones'!BS$85</f>
        <v>0</v>
      </c>
      <c r="BT83" s="35">
        <f>+'Deuda Pública en Dólares'!BT83*'Deuda Pública en Colones'!BT$85</f>
        <v>0</v>
      </c>
      <c r="BU83" s="35">
        <f>+'Deuda Pública en Dólares'!BU83*'Deuda Pública en Colones'!BU$85</f>
        <v>0</v>
      </c>
      <c r="BV83" s="35">
        <f>+'Deuda Pública en Dólares'!BV83*'Deuda Pública en Colones'!BV$85</f>
        <v>0</v>
      </c>
      <c r="BW83" s="35">
        <f>+'Deuda Pública en Dólares'!BW83*'Deuda Pública en Colones'!BW$85</f>
        <v>0</v>
      </c>
      <c r="BX83" s="35">
        <f>+'Deuda Pública en Dólares'!BX83*'Deuda Pública en Colones'!BX$85</f>
        <v>0</v>
      </c>
      <c r="BY83" s="35">
        <f>+'Deuda Pública en Dólares'!BY83*'Deuda Pública en Colones'!BY$85</f>
        <v>0</v>
      </c>
      <c r="BZ83" s="35">
        <f>+'Deuda Pública en Dólares'!BZ83*'Deuda Pública en Colones'!BZ$85</f>
        <v>0</v>
      </c>
      <c r="CA83" s="35">
        <f>+'Deuda Pública en Dólares'!CA83*'Deuda Pública en Colones'!CA$85</f>
        <v>0</v>
      </c>
      <c r="CB83" s="35">
        <f>+'Deuda Pública en Dólares'!CB83*'Deuda Pública en Colones'!CB$85</f>
        <v>0</v>
      </c>
      <c r="CC83" s="35">
        <f>+'Deuda Pública en Dólares'!CC83*'Deuda Pública en Colones'!CC$85</f>
        <v>0</v>
      </c>
      <c r="CD83" s="35">
        <f>+'Deuda Pública en Dólares'!CD83*'Deuda Pública en Colones'!CD$85</f>
        <v>0</v>
      </c>
      <c r="CE83" s="35">
        <f>+'Deuda Pública en Dólares'!CE83*'Deuda Pública en Colones'!CE$85</f>
        <v>0</v>
      </c>
      <c r="CF83" s="35">
        <f>+'Deuda Pública en Dólares'!CF83*'Deuda Pública en Colones'!CF$85</f>
        <v>0</v>
      </c>
      <c r="CG83" s="35">
        <f>+'Deuda Pública en Dólares'!CG83*'Deuda Pública en Colones'!CG$85</f>
        <v>0</v>
      </c>
      <c r="CH83" s="35">
        <f>+'Deuda Pública en Dólares'!CH83*'Deuda Pública en Colones'!CH$85</f>
        <v>0</v>
      </c>
      <c r="CI83" s="35">
        <f>+'Deuda Pública en Dólares'!CI83*'Deuda Pública en Colones'!CI$85</f>
        <v>0</v>
      </c>
      <c r="CJ83" s="35">
        <f>+'Deuda Pública en Dólares'!CJ83*'Deuda Pública en Colones'!CJ$85</f>
        <v>0</v>
      </c>
      <c r="CK83" s="35">
        <f>+'Deuda Pública en Dólares'!CK83*'Deuda Pública en Colones'!CK$85</f>
        <v>0</v>
      </c>
      <c r="CL83" s="35">
        <f>+'Deuda Pública en Dólares'!CL83*'Deuda Pública en Colones'!CL$85</f>
        <v>0</v>
      </c>
      <c r="CM83" s="35">
        <f>+'Deuda Pública en Dólares'!CM83*'Deuda Pública en Colones'!CM$85</f>
        <v>0</v>
      </c>
      <c r="CN83" s="35">
        <f>+'Deuda Pública en Dólares'!CN83*'Deuda Pública en Colones'!CN$85</f>
        <v>0</v>
      </c>
      <c r="CO83" s="35">
        <f>+'Deuda Pública en Dólares'!CO83*'Deuda Pública en Colones'!CO$85</f>
        <v>0</v>
      </c>
      <c r="CP83" s="35">
        <f>+'Deuda Pública en Dólares'!CP83*'Deuda Pública en Colones'!CP$85</f>
        <v>0</v>
      </c>
      <c r="CQ83" s="35">
        <f>+'Deuda Pública en Dólares'!CQ83*'Deuda Pública en Colones'!CQ$85</f>
        <v>0</v>
      </c>
      <c r="CR83" s="35">
        <f>+'Deuda Pública en Dólares'!CR83*'Deuda Pública en Colones'!CR$85</f>
        <v>0</v>
      </c>
      <c r="CS83" s="35">
        <f>+'Deuda Pública en Dólares'!CS83*'Deuda Pública en Colones'!CS$85</f>
        <v>0</v>
      </c>
      <c r="CT83" s="35">
        <f>+'Deuda Pública en Dólares'!CT83*'Deuda Pública en Colones'!CT$85</f>
        <v>0</v>
      </c>
      <c r="CU83" s="35">
        <f>+'Deuda Pública en Dólares'!CU83*'Deuda Pública en Colones'!CU$85</f>
        <v>0</v>
      </c>
      <c r="CV83" s="35">
        <f>+'Deuda Pública en Dólares'!CV83*'Deuda Pública en Colones'!CV$85</f>
        <v>0</v>
      </c>
      <c r="CW83" s="35">
        <f>+'Deuda Pública en Dólares'!CW83*'Deuda Pública en Colones'!CW$85</f>
        <v>0</v>
      </c>
      <c r="CX83" s="35">
        <f>+'Deuda Pública en Dólares'!CX83*'Deuda Pública en Colones'!CX$85</f>
        <v>0</v>
      </c>
      <c r="CY83" s="35">
        <f>+'Deuda Pública en Dólares'!CY83*'Deuda Pública en Colones'!CY$85</f>
        <v>0</v>
      </c>
      <c r="CZ83" s="35">
        <f>+'Deuda Pública en Dólares'!CZ83*'Deuda Pública en Colones'!CZ$85</f>
        <v>0</v>
      </c>
      <c r="DA83" s="35">
        <f>+'Deuda Pública en Dólares'!DA83*'Deuda Pública en Colones'!DA$85</f>
        <v>0</v>
      </c>
      <c r="DB83" s="35">
        <f>+'Deuda Pública en Dólares'!DB83*'Deuda Pública en Colones'!DB$85</f>
        <v>0</v>
      </c>
      <c r="DC83" s="35">
        <f>+'Deuda Pública en Dólares'!DC83*'Deuda Pública en Colones'!DC$85</f>
        <v>0</v>
      </c>
      <c r="DD83" s="35">
        <f>+'Deuda Pública en Dólares'!DD83*'Deuda Pública en Colones'!DD$85</f>
        <v>0</v>
      </c>
      <c r="DE83" s="35">
        <f>+'Deuda Pública en Dólares'!DE83*'Deuda Pública en Colones'!DE$85</f>
        <v>0</v>
      </c>
      <c r="DF83" s="35">
        <f>+'Deuda Pública en Dólares'!DF83*'Deuda Pública en Colones'!DF$85</f>
        <v>0</v>
      </c>
      <c r="DG83" s="35">
        <f>+'Deuda Pública en Dólares'!DG83*'Deuda Pública en Colones'!DG$85</f>
        <v>0</v>
      </c>
      <c r="DH83" s="35">
        <f>+'Deuda Pública en Dólares'!DH83*'Deuda Pública en Colones'!DH$85</f>
        <v>0</v>
      </c>
      <c r="DI83" s="35">
        <f>+'Deuda Pública en Dólares'!DI83*'Deuda Pública en Colones'!DI$85</f>
        <v>0</v>
      </c>
      <c r="DJ83" s="35">
        <f>+'Deuda Pública en Dólares'!DJ83*'Deuda Pública en Colones'!DJ$85</f>
        <v>0</v>
      </c>
      <c r="DK83" s="35">
        <f>+'Deuda Pública en Dólares'!DK83*'Deuda Pública en Colones'!DK$85</f>
        <v>0</v>
      </c>
      <c r="DL83" s="35">
        <f>+'Deuda Pública en Dólares'!DL83*'Deuda Pública en Colones'!DL$85</f>
        <v>0</v>
      </c>
      <c r="DM83" s="35">
        <f>+'Deuda Pública en Dólares'!DM83*'Deuda Pública en Colones'!DM$85</f>
        <v>0</v>
      </c>
      <c r="DN83" s="35">
        <f>+'Deuda Pública en Dólares'!DN83*'Deuda Pública en Colones'!DN$85</f>
        <v>0</v>
      </c>
      <c r="DO83" s="35">
        <f>+'Deuda Pública en Dólares'!DO83*'Deuda Pública en Colones'!DO$85</f>
        <v>0</v>
      </c>
      <c r="DP83" s="35">
        <f>+'Deuda Pública en Dólares'!DP83*'Deuda Pública en Colones'!DP$85</f>
        <v>0</v>
      </c>
      <c r="DQ83" s="35">
        <f>+'Deuda Pública en Dólares'!DQ83*'Deuda Pública en Colones'!DQ$85</f>
        <v>0</v>
      </c>
      <c r="DR83" s="35">
        <f>+'Deuda Pública en Dólares'!DR83*'Deuda Pública en Colones'!DR$85</f>
        <v>0</v>
      </c>
      <c r="DS83" s="35">
        <f>+'Deuda Pública en Dólares'!DS83*'Deuda Pública en Colones'!DS$85</f>
        <v>0</v>
      </c>
      <c r="DT83" s="35">
        <f>+'Deuda Pública en Dólares'!DT83*'Deuda Pública en Colones'!DT$85</f>
        <v>0</v>
      </c>
      <c r="DU83" s="35">
        <f>+'Deuda Pública en Dólares'!DU83*'Deuda Pública en Colones'!DU$85</f>
        <v>0</v>
      </c>
      <c r="DV83" s="35">
        <f>+'Deuda Pública en Dólares'!DV83*'Deuda Pública en Colones'!DV$85</f>
        <v>9075.3624144000023</v>
      </c>
      <c r="DW83" s="35">
        <f>+'Deuda Pública en Dólares'!DW83*'Deuda Pública en Colones'!DW$85</f>
        <v>8543.892282705001</v>
      </c>
      <c r="DX83" s="35">
        <f>+'Deuda Pública en Dólares'!DX83*'Deuda Pública en Colones'!DX$85</f>
        <v>7836.6511138799988</v>
      </c>
      <c r="DY83" s="35">
        <f>+'Deuda Pública en Dólares'!DY83*'Deuda Pública en Colones'!DY$85</f>
        <v>7408.5260384722005</v>
      </c>
      <c r="DZ83" s="35">
        <f>+'Deuda Pública en Dólares'!DZ83*'Deuda Pública en Colones'!DZ$85</f>
        <v>7022.8889281600004</v>
      </c>
      <c r="EA83" s="35">
        <f>+'Deuda Pública en Dólares'!EA83*'Deuda Pública en Colones'!EA$85</f>
        <v>6676.6549171740007</v>
      </c>
      <c r="EB83" s="35">
        <f>+'Deuda Pública en Dólares'!EB83*'Deuda Pública en Colones'!EB$85</f>
        <v>5885.7034148859029</v>
      </c>
      <c r="EC83" s="35">
        <f>+'Deuda Pública en Dólares'!EC83*'Deuda Pública en Colones'!EC$85</f>
        <v>5923.3404867656982</v>
      </c>
      <c r="ED83" s="35">
        <f>+'Deuda Pública en Dólares'!ED83*'Deuda Pública en Colones'!ED$85</f>
        <v>5567.6284590291989</v>
      </c>
      <c r="EE83" s="35">
        <f>+'Deuda Pública en Dólares'!EE83*'Deuda Pública en Colones'!EE$85</f>
        <v>5205.3826264922009</v>
      </c>
      <c r="EF83" s="35">
        <f>+'Deuda Pública en Dólares'!EF83*'Deuda Pública en Colones'!EF$85</f>
        <v>5107.2922134181017</v>
      </c>
      <c r="EG83" s="35">
        <f>+'Deuda Pública en Dólares'!EG83*'Deuda Pública en Colones'!EG$85</f>
        <v>4709.4743204200004</v>
      </c>
      <c r="EH83" s="35">
        <f>+'Deuda Pública en Dólares'!EH83*'Deuda Pública en Colones'!EH$85</f>
        <v>4332.5910670140011</v>
      </c>
      <c r="EI83" s="35">
        <f>+'Deuda Pública en Dólares'!EI83*'Deuda Pública en Colones'!EI$85</f>
        <v>4252.9131142425013</v>
      </c>
      <c r="EJ83" s="35">
        <f>+'Deuda Pública en Dólares'!EJ83*'Deuda Pública en Colones'!EJ$85</f>
        <v>3841.4547719176012</v>
      </c>
      <c r="EK83" s="35">
        <f>+'Deuda Pública en Dólares'!EK83*'Deuda Pública en Colones'!EK$85</f>
        <v>3555.9444579173996</v>
      </c>
      <c r="EL83" s="35">
        <f>+'Deuda Pública en Dólares'!EL83*'Deuda Pública en Colones'!EL$85</f>
        <v>3577.3103569079994</v>
      </c>
      <c r="EM83" s="35">
        <f>+'Deuda Pública en Dólares'!EM83*'Deuda Pública en Colones'!EM$85</f>
        <v>3262.5841309056009</v>
      </c>
      <c r="EN83" s="35">
        <f>+'Deuda Pública en Dólares'!EN83*'Deuda Pública en Colones'!EN$85</f>
        <v>2975.657215349001</v>
      </c>
      <c r="EO83" s="35">
        <v>3004.2424955359011</v>
      </c>
      <c r="EP83" s="35">
        <v>2661.1878736031003</v>
      </c>
      <c r="EQ83" s="35">
        <f>+'Deuda Pública en Dólares'!EQ83*'Deuda Pública en Colones'!EQ$85</f>
        <v>2491.0030425039999</v>
      </c>
      <c r="ER83" s="36">
        <f>+'Deuda Pública en Dólares'!ER83*'Deuda Pública en Colones'!ER$85</f>
        <v>2498.6747608508003</v>
      </c>
      <c r="ES83" s="35">
        <f>+'Deuda Pública en Dólares'!ES83*'Deuda Pública en Colones'!ES$85</f>
        <v>2121.7409557483998</v>
      </c>
      <c r="ET83" s="35">
        <f>+'Deuda Pública en Dólares'!ET83*'Deuda Pública en Colones'!ET$85</f>
        <v>2058.1140452929003</v>
      </c>
      <c r="EU83" s="35">
        <f>+'Deuda Pública en Dólares'!EU83*'Deuda Pública en Colones'!EU$85</f>
        <v>2060.5293025488004</v>
      </c>
      <c r="EV83" s="36">
        <f>+'Deuda Pública en Dólares'!EV83*'Deuda Pública en Colones'!EV$85</f>
        <v>1730.3569864357003</v>
      </c>
      <c r="EW83" s="35">
        <f>+'Deuda Pública en Dólares'!EW83*'Deuda Pública en Colones'!EW$85</f>
        <v>1660.9762818381</v>
      </c>
      <c r="EX83" s="35">
        <v>1659.0710085118001</v>
      </c>
      <c r="EY83" s="35">
        <v>1331.1836768030003</v>
      </c>
      <c r="EZ83" s="35">
        <v>1231.4507644080004</v>
      </c>
      <c r="FA83" s="35">
        <f>'Deuda Pública en Dólares'!FA83*'Deuda Pública en Colones'!$FA$85</f>
        <v>1226.4007176382001</v>
      </c>
      <c r="FB83" s="35">
        <f>'Deuda Pública en Dólares'!FB83*'Deuda Pública en Colones'!$FB$85</f>
        <v>1031.7181754126002</v>
      </c>
      <c r="FC83" s="35">
        <f>'Deuda Pública en Dólares'!FC83*'Deuda Pública en Colones'!$FC$85</f>
        <v>1031.9867558494</v>
      </c>
      <c r="FD83" s="35">
        <f>'Deuda Pública en Dólares'!FD83*'Deuda Pública en Colones'!$FD$85</f>
        <v>1005.5923535112001</v>
      </c>
      <c r="FE83" s="35">
        <f>'Deuda Pública en Dólares'!FE83*'Deuda Pública en Colones'!$FE$85</f>
        <v>814.66063281000004</v>
      </c>
      <c r="FF83" s="35">
        <f>'Deuda Pública en Dólares'!FF83*'Deuda Pública en Colones'!$FF$85</f>
        <v>822.15998904599996</v>
      </c>
      <c r="FG83" s="35">
        <f>'Deuda Pública en Dólares'!FG83*'Deuda Pública en Colones'!$FG$85</f>
        <v>798.06655602870012</v>
      </c>
      <c r="FH83" s="35">
        <f>'Deuda Pública en Dólares'!FH83*'Deuda Pública en Colones'!$FH$85</f>
        <v>602.25095344380009</v>
      </c>
      <c r="FI83" s="35">
        <f>'Deuda Pública en Dólares'!FI83*'Deuda Pública en Colones'!$FI$85</f>
        <v>606.21249353770008</v>
      </c>
      <c r="FJ83" s="35">
        <f>'Deuda Pública en Dólares'!FJ83*'Deuda Pública en Colones'!$FJ$85</f>
        <v>609.05046724800002</v>
      </c>
      <c r="FK83" s="35">
        <f>'Deuda Pública en Dólares'!FK83*'Deuda Pública en Colones'!$FK$85</f>
        <v>415.53401405149992</v>
      </c>
      <c r="FL83" s="35">
        <f>'Deuda Pública en Dólares'!FL83*'Deuda Pública en Colones'!$FL$85</f>
        <v>409.55105024260001</v>
      </c>
      <c r="FM83" s="35">
        <f>'Deuda Pública en Dólares'!FM83*'Deuda Pública en Colones'!$FM$85</f>
        <v>416.57762962379996</v>
      </c>
      <c r="FN83" s="35">
        <f>'Deuda Pública en Dólares'!FN83*'Deuda Pública en Colones'!$FN$85</f>
        <v>210.54294855920003</v>
      </c>
      <c r="FO83" s="35">
        <f>'Deuda Pública en Dólares'!FO83*'Deuda Pública en Colones'!$FO$85</f>
        <v>209.95077719760002</v>
      </c>
      <c r="FP83" s="35">
        <f>'Deuda Pública en Dólares'!FP83*'Deuda Pública en Colones'!$FP$85</f>
        <v>217.14142944560001</v>
      </c>
      <c r="FQ83" s="35">
        <f>'Deuda Pública en Dólares'!FQ83*'Deuda Pública en Colones'!$FQ$85</f>
        <v>0</v>
      </c>
      <c r="FR83" s="35">
        <f>'Deuda Pública en Dólares'!FR83*'Deuda Pública en Colones'!$FQ$85</f>
        <v>0</v>
      </c>
      <c r="FS83" s="35">
        <f>'Deuda Pública en Dólares'!FS83*'Deuda Pública en Colones'!$FS$85</f>
        <v>0</v>
      </c>
      <c r="FT83" s="35">
        <f>'Deuda Pública en Dólares'!FT83*'Deuda Pública en Colones'!$FT$85</f>
        <v>0</v>
      </c>
      <c r="FU83" s="35">
        <f>'Deuda Pública en Dólares'!FU83*'Deuda Pública en Colones'!$FU$85</f>
        <v>0</v>
      </c>
      <c r="FV83" s="35">
        <f>'Deuda Pública en Dólares'!FV83*'Deuda Pública en Colones'!$FU$85</f>
        <v>0</v>
      </c>
      <c r="FW83" s="35">
        <f>'Deuda Pública en Dólares'!FW83*'Deuda Pública en Colones'!$FU$85</f>
        <v>0</v>
      </c>
      <c r="FX83" s="35">
        <f>'Deuda Pública en Dólares'!FX83*'Deuda Pública en Colones'!$FU$85</f>
        <v>0</v>
      </c>
      <c r="FY83" s="35">
        <f>'Deuda Pública en Dólares'!FY83*'Deuda Pública en Colones'!$FU$85</f>
        <v>0</v>
      </c>
      <c r="FZ83" s="35">
        <f>'Deuda Pública en Dólares'!FZ83*'Deuda Pública en Colones'!$FU$85</f>
        <v>0</v>
      </c>
      <c r="GA83" s="35">
        <f>'Deuda Pública en Dólares'!GB83*'Deuda Pública en Colones'!$FU$85</f>
        <v>0</v>
      </c>
      <c r="GB83" s="35">
        <f>'Deuda Pública en Dólares'!GC83*'Deuda Pública en Colones'!$FU$85</f>
        <v>0</v>
      </c>
      <c r="GC83" s="35">
        <f>'Deuda Pública en Dólares'!GD83*'Deuda Pública en Colones'!$FU$85</f>
        <v>0</v>
      </c>
      <c r="GD83" s="35">
        <f>'Deuda Pública en Dólares'!GE83*'Deuda Pública en Colones'!$FU$85</f>
        <v>0</v>
      </c>
      <c r="GE83" s="35">
        <f>'Deuda Pública en Dólares'!GF83*'Deuda Pública en Colones'!$FU$85</f>
        <v>0</v>
      </c>
      <c r="GF83" s="35">
        <f>'Deuda Pública en Dólares'!GG83*'Deuda Pública en Colones'!$FU$85</f>
        <v>0</v>
      </c>
      <c r="GG83" s="35">
        <f>'Deuda Pública en Dólares'!GH83*'Deuda Pública en Colones'!$FU$85</f>
        <v>0</v>
      </c>
      <c r="GH83" s="35">
        <f>'Deuda Pública en Dólares'!GJ83*'Deuda Pública en Colones'!$FU$85</f>
        <v>0</v>
      </c>
      <c r="GI83" s="35">
        <f>'Deuda Pública en Dólares'!GJ83*'Deuda Pública en Colones'!$FU$85</f>
        <v>0</v>
      </c>
      <c r="GJ83" s="35">
        <f>'Deuda Pública en Dólares'!GJ83*'Deuda Pública en Colones'!$FU$85</f>
        <v>0</v>
      </c>
      <c r="GK83" s="35">
        <f>'Deuda Pública en Dólares'!GK83*'Deuda Pública en Colones'!$FU$85</f>
        <v>0</v>
      </c>
      <c r="GL83" s="35">
        <f>'Deuda Pública en Dólares'!GL83*'Deuda Pública en Colones'!$FU$85</f>
        <v>0</v>
      </c>
      <c r="GM83" s="35">
        <f>'Deuda Pública en Dólares'!GM83*'Deuda Pública en Colones'!$FU$85</f>
        <v>0</v>
      </c>
      <c r="GN83" s="35">
        <f>'Deuda Pública en Dólares'!GN83*'Deuda Pública en Colones'!$FU$85</f>
        <v>0</v>
      </c>
      <c r="GO83" s="35">
        <f>'Deuda Pública en Dólares'!GO83*'Deuda Pública en Colones'!$FU$85</f>
        <v>0</v>
      </c>
      <c r="GP83" s="35">
        <f>'Deuda Pública en Dólares'!GP83*'Deuda Pública en Colones'!$FU$85</f>
        <v>0</v>
      </c>
      <c r="GQ83" s="35">
        <f>'Deuda Pública en Dólares'!GQ83*'Deuda Pública en Colones'!$FU$85</f>
        <v>0</v>
      </c>
      <c r="GR83" s="35">
        <f>'Deuda Pública en Dólares'!GR83*'Deuda Pública en Colones'!$GX$85</f>
        <v>0</v>
      </c>
      <c r="GS83" s="35">
        <f>'Deuda Pública en Dólares'!GS83*'Deuda Pública en Colones'!$GX$85</f>
        <v>0</v>
      </c>
      <c r="GT83" s="35">
        <f>'Deuda Pública en Dólares'!GT83*'Deuda Pública en Colones'!$GX$85</f>
        <v>0</v>
      </c>
      <c r="GU83" s="35">
        <f>'Deuda Pública en Dólares'!GU83*'Deuda Pública en Colones'!$GX$85</f>
        <v>0</v>
      </c>
      <c r="GV83" s="35">
        <f>'Deuda Pública en Dólares'!GU83*'Deuda Pública en Colones'!$GX$85</f>
        <v>0</v>
      </c>
      <c r="GW83" s="35">
        <f>'Deuda Pública en Dólares'!GW83*'Deuda Pública en Colones'!$GX$85</f>
        <v>0</v>
      </c>
      <c r="GX83" s="35">
        <f>'Deuda Pública en Dólares'!GX83*'Deuda Pública en Colones'!$GX$85</f>
        <v>0</v>
      </c>
      <c r="GY83" s="35">
        <f>'Deuda Pública en Dólares'!GY83*'Deuda Pública en Colones'!$GX$85</f>
        <v>0</v>
      </c>
    </row>
    <row r="84" spans="1:207" x14ac:dyDescent="0.25"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 t="e">
        <v>#REF!</v>
      </c>
      <c r="EP84" s="35"/>
      <c r="EQ84" s="35"/>
      <c r="ER84" s="36"/>
      <c r="ES84" s="35"/>
      <c r="ET84" s="35"/>
      <c r="EU84" s="35"/>
      <c r="EV84" s="36"/>
      <c r="EW84" s="35"/>
    </row>
    <row r="85" spans="1:207" ht="14.4" x14ac:dyDescent="0.25">
      <c r="A85" s="53" t="s">
        <v>51</v>
      </c>
      <c r="B85" s="35">
        <v>495.84</v>
      </c>
      <c r="C85" s="35">
        <v>498.26</v>
      </c>
      <c r="D85" s="35">
        <v>493.49</v>
      </c>
      <c r="E85" s="35">
        <v>497.01</v>
      </c>
      <c r="F85" s="35">
        <v>520.26</v>
      </c>
      <c r="G85" s="35">
        <v>519.03</v>
      </c>
      <c r="H85" s="35">
        <v>556.24</v>
      </c>
      <c r="I85" s="35">
        <v>554.80999999999995</v>
      </c>
      <c r="J85" s="35">
        <v>558.69000000000005</v>
      </c>
      <c r="K85" s="35">
        <v>560.08000000000004</v>
      </c>
      <c r="L85" s="35">
        <v>531.05999999999995</v>
      </c>
      <c r="M85" s="35">
        <v>552.37</v>
      </c>
      <c r="N85" s="35">
        <v>564.27</v>
      </c>
      <c r="O85" s="35">
        <v>568.70000000000005</v>
      </c>
      <c r="P85" s="35">
        <v>568.84</v>
      </c>
      <c r="Q85" s="35">
        <v>577.12</v>
      </c>
      <c r="R85" s="35">
        <v>580.94000000000005</v>
      </c>
      <c r="S85" s="35">
        <v>577.44000000000005</v>
      </c>
      <c r="T85" s="35">
        <v>590.05999999999995</v>
      </c>
      <c r="U85" s="35">
        <v>587.20000000000005</v>
      </c>
      <c r="V85" s="35">
        <v>585.66</v>
      </c>
      <c r="W85" s="35">
        <v>578.84</v>
      </c>
      <c r="X85" s="35">
        <v>558.67999999999995</v>
      </c>
      <c r="Y85" s="35">
        <v>562.1</v>
      </c>
      <c r="Z85" s="35">
        <v>561.35</v>
      </c>
      <c r="AA85" s="35">
        <v>552.58000000000004</v>
      </c>
      <c r="AB85" s="35">
        <v>520.13</v>
      </c>
      <c r="AC85" s="35">
        <v>509.62</v>
      </c>
      <c r="AD85" s="35">
        <v>543.96</v>
      </c>
      <c r="AE85" s="35">
        <v>536.23</v>
      </c>
      <c r="AF85" s="35">
        <v>516.15</v>
      </c>
      <c r="AG85" s="35">
        <v>506.85</v>
      </c>
      <c r="AH85" s="35">
        <v>512.86</v>
      </c>
      <c r="AI85" s="35">
        <v>515.66</v>
      </c>
      <c r="AJ85" s="35">
        <v>506.68</v>
      </c>
      <c r="AK85" s="35">
        <v>512.5</v>
      </c>
      <c r="AL85" s="35">
        <v>503.84</v>
      </c>
      <c r="AM85" s="35">
        <v>502.44</v>
      </c>
      <c r="AN85" s="35">
        <v>500.34</v>
      </c>
      <c r="AO85" s="35">
        <v>501.23</v>
      </c>
      <c r="AP85" s="35">
        <v>509.62</v>
      </c>
      <c r="AQ85" s="35">
        <v>505.2</v>
      </c>
      <c r="AR85" s="35">
        <v>506.91</v>
      </c>
      <c r="AS85" s="35">
        <v>516.48</v>
      </c>
      <c r="AT85" s="35">
        <v>515.86</v>
      </c>
      <c r="AU85" s="35">
        <v>516.4</v>
      </c>
      <c r="AV85" s="35">
        <v>505.1</v>
      </c>
      <c r="AW85" s="35">
        <v>510.82</v>
      </c>
      <c r="AX85" s="35">
        <v>511.67</v>
      </c>
      <c r="AY85" s="35">
        <v>512.99</v>
      </c>
      <c r="AZ85" s="35">
        <v>507.87</v>
      </c>
      <c r="BA85" s="35">
        <v>506.76</v>
      </c>
      <c r="BB85" s="35">
        <v>503.8</v>
      </c>
      <c r="BC85" s="35">
        <v>500.25</v>
      </c>
      <c r="BD85" s="35">
        <v>500.49</v>
      </c>
      <c r="BE85" s="35">
        <v>500.31</v>
      </c>
      <c r="BF85" s="35">
        <v>500.27</v>
      </c>
      <c r="BG85" s="35">
        <v>505.61</v>
      </c>
      <c r="BH85" s="35">
        <v>500.25</v>
      </c>
      <c r="BI85" s="35">
        <v>509.23</v>
      </c>
      <c r="BJ85" s="35">
        <v>503.63</v>
      </c>
      <c r="BK85" s="35">
        <v>500.36</v>
      </c>
      <c r="BL85" s="35">
        <v>500.25</v>
      </c>
      <c r="BM85" s="35">
        <v>501.32</v>
      </c>
      <c r="BN85" s="35">
        <v>500.26</v>
      </c>
      <c r="BO85" s="35">
        <v>500.44</v>
      </c>
      <c r="BP85" s="35">
        <v>500.37</v>
      </c>
      <c r="BQ85" s="35">
        <v>507.6</v>
      </c>
      <c r="BR85" s="35">
        <v>503.11</v>
      </c>
      <c r="BS85" s="35">
        <v>501.96</v>
      </c>
      <c r="BT85" s="35">
        <v>500.28</v>
      </c>
      <c r="BU85" s="35">
        <v>502.47</v>
      </c>
      <c r="BV85" s="35">
        <v>516.62</v>
      </c>
      <c r="BW85" s="35">
        <v>550.41</v>
      </c>
      <c r="BX85" s="35">
        <v>550.25</v>
      </c>
      <c r="BY85" s="35">
        <v>555.48</v>
      </c>
      <c r="BZ85" s="35">
        <v>556.29999999999995</v>
      </c>
      <c r="CA85" s="35">
        <v>543.76</v>
      </c>
      <c r="CB85" s="35">
        <v>540.66999999999996</v>
      </c>
      <c r="CC85" s="35">
        <v>542.36</v>
      </c>
      <c r="CD85" s="35">
        <v>541.27</v>
      </c>
      <c r="CE85" s="35">
        <v>539.53</v>
      </c>
      <c r="CF85" s="35">
        <v>536.49</v>
      </c>
      <c r="CG85" s="35">
        <v>542.22</v>
      </c>
      <c r="CH85" s="35">
        <v>539.77</v>
      </c>
      <c r="CI85" s="35">
        <v>535.79</v>
      </c>
      <c r="CJ85" s="35">
        <v>534.4</v>
      </c>
      <c r="CK85" s="35">
        <v>534.59</v>
      </c>
      <c r="CL85" s="35">
        <v>539.11</v>
      </c>
      <c r="CM85" s="35">
        <v>536.39</v>
      </c>
      <c r="CN85" s="35">
        <v>536.46</v>
      </c>
      <c r="CO85" s="35">
        <v>537.76</v>
      </c>
      <c r="CP85" s="35">
        <v>536.95000000000005</v>
      </c>
      <c r="CQ85" s="35">
        <v>536.11</v>
      </c>
      <c r="CR85" s="35">
        <v>534.51</v>
      </c>
      <c r="CS85" s="35">
        <v>537.80999999999995</v>
      </c>
      <c r="CT85" s="35">
        <v>539.62</v>
      </c>
      <c r="CU85" s="35">
        <v>537.86</v>
      </c>
      <c r="CV85" s="35">
        <v>538.30999999999995</v>
      </c>
      <c r="CW85" s="35">
        <v>540.05999999999995</v>
      </c>
      <c r="CX85" s="35">
        <v>541.64</v>
      </c>
      <c r="CY85" s="35">
        <v>549.44000000000005</v>
      </c>
      <c r="CZ85" s="35">
        <v>551.37</v>
      </c>
      <c r="DA85" s="35">
        <v>553.84</v>
      </c>
      <c r="DB85" s="35">
        <v>554.69000000000005</v>
      </c>
      <c r="DC85" s="35">
        <v>555.96</v>
      </c>
      <c r="DD85" s="35">
        <v>552.44000000000005</v>
      </c>
      <c r="DE85" s="35">
        <v>556.44000000000005</v>
      </c>
      <c r="DF85" s="35">
        <v>558.79</v>
      </c>
      <c r="DG85" s="35">
        <v>562.78</v>
      </c>
      <c r="DH85" s="35">
        <v>562.49</v>
      </c>
      <c r="DI85" s="35">
        <v>567.21</v>
      </c>
      <c r="DJ85" s="35">
        <v>570.89</v>
      </c>
      <c r="DK85" s="35">
        <v>573.4</v>
      </c>
      <c r="DL85" s="35">
        <v>574.64</v>
      </c>
      <c r="DM85" s="35">
        <v>577.07000000000005</v>
      </c>
      <c r="DN85" s="35">
        <v>572.32000000000005</v>
      </c>
      <c r="DO85" s="35">
        <v>570.12</v>
      </c>
      <c r="DP85" s="35">
        <v>566.39</v>
      </c>
      <c r="DQ85" s="35">
        <v>570.49</v>
      </c>
      <c r="DR85" s="35">
        <v>572.05999999999995</v>
      </c>
      <c r="DS85" s="35">
        <v>570.11</v>
      </c>
      <c r="DT85" s="35">
        <v>566.66999999999996</v>
      </c>
      <c r="DU85" s="35">
        <v>566.45000000000005</v>
      </c>
      <c r="DV85" s="35">
        <v>568.95000000000005</v>
      </c>
      <c r="DW85" s="35">
        <v>567.75</v>
      </c>
      <c r="DX85" s="35">
        <v>568.5</v>
      </c>
      <c r="DY85" s="35">
        <v>578.54</v>
      </c>
      <c r="DZ85" s="35">
        <v>584</v>
      </c>
      <c r="EA85" s="35">
        <v>620.95000000000005</v>
      </c>
      <c r="EB85" s="35">
        <v>602.83000000000004</v>
      </c>
      <c r="EC85" s="35">
        <v>609.87</v>
      </c>
      <c r="ED85" s="35">
        <v>612.76</v>
      </c>
      <c r="EE85" s="35">
        <v>607.37</v>
      </c>
      <c r="EF85" s="35">
        <v>599.53</v>
      </c>
      <c r="EG85" s="35">
        <v>597.20000000000005</v>
      </c>
      <c r="EH85" s="35">
        <v>588.35</v>
      </c>
      <c r="EI85" s="35">
        <v>580.95000000000005</v>
      </c>
      <c r="EJ85" s="35">
        <v>570.37</v>
      </c>
      <c r="EK85" s="35">
        <v>573.66</v>
      </c>
      <c r="EL85" s="35">
        <v>580.4</v>
      </c>
      <c r="EM85" s="35">
        <v>585.36</v>
      </c>
      <c r="EN85" s="35">
        <v>563.29</v>
      </c>
      <c r="EO85" s="35">
        <v>573.53</v>
      </c>
      <c r="EP85" s="35">
        <v>571.99</v>
      </c>
      <c r="EQ85" s="35">
        <v>571.6</v>
      </c>
      <c r="ER85" s="36">
        <v>579.32000000000005</v>
      </c>
      <c r="ES85" s="35">
        <v>569.96</v>
      </c>
      <c r="ET85" s="35">
        <v>577.09</v>
      </c>
      <c r="EU85" s="35">
        <v>583.74</v>
      </c>
      <c r="EV85" s="36">
        <v>589.61</v>
      </c>
      <c r="EW85" s="35">
        <v>598.16999999999996</v>
      </c>
      <c r="EX85" s="35">
        <v>605.54</v>
      </c>
      <c r="EY85" s="35">
        <v>610.58000000000004</v>
      </c>
      <c r="EZ85" s="35">
        <v>606.88</v>
      </c>
      <c r="FA85" s="35">
        <v>615.74</v>
      </c>
      <c r="FB85" s="12">
        <v>614.62</v>
      </c>
      <c r="FC85" s="12">
        <v>614.78</v>
      </c>
      <c r="FD85" s="53">
        <v>612.88</v>
      </c>
      <c r="FE85" s="53">
        <v>614.85</v>
      </c>
      <c r="FF85" s="53">
        <v>620.51</v>
      </c>
      <c r="FG85" s="53">
        <v>620.27</v>
      </c>
      <c r="FH85" s="53">
        <v>621.78</v>
      </c>
      <c r="FI85" s="53">
        <v>625.87</v>
      </c>
      <c r="FJ85" s="53">
        <v>628.79999999999995</v>
      </c>
      <c r="FK85" s="53">
        <v>641.04999999999995</v>
      </c>
      <c r="FL85" s="53">
        <v>631.82000000000005</v>
      </c>
      <c r="FM85" s="53">
        <v>642.66</v>
      </c>
      <c r="FN85" s="53">
        <v>647.09</v>
      </c>
      <c r="FO85" s="53">
        <v>645.27</v>
      </c>
      <c r="FP85" s="53">
        <v>667.37</v>
      </c>
      <c r="FQ85" s="53">
        <v>669.28</v>
      </c>
      <c r="FR85" s="53">
        <v>688.85</v>
      </c>
      <c r="FS85" s="53">
        <v>692.27</v>
      </c>
      <c r="FT85" s="53">
        <v>672.62</v>
      </c>
      <c r="FU85" s="53">
        <v>658.73</v>
      </c>
      <c r="FV85" s="53">
        <v>629.41999999999996</v>
      </c>
      <c r="FW85" s="53">
        <v>619.66999999999996</v>
      </c>
      <c r="FX85" s="53">
        <v>604.29999999999995</v>
      </c>
      <c r="FY85" s="53">
        <v>597.64</v>
      </c>
      <c r="FZ85" s="53">
        <v>557.65</v>
      </c>
      <c r="GA85" s="53">
        <v>560.79</v>
      </c>
      <c r="GB85" s="53">
        <v>543.30999999999995</v>
      </c>
      <c r="GC85" s="53">
        <v>547.70000000000005</v>
      </c>
      <c r="GD85" s="53">
        <v>544.30999999999995</v>
      </c>
      <c r="GE85" s="53">
        <v>547.86</v>
      </c>
      <c r="GF85" s="100">
        <v>547</v>
      </c>
      <c r="GG85" s="12">
        <v>538.17999999999995</v>
      </c>
      <c r="GH85" s="12">
        <v>541.5</v>
      </c>
      <c r="GI85" s="12">
        <v>535.16999999999996</v>
      </c>
      <c r="GJ85" s="12">
        <v>536.54</v>
      </c>
      <c r="GK85" s="12">
        <v>523.72</v>
      </c>
      <c r="GL85" s="12">
        <v>518.29999999999995</v>
      </c>
      <c r="GM85" s="12">
        <v>515.99</v>
      </c>
      <c r="GN85" s="12">
        <v>504.1</v>
      </c>
      <c r="GO85" s="12">
        <v>509.44</v>
      </c>
      <c r="GP85" s="12">
        <v>531.82000000000005</v>
      </c>
      <c r="GQ85" s="12">
        <v>528.53</v>
      </c>
      <c r="GR85" s="12">
        <v>524.1</v>
      </c>
      <c r="GS85" s="12">
        <v>520.66999999999996</v>
      </c>
      <c r="GT85" s="12">
        <v>519.02</v>
      </c>
      <c r="GU85" s="12">
        <v>513.84</v>
      </c>
      <c r="GV85" s="12">
        <v>510.01</v>
      </c>
      <c r="GW85" s="12">
        <v>511.53</v>
      </c>
      <c r="GX85" s="12">
        <v>509.68</v>
      </c>
      <c r="GY85" s="12">
        <v>505</v>
      </c>
    </row>
    <row r="86" spans="1:207" s="101" customFormat="1" x14ac:dyDescent="0.3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3"/>
      <c r="BE86" s="53"/>
      <c r="BF86" s="53"/>
      <c r="BG86" s="53"/>
      <c r="BH86" s="53"/>
      <c r="BI86" s="53"/>
      <c r="BJ86" s="53"/>
      <c r="BK86" s="53"/>
      <c r="BL86" s="53"/>
      <c r="BM86" s="53"/>
      <c r="BN86" s="53"/>
      <c r="BO86" s="53"/>
      <c r="BP86" s="53"/>
      <c r="BQ86" s="53"/>
      <c r="BR86" s="53"/>
      <c r="BS86" s="53"/>
      <c r="BT86" s="53"/>
      <c r="BU86" s="53"/>
      <c r="BV86" s="53"/>
      <c r="BW86" s="53"/>
      <c r="BX86" s="53"/>
      <c r="BY86" s="53"/>
      <c r="BZ86" s="53"/>
      <c r="CA86" s="53"/>
      <c r="CB86" s="53"/>
      <c r="CC86" s="53"/>
      <c r="CD86" s="53"/>
      <c r="CE86" s="53"/>
      <c r="CF86" s="53"/>
      <c r="CG86" s="53"/>
      <c r="CH86" s="53"/>
      <c r="CI86" s="53"/>
      <c r="CJ86" s="53"/>
      <c r="CK86" s="53"/>
      <c r="CL86" s="53"/>
      <c r="CM86" s="53"/>
      <c r="CN86" s="53"/>
      <c r="CO86" s="53"/>
      <c r="CP86" s="53"/>
      <c r="CQ86" s="53"/>
      <c r="CR86" s="53"/>
      <c r="CS86" s="53"/>
      <c r="CT86" s="53"/>
      <c r="CU86" s="53"/>
      <c r="CV86" s="53"/>
      <c r="CW86" s="53"/>
      <c r="CX86" s="53"/>
      <c r="CY86" s="53"/>
      <c r="CZ86" s="53"/>
      <c r="DA86" s="53"/>
      <c r="DB86" s="53"/>
      <c r="DC86" s="53"/>
      <c r="DD86" s="53"/>
      <c r="DE86" s="53"/>
      <c r="DF86" s="53"/>
      <c r="DG86" s="53"/>
      <c r="DH86" s="53"/>
      <c r="DI86" s="53"/>
      <c r="DJ86" s="53"/>
      <c r="DK86" s="53"/>
      <c r="DL86" s="53"/>
      <c r="DM86" s="53"/>
      <c r="DN86" s="53"/>
      <c r="DO86" s="53"/>
      <c r="DP86" s="53"/>
      <c r="DQ86" s="53"/>
      <c r="DR86" s="53"/>
      <c r="DS86" s="53"/>
      <c r="DT86" s="53"/>
      <c r="DU86" s="53"/>
      <c r="DV86" s="53"/>
      <c r="DW86" s="53"/>
      <c r="DX86" s="53"/>
      <c r="DY86" s="53"/>
      <c r="DZ86" s="53"/>
      <c r="EA86" s="53"/>
      <c r="EB86" s="53"/>
      <c r="EC86" s="63"/>
      <c r="EI86" s="102"/>
      <c r="ER86" s="35"/>
      <c r="ES86" s="35"/>
      <c r="ET86" s="35"/>
      <c r="EU86" s="35"/>
      <c r="EV86" s="53"/>
      <c r="EW86" s="53"/>
    </row>
    <row r="87" spans="1:207" s="101" customFormat="1" x14ac:dyDescent="0.3">
      <c r="A87" s="53" t="s">
        <v>60</v>
      </c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  <c r="BF87" s="53"/>
      <c r="BG87" s="53"/>
      <c r="BH87" s="53"/>
      <c r="BI87" s="53"/>
      <c r="BJ87" s="53"/>
      <c r="BK87" s="53"/>
      <c r="BL87" s="53"/>
      <c r="BM87" s="53"/>
      <c r="BN87" s="53"/>
      <c r="BO87" s="53"/>
      <c r="BP87" s="53"/>
      <c r="BQ87" s="53"/>
      <c r="BR87" s="53"/>
      <c r="BS87" s="53"/>
      <c r="BT87" s="53"/>
      <c r="BU87" s="53"/>
      <c r="BV87" s="53"/>
      <c r="BW87" s="53"/>
      <c r="BX87" s="53"/>
      <c r="BY87" s="53"/>
      <c r="BZ87" s="53"/>
      <c r="CA87" s="53"/>
      <c r="CB87" s="53"/>
      <c r="CC87" s="53"/>
      <c r="CD87" s="53"/>
      <c r="CE87" s="53"/>
      <c r="CF87" s="53"/>
      <c r="CG87" s="53"/>
      <c r="CH87" s="53"/>
      <c r="CI87" s="53"/>
      <c r="CJ87" s="53"/>
      <c r="CK87" s="53"/>
      <c r="CL87" s="53"/>
      <c r="CM87" s="53"/>
      <c r="CN87" s="53"/>
      <c r="CO87" s="53"/>
      <c r="CP87" s="53"/>
      <c r="CQ87" s="53"/>
      <c r="CR87" s="53"/>
      <c r="CS87" s="53"/>
      <c r="CT87" s="53"/>
      <c r="CU87" s="53"/>
      <c r="CV87" s="53"/>
      <c r="CW87" s="53"/>
      <c r="CX87" s="53"/>
      <c r="CY87" s="53"/>
      <c r="CZ87" s="53"/>
      <c r="DA87" s="53"/>
      <c r="DB87" s="53"/>
      <c r="DC87" s="53"/>
      <c r="DD87" s="53"/>
      <c r="DE87" s="53"/>
      <c r="DF87" s="53"/>
      <c r="DG87" s="53"/>
      <c r="DH87" s="53"/>
      <c r="DI87" s="53"/>
      <c r="DJ87" s="53"/>
      <c r="DK87" s="53"/>
      <c r="DL87" s="53"/>
      <c r="DM87" s="53"/>
      <c r="DN87" s="53"/>
      <c r="DO87" s="53"/>
      <c r="DP87" s="53"/>
      <c r="DQ87" s="53"/>
      <c r="DR87" s="53"/>
      <c r="DS87" s="53"/>
      <c r="DT87" s="53"/>
      <c r="DU87" s="53"/>
      <c r="DV87" s="53"/>
      <c r="DW87" s="53"/>
      <c r="DX87" s="53"/>
      <c r="DY87" s="53"/>
      <c r="DZ87" s="53"/>
      <c r="EA87" s="53"/>
      <c r="EB87" s="53"/>
      <c r="EC87" s="63"/>
      <c r="EI87" s="102"/>
      <c r="ER87" s="35"/>
      <c r="ES87" s="35"/>
      <c r="ET87" s="35"/>
      <c r="EU87" s="35"/>
      <c r="EV87" s="53"/>
      <c r="EW87" s="53"/>
    </row>
    <row r="88" spans="1:207" s="101" customFormat="1" x14ac:dyDescent="0.3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  <c r="BD88" s="53"/>
      <c r="BE88" s="53"/>
      <c r="BF88" s="53"/>
      <c r="BG88" s="53"/>
      <c r="BH88" s="53"/>
      <c r="BI88" s="53"/>
      <c r="BJ88" s="53"/>
      <c r="BK88" s="53"/>
      <c r="BL88" s="53"/>
      <c r="BM88" s="53"/>
      <c r="BN88" s="53"/>
      <c r="BO88" s="53"/>
      <c r="BP88" s="53"/>
      <c r="BQ88" s="53"/>
      <c r="BR88" s="53"/>
      <c r="BS88" s="53"/>
      <c r="BT88" s="53"/>
      <c r="BU88" s="53"/>
      <c r="BV88" s="53"/>
      <c r="BW88" s="53"/>
      <c r="BX88" s="53"/>
      <c r="BY88" s="53"/>
      <c r="BZ88" s="53"/>
      <c r="CA88" s="53"/>
      <c r="CB88" s="53"/>
      <c r="CC88" s="53"/>
      <c r="CD88" s="53"/>
      <c r="CE88" s="53"/>
      <c r="CF88" s="53"/>
      <c r="CG88" s="53"/>
      <c r="CH88" s="53"/>
      <c r="CI88" s="53"/>
      <c r="CJ88" s="53"/>
      <c r="CK88" s="53"/>
      <c r="CL88" s="53"/>
      <c r="CM88" s="53"/>
      <c r="CN88" s="53"/>
      <c r="CO88" s="53"/>
      <c r="CP88" s="53"/>
      <c r="CQ88" s="53"/>
      <c r="CR88" s="53"/>
      <c r="CS88" s="53"/>
      <c r="CT88" s="53"/>
      <c r="CU88" s="53"/>
      <c r="CV88" s="53"/>
      <c r="CW88" s="53"/>
      <c r="CX88" s="53"/>
      <c r="CY88" s="53"/>
      <c r="CZ88" s="53"/>
      <c r="DA88" s="53"/>
      <c r="DB88" s="53"/>
      <c r="DC88" s="53"/>
      <c r="DD88" s="53"/>
      <c r="DE88" s="53"/>
      <c r="DF88" s="53"/>
      <c r="DG88" s="53"/>
      <c r="DH88" s="53"/>
      <c r="DI88" s="53"/>
      <c r="DJ88" s="53"/>
      <c r="DK88" s="53"/>
      <c r="DL88" s="53"/>
      <c r="DM88" s="53"/>
      <c r="DN88" s="53"/>
      <c r="DO88" s="53"/>
      <c r="DP88" s="53"/>
      <c r="DQ88" s="53"/>
      <c r="DR88" s="53"/>
      <c r="DS88" s="53"/>
      <c r="DT88" s="53"/>
      <c r="DU88" s="53"/>
      <c r="DV88" s="53"/>
      <c r="DW88" s="53"/>
      <c r="DX88" s="53"/>
      <c r="DY88" s="53"/>
      <c r="DZ88" s="53"/>
      <c r="EA88" s="53"/>
      <c r="EB88" s="53"/>
      <c r="EC88" s="53"/>
      <c r="EI88" s="102"/>
      <c r="FS88" s="38"/>
      <c r="FT88" s="38"/>
      <c r="FU88" s="38"/>
      <c r="FV88" s="38"/>
    </row>
    <row r="89" spans="1:207" s="101" customFormat="1" x14ac:dyDescent="0.3">
      <c r="A89" s="11" t="s">
        <v>36</v>
      </c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  <c r="CV89" s="11"/>
      <c r="CW89" s="11"/>
      <c r="CX89" s="11"/>
      <c r="CY89" s="11"/>
      <c r="CZ89" s="11"/>
      <c r="DA89" s="11"/>
      <c r="DB89" s="11"/>
      <c r="DC89" s="11"/>
      <c r="DD89" s="11"/>
      <c r="DE89" s="11"/>
      <c r="DF89" s="11"/>
      <c r="DG89" s="11"/>
      <c r="DH89" s="11"/>
      <c r="DI89" s="11"/>
      <c r="DJ89" s="11"/>
      <c r="DK89" s="11"/>
      <c r="DL89" s="11"/>
      <c r="DM89" s="11"/>
      <c r="DN89" s="11"/>
      <c r="DO89" s="11"/>
      <c r="DP89" s="11"/>
      <c r="DQ89" s="11"/>
      <c r="DR89" s="11"/>
      <c r="DS89" s="11"/>
      <c r="DT89" s="11"/>
      <c r="DU89" s="11"/>
      <c r="DV89" s="11"/>
      <c r="DW89" s="11"/>
      <c r="DX89" s="11"/>
      <c r="DY89" s="11"/>
      <c r="DZ89" s="11"/>
      <c r="EA89" s="11"/>
      <c r="EB89" s="11"/>
      <c r="EC89" s="11"/>
      <c r="EI89" s="102"/>
    </row>
    <row r="90" spans="1:207" s="101" customFormat="1" ht="13.2" customHeight="1" x14ac:dyDescent="0.3">
      <c r="A90" s="103" t="s">
        <v>41</v>
      </c>
      <c r="B90" s="103"/>
      <c r="C90" s="103"/>
      <c r="D90" s="103"/>
      <c r="E90" s="103"/>
      <c r="F90" s="103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11"/>
      <c r="CH90" s="11"/>
      <c r="CI90" s="11"/>
      <c r="CJ90" s="11"/>
      <c r="CK90" s="11"/>
      <c r="CL90" s="11"/>
      <c r="CM90" s="11"/>
      <c r="CN90" s="11"/>
      <c r="CO90" s="11"/>
      <c r="CP90" s="11"/>
      <c r="CQ90" s="11"/>
      <c r="CR90" s="11"/>
      <c r="CS90" s="11"/>
      <c r="CT90" s="11"/>
      <c r="CU90" s="11"/>
      <c r="CV90" s="11"/>
      <c r="CW90" s="11"/>
      <c r="CX90" s="11"/>
      <c r="CY90" s="11"/>
      <c r="CZ90" s="11"/>
      <c r="DA90" s="11"/>
      <c r="DB90" s="11"/>
      <c r="DC90" s="11"/>
      <c r="DD90" s="11"/>
      <c r="DE90" s="11"/>
      <c r="DF90" s="11"/>
      <c r="DG90" s="11"/>
      <c r="DH90" s="11"/>
      <c r="DI90" s="11"/>
      <c r="DJ90" s="11"/>
      <c r="DK90" s="11"/>
      <c r="DL90" s="11"/>
      <c r="DM90" s="11"/>
      <c r="DN90" s="11"/>
      <c r="DO90" s="11"/>
      <c r="DP90" s="11"/>
      <c r="DQ90" s="11"/>
      <c r="DR90" s="11"/>
      <c r="DS90" s="11"/>
      <c r="DT90" s="11"/>
      <c r="DU90" s="11"/>
      <c r="DV90" s="11"/>
      <c r="DW90" s="11"/>
      <c r="DX90" s="11"/>
      <c r="DY90" s="11"/>
      <c r="DZ90" s="11"/>
      <c r="EA90" s="11"/>
      <c r="EB90" s="11"/>
      <c r="EC90" s="11"/>
      <c r="EI90" s="102"/>
    </row>
    <row r="91" spans="1:207" s="101" customFormat="1" ht="13.2" customHeight="1" x14ac:dyDescent="0.3">
      <c r="A91" s="103" t="s">
        <v>42</v>
      </c>
      <c r="B91" s="103"/>
      <c r="C91" s="103"/>
      <c r="D91" s="103"/>
      <c r="E91" s="103"/>
      <c r="F91" s="103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11"/>
      <c r="CH91" s="11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  <c r="DD91" s="11"/>
      <c r="DE91" s="11"/>
      <c r="DF91" s="11"/>
      <c r="DG91" s="11"/>
      <c r="DH91" s="11"/>
      <c r="DI91" s="11"/>
      <c r="DJ91" s="11"/>
      <c r="DK91" s="11"/>
      <c r="DL91" s="11"/>
      <c r="DM91" s="11"/>
      <c r="DN91" s="11"/>
      <c r="DO91" s="11"/>
      <c r="DP91" s="11"/>
      <c r="DQ91" s="11"/>
      <c r="DR91" s="11"/>
      <c r="DS91" s="11"/>
      <c r="DT91" s="11"/>
      <c r="DU91" s="11"/>
      <c r="DV91" s="11"/>
      <c r="DW91" s="11"/>
      <c r="DX91" s="11"/>
      <c r="DY91" s="11"/>
      <c r="DZ91" s="11"/>
      <c r="EA91" s="11"/>
      <c r="EB91" s="11"/>
      <c r="EC91" s="11"/>
      <c r="EI91" s="102"/>
    </row>
    <row r="92" spans="1:207" s="101" customFormat="1" ht="13.2" customHeight="1" x14ac:dyDescent="0.3">
      <c r="A92" s="103" t="s">
        <v>58</v>
      </c>
      <c r="B92" s="103"/>
      <c r="C92" s="103"/>
      <c r="D92" s="103"/>
      <c r="E92" s="103"/>
      <c r="F92" s="103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11"/>
      <c r="CH92" s="11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1"/>
      <c r="DD92" s="11"/>
      <c r="DE92" s="11"/>
      <c r="DF92" s="11"/>
      <c r="DG92" s="11"/>
      <c r="DH92" s="11"/>
      <c r="DI92" s="11"/>
      <c r="DJ92" s="11"/>
      <c r="DK92" s="11"/>
      <c r="DL92" s="11"/>
      <c r="DM92" s="11"/>
      <c r="DN92" s="11"/>
      <c r="DO92" s="11"/>
      <c r="DP92" s="11"/>
      <c r="DQ92" s="11"/>
      <c r="DR92" s="11"/>
      <c r="DS92" s="11"/>
      <c r="DT92" s="11"/>
      <c r="DU92" s="11"/>
      <c r="DV92" s="11"/>
      <c r="DW92" s="11"/>
      <c r="DX92" s="11"/>
      <c r="DY92" s="11"/>
      <c r="DZ92" s="11"/>
      <c r="EA92" s="11"/>
      <c r="EB92" s="11"/>
      <c r="EC92" s="11"/>
      <c r="EI92" s="102"/>
    </row>
    <row r="93" spans="1:207" s="101" customFormat="1" ht="13.2" customHeight="1" x14ac:dyDescent="0.3">
      <c r="A93" s="103" t="s">
        <v>55</v>
      </c>
      <c r="B93" s="103"/>
      <c r="C93" s="103"/>
      <c r="D93" s="103"/>
      <c r="E93" s="103"/>
      <c r="F93" s="103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11"/>
      <c r="CH93" s="11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1"/>
      <c r="DD93" s="11"/>
      <c r="DE93" s="11"/>
      <c r="DF93" s="11"/>
      <c r="DG93" s="11"/>
      <c r="DH93" s="11"/>
      <c r="DI93" s="11"/>
      <c r="DJ93" s="11"/>
      <c r="DK93" s="11"/>
      <c r="DL93" s="11"/>
      <c r="DM93" s="11"/>
      <c r="DN93" s="11"/>
      <c r="DO93" s="11"/>
      <c r="DP93" s="11"/>
      <c r="DQ93" s="11"/>
      <c r="DR93" s="11"/>
      <c r="DS93" s="11"/>
      <c r="DT93" s="11"/>
      <c r="DU93" s="11"/>
      <c r="DV93" s="11"/>
      <c r="DW93" s="11"/>
      <c r="DX93" s="11"/>
      <c r="DY93" s="11"/>
      <c r="DZ93" s="11"/>
      <c r="EA93" s="11"/>
      <c r="EB93" s="11"/>
      <c r="EC93" s="11"/>
      <c r="EI93" s="102"/>
      <c r="GC93" s="104"/>
    </row>
    <row r="94" spans="1:207" s="101" customFormat="1" ht="13.2" customHeight="1" x14ac:dyDescent="0.3">
      <c r="A94" s="103" t="s">
        <v>43</v>
      </c>
      <c r="B94" s="103"/>
      <c r="C94" s="103"/>
      <c r="D94" s="103"/>
      <c r="E94" s="103"/>
      <c r="F94" s="103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11"/>
      <c r="CH94" s="11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  <c r="DD94" s="11"/>
      <c r="DE94" s="11"/>
      <c r="DF94" s="11"/>
      <c r="DG94" s="11"/>
      <c r="DH94" s="11"/>
      <c r="DI94" s="11"/>
      <c r="DJ94" s="11"/>
      <c r="DK94" s="11"/>
      <c r="DL94" s="11"/>
      <c r="DM94" s="11"/>
      <c r="DN94" s="11"/>
      <c r="DO94" s="11"/>
      <c r="DP94" s="11"/>
      <c r="DQ94" s="11"/>
      <c r="DR94" s="11"/>
      <c r="DS94" s="11"/>
      <c r="DT94" s="11"/>
      <c r="DU94" s="11"/>
      <c r="DV94" s="11"/>
      <c r="DW94" s="11"/>
      <c r="DX94" s="11"/>
      <c r="DY94" s="11"/>
      <c r="DZ94" s="11"/>
      <c r="EA94" s="11"/>
      <c r="EB94" s="11"/>
      <c r="EC94" s="11"/>
      <c r="EI94" s="102"/>
    </row>
    <row r="95" spans="1:207" s="101" customFormat="1" ht="13.2" customHeight="1" x14ac:dyDescent="0.3">
      <c r="A95" s="103" t="s">
        <v>44</v>
      </c>
      <c r="B95" s="103"/>
      <c r="C95" s="103"/>
      <c r="D95" s="103"/>
      <c r="E95" s="103"/>
      <c r="F95" s="103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1"/>
      <c r="CF95" s="11"/>
      <c r="CG95" s="11"/>
      <c r="CH95" s="11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1"/>
      <c r="DD95" s="11"/>
      <c r="DE95" s="11"/>
      <c r="DF95" s="11"/>
      <c r="DG95" s="11"/>
      <c r="DH95" s="11"/>
      <c r="DI95" s="11"/>
      <c r="DJ95" s="11"/>
      <c r="DK95" s="11"/>
      <c r="DL95" s="11"/>
      <c r="DM95" s="11"/>
      <c r="DN95" s="11"/>
      <c r="DO95" s="11"/>
      <c r="DP95" s="11"/>
      <c r="DQ95" s="11"/>
      <c r="DR95" s="11"/>
      <c r="DS95" s="11"/>
      <c r="DT95" s="11"/>
      <c r="DU95" s="11"/>
      <c r="DV95" s="11"/>
      <c r="DW95" s="11"/>
      <c r="DX95" s="11"/>
      <c r="DY95" s="11"/>
      <c r="DZ95" s="11"/>
      <c r="EA95" s="11"/>
      <c r="EB95" s="11"/>
      <c r="EC95" s="11"/>
      <c r="EI95" s="102"/>
    </row>
    <row r="96" spans="1:207" s="105" customFormat="1" ht="15" customHeight="1" x14ac:dyDescent="0.25">
      <c r="A96" s="114"/>
      <c r="B96" s="114"/>
      <c r="C96" s="114"/>
      <c r="D96" s="114"/>
      <c r="E96" s="114"/>
      <c r="F96" s="114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  <c r="AN96" s="53"/>
      <c r="AO96" s="53"/>
      <c r="AP96" s="53"/>
      <c r="AQ96" s="53"/>
      <c r="AR96" s="53"/>
      <c r="AS96" s="53"/>
      <c r="AT96" s="53"/>
      <c r="AU96" s="53"/>
      <c r="AV96" s="53"/>
      <c r="AW96" s="53"/>
      <c r="AX96" s="53"/>
      <c r="AY96" s="53"/>
      <c r="AZ96" s="53"/>
      <c r="BA96" s="53"/>
      <c r="BB96" s="53"/>
      <c r="BC96" s="53"/>
      <c r="BD96" s="53"/>
      <c r="BE96" s="53"/>
      <c r="BF96" s="53"/>
      <c r="BG96" s="53"/>
      <c r="BH96" s="53"/>
      <c r="BI96" s="53"/>
      <c r="BJ96" s="53"/>
      <c r="BK96" s="53"/>
      <c r="BL96" s="53"/>
      <c r="BM96" s="53"/>
      <c r="BN96" s="53"/>
      <c r="BO96" s="53"/>
      <c r="BP96" s="53"/>
      <c r="BQ96" s="53"/>
      <c r="BR96" s="53"/>
      <c r="BS96" s="53"/>
      <c r="BT96" s="53"/>
      <c r="BU96" s="53"/>
      <c r="BV96" s="53"/>
      <c r="BW96" s="53"/>
      <c r="BX96" s="53"/>
      <c r="BY96" s="53"/>
      <c r="BZ96" s="53"/>
      <c r="CA96" s="53"/>
      <c r="CB96" s="53"/>
      <c r="CC96" s="53"/>
      <c r="CD96" s="53"/>
      <c r="CE96" s="53"/>
      <c r="CF96" s="53"/>
      <c r="CG96" s="53"/>
      <c r="CH96" s="53"/>
      <c r="CI96" s="53"/>
      <c r="CJ96" s="53"/>
      <c r="CK96" s="53"/>
      <c r="CL96" s="53"/>
      <c r="CM96" s="53"/>
      <c r="CN96" s="53"/>
      <c r="CO96" s="53"/>
      <c r="CP96" s="53"/>
      <c r="CQ96" s="53"/>
      <c r="CR96" s="53"/>
      <c r="CS96" s="53"/>
      <c r="CT96" s="53"/>
      <c r="CU96" s="53"/>
      <c r="CV96" s="53"/>
      <c r="CW96" s="53"/>
      <c r="CX96" s="53"/>
      <c r="CY96" s="53"/>
      <c r="CZ96" s="53"/>
      <c r="DA96" s="53"/>
      <c r="DB96" s="53"/>
      <c r="DC96" s="53"/>
      <c r="DD96" s="53"/>
      <c r="DE96" s="53"/>
      <c r="DF96" s="53"/>
      <c r="DG96" s="53"/>
      <c r="DH96" s="53"/>
      <c r="DI96" s="53"/>
      <c r="DJ96" s="53"/>
      <c r="DK96" s="53"/>
      <c r="DL96" s="53"/>
      <c r="DM96" s="53"/>
      <c r="DN96" s="53"/>
      <c r="DO96" s="53"/>
      <c r="DP96" s="53"/>
      <c r="DQ96" s="53"/>
      <c r="DR96" s="53"/>
      <c r="DS96" s="53"/>
      <c r="DT96" s="53"/>
      <c r="DU96" s="53"/>
      <c r="DV96" s="53"/>
      <c r="DW96" s="53"/>
      <c r="DX96" s="53"/>
      <c r="DY96" s="53"/>
      <c r="DZ96" s="53"/>
      <c r="EA96" s="53"/>
      <c r="EB96" s="53"/>
      <c r="EC96" s="53"/>
      <c r="EI96" s="106"/>
      <c r="FV96" s="106"/>
    </row>
    <row r="97" spans="1:183" x14ac:dyDescent="0.3">
      <c r="A97" s="107" t="s">
        <v>37</v>
      </c>
      <c r="B97" s="107"/>
      <c r="C97" s="107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107"/>
      <c r="Y97" s="107"/>
      <c r="Z97" s="107"/>
      <c r="AA97" s="107"/>
      <c r="AB97" s="107"/>
      <c r="AC97" s="107"/>
      <c r="AD97" s="107"/>
      <c r="AE97" s="107"/>
      <c r="AF97" s="107"/>
      <c r="AG97" s="107"/>
      <c r="AH97" s="107"/>
      <c r="AI97" s="107"/>
      <c r="AJ97" s="107"/>
      <c r="AK97" s="107"/>
      <c r="AL97" s="107"/>
      <c r="AM97" s="107"/>
      <c r="AN97" s="107"/>
      <c r="AO97" s="107"/>
      <c r="AP97" s="107"/>
      <c r="AQ97" s="107"/>
      <c r="AR97" s="107"/>
      <c r="AS97" s="107"/>
      <c r="AT97" s="107"/>
      <c r="AU97" s="107"/>
      <c r="AV97" s="107"/>
      <c r="AW97" s="107"/>
      <c r="AX97" s="107"/>
      <c r="AY97" s="107"/>
      <c r="AZ97" s="107"/>
      <c r="BA97" s="107"/>
      <c r="BB97" s="107"/>
      <c r="BC97" s="107"/>
      <c r="BD97" s="107"/>
      <c r="BE97" s="107"/>
      <c r="BF97" s="107"/>
      <c r="BG97" s="107"/>
      <c r="BH97" s="107"/>
      <c r="BI97" s="107"/>
      <c r="BJ97" s="107"/>
      <c r="BK97" s="107"/>
      <c r="BL97" s="107"/>
      <c r="BM97" s="107"/>
      <c r="BN97" s="107"/>
      <c r="BO97" s="107"/>
      <c r="BP97" s="107"/>
      <c r="BQ97" s="107"/>
      <c r="BR97" s="107"/>
      <c r="BS97" s="107"/>
      <c r="BT97" s="107"/>
      <c r="BU97" s="107"/>
      <c r="BV97" s="107"/>
      <c r="BW97" s="107"/>
      <c r="BX97" s="107"/>
      <c r="BY97" s="107"/>
      <c r="BZ97" s="107"/>
      <c r="CA97" s="107"/>
      <c r="CB97" s="107"/>
      <c r="CC97" s="107"/>
      <c r="CD97" s="107"/>
      <c r="CE97" s="107"/>
      <c r="CF97" s="107"/>
      <c r="CG97" s="107"/>
      <c r="CH97" s="107"/>
      <c r="CI97" s="107"/>
      <c r="CJ97" s="107"/>
      <c r="CK97" s="107"/>
      <c r="CL97" s="107"/>
      <c r="CM97" s="107"/>
      <c r="CN97" s="107"/>
      <c r="CO97" s="107"/>
      <c r="CP97" s="107"/>
      <c r="CQ97" s="107"/>
      <c r="CR97" s="107"/>
      <c r="CS97" s="107"/>
      <c r="CT97" s="107"/>
      <c r="CU97" s="107"/>
      <c r="CV97" s="107"/>
      <c r="CW97" s="107"/>
      <c r="CX97" s="107"/>
      <c r="CY97" s="107"/>
      <c r="CZ97" s="107"/>
      <c r="DA97" s="107"/>
      <c r="DB97" s="107"/>
      <c r="DC97" s="107"/>
      <c r="DD97" s="107"/>
      <c r="DE97" s="107"/>
      <c r="DF97" s="107"/>
      <c r="DG97" s="107"/>
      <c r="DH97" s="107"/>
      <c r="DI97" s="107"/>
      <c r="DJ97" s="107"/>
      <c r="DK97" s="107"/>
      <c r="DL97" s="107"/>
      <c r="DM97" s="107"/>
      <c r="DN97" s="107"/>
      <c r="DO97" s="107"/>
      <c r="DP97" s="107"/>
      <c r="DQ97" s="107"/>
      <c r="DR97" s="107"/>
      <c r="DS97" s="107"/>
      <c r="DT97" s="107"/>
      <c r="DU97" s="107"/>
      <c r="DV97" s="107"/>
      <c r="DW97" s="107"/>
      <c r="DX97" s="107"/>
      <c r="DY97" s="107"/>
      <c r="DZ97" s="107"/>
      <c r="EA97" s="107"/>
      <c r="EB97" s="107"/>
      <c r="EC97" s="107"/>
      <c r="FV97" s="35"/>
    </row>
    <row r="98" spans="1:183" x14ac:dyDescent="0.25">
      <c r="A98" s="53" t="s">
        <v>61</v>
      </c>
      <c r="FV98" s="35"/>
    </row>
    <row r="99" spans="1:183" x14ac:dyDescent="0.3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  <c r="BF99" s="35"/>
      <c r="BG99" s="35"/>
      <c r="BH99" s="35"/>
      <c r="BI99" s="35"/>
      <c r="BJ99" s="35"/>
      <c r="BK99" s="35"/>
      <c r="BL99" s="35"/>
      <c r="BM99" s="35"/>
      <c r="BN99" s="35"/>
      <c r="BO99" s="35"/>
      <c r="BP99" s="35"/>
      <c r="BQ99" s="35"/>
      <c r="BR99" s="35"/>
      <c r="BS99" s="35"/>
      <c r="BT99" s="35"/>
      <c r="BU99" s="35"/>
      <c r="BV99" s="35"/>
      <c r="BW99" s="35"/>
      <c r="BX99" s="35"/>
      <c r="BY99" s="35"/>
      <c r="BZ99" s="35"/>
      <c r="CA99" s="35"/>
      <c r="CB99" s="35"/>
      <c r="CC99" s="35"/>
      <c r="CD99" s="35"/>
      <c r="CE99" s="35"/>
      <c r="CF99" s="35"/>
      <c r="CG99" s="35"/>
      <c r="CH99" s="35"/>
      <c r="CI99" s="35"/>
      <c r="CJ99" s="35"/>
      <c r="CK99" s="35"/>
      <c r="CL99" s="35"/>
      <c r="CM99" s="35"/>
      <c r="CN99" s="35"/>
      <c r="CO99" s="35"/>
      <c r="CP99" s="35"/>
      <c r="CQ99" s="35"/>
      <c r="CR99" s="35"/>
      <c r="CS99" s="35"/>
      <c r="CT99" s="35"/>
      <c r="CU99" s="35"/>
      <c r="CV99" s="35"/>
      <c r="CW99" s="35"/>
      <c r="CX99" s="35"/>
      <c r="CY99" s="35"/>
      <c r="CZ99" s="35"/>
      <c r="DA99" s="35"/>
      <c r="DB99" s="35"/>
      <c r="DC99" s="35"/>
      <c r="DD99" s="35"/>
      <c r="DE99" s="35"/>
      <c r="DF99" s="35"/>
      <c r="DG99" s="35"/>
      <c r="DH99" s="35"/>
      <c r="DI99" s="35"/>
      <c r="DJ99" s="35"/>
      <c r="DK99" s="35"/>
      <c r="DL99" s="35"/>
      <c r="DM99" s="35"/>
      <c r="DN99" s="35"/>
      <c r="DO99" s="35"/>
      <c r="DP99" s="35"/>
      <c r="DQ99" s="35"/>
      <c r="DR99" s="35"/>
      <c r="DS99" s="35"/>
      <c r="DT99" s="35"/>
      <c r="DU99" s="35"/>
      <c r="DV99" s="35"/>
      <c r="DW99" s="35"/>
      <c r="DX99" s="35"/>
      <c r="DY99" s="35"/>
      <c r="DZ99" s="35"/>
      <c r="EA99" s="35"/>
      <c r="EB99" s="35"/>
      <c r="EC99" s="35"/>
      <c r="FV99" s="35"/>
      <c r="GA99" s="113"/>
    </row>
    <row r="100" spans="1:183" x14ac:dyDescent="0.3">
      <c r="B100" s="113"/>
      <c r="FV100" s="35"/>
    </row>
    <row r="101" spans="1:183" x14ac:dyDescent="0.25">
      <c r="FV101" s="35"/>
    </row>
  </sheetData>
  <mergeCells count="9">
    <mergeCell ref="A96:F96"/>
    <mergeCell ref="A1:FE1"/>
    <mergeCell ref="A2:FE2"/>
    <mergeCell ref="A3:FE3"/>
    <mergeCell ref="A4:FE4"/>
    <mergeCell ref="A8:GY8"/>
    <mergeCell ref="A9:GY9"/>
    <mergeCell ref="A10:GY10"/>
    <mergeCell ref="A11:GY11"/>
  </mergeCells>
  <phoneticPr fontId="0" type="noConversion"/>
  <printOptions horizontalCentered="1" verticalCentered="1"/>
  <pageMargins left="0.39370078740157483" right="0.39370078740157483" top="0.39370078740157483" bottom="0.39370078740157483" header="0.55118110236220474" footer="0"/>
  <pageSetup scale="57" fitToWidth="2" orientation="landscape" r:id="rId1"/>
  <headerFooter alignWithMargins="0">
    <oddHeader>&amp;L&amp;G&amp;C&amp;11
&amp;K04-023Ministerio de Hacienda
Dirección de Crédito Público
Departamento de Estadística y Consolidación de la Deuda
Deuda sin Consolidar - Sector Público No Financiero
(cifras en millones de colones y dólares )&amp;R&amp;G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A101"/>
  <sheetViews>
    <sheetView showGridLines="0" topLeftCell="A6" zoomScale="90" zoomScaleNormal="90" workbookViewId="0">
      <pane xSplit="1" ySplit="8" topLeftCell="GW14" activePane="bottomRight" state="frozen"/>
      <selection pane="topRight" activeCell="B6" sqref="B6"/>
      <selection pane="bottomLeft" activeCell="A14" sqref="A14"/>
      <selection pane="bottomRight" activeCell="GO98" sqref="GO98"/>
    </sheetView>
  </sheetViews>
  <sheetFormatPr baseColWidth="10" defaultColWidth="11.44140625" defaultRowHeight="15" outlineLevelCol="1" x14ac:dyDescent="0.25"/>
  <cols>
    <col min="1" max="1" width="34.77734375" style="2" customWidth="1"/>
    <col min="2" max="2" width="14.88671875" style="2" hidden="1" customWidth="1" outlineLevel="1"/>
    <col min="3" max="3" width="15" style="2" hidden="1" customWidth="1" outlineLevel="1"/>
    <col min="4" max="4" width="14.5546875" style="2" hidden="1" customWidth="1" outlineLevel="1"/>
    <col min="5" max="5" width="14.44140625" style="2" hidden="1" customWidth="1" outlineLevel="1"/>
    <col min="6" max="6" width="14.5546875" style="2" hidden="1" customWidth="1" outlineLevel="1"/>
    <col min="7" max="7" width="14.44140625" style="2" hidden="1" customWidth="1" outlineLevel="1"/>
    <col min="8" max="8" width="14.21875" style="2" hidden="1" customWidth="1" outlineLevel="1"/>
    <col min="9" max="9" width="14.44140625" style="2" hidden="1" customWidth="1" outlineLevel="1"/>
    <col min="10" max="10" width="14.21875" style="2" hidden="1" customWidth="1" outlineLevel="1"/>
    <col min="11" max="11" width="15.5546875" style="2" hidden="1" customWidth="1" outlineLevel="1"/>
    <col min="12" max="12" width="14.44140625" style="2" hidden="1" customWidth="1" outlineLevel="1"/>
    <col min="13" max="13" width="14.6640625" style="2" hidden="1" customWidth="1" outlineLevel="1"/>
    <col min="14" max="14" width="14.21875" style="2" hidden="1" customWidth="1" outlineLevel="1"/>
    <col min="15" max="16" width="14.5546875" style="2" hidden="1" customWidth="1" outlineLevel="1"/>
    <col min="17" max="18" width="14.44140625" style="2" hidden="1" customWidth="1" outlineLevel="1"/>
    <col min="19" max="19" width="14.33203125" style="2" hidden="1" customWidth="1" outlineLevel="1"/>
    <col min="20" max="21" width="14.6640625" style="2" hidden="1" customWidth="1" outlineLevel="1"/>
    <col min="22" max="22" width="14.33203125" style="2" hidden="1" customWidth="1" outlineLevel="1"/>
    <col min="23" max="23" width="14.77734375" style="2" hidden="1" customWidth="1" outlineLevel="1"/>
    <col min="24" max="25" width="14.44140625" style="2" hidden="1" customWidth="1" outlineLevel="1"/>
    <col min="26" max="27" width="15" style="2" hidden="1" customWidth="1" outlineLevel="1"/>
    <col min="28" max="28" width="15.33203125" style="2" hidden="1" customWidth="1" outlineLevel="1"/>
    <col min="29" max="30" width="15.21875" style="2" hidden="1" customWidth="1" outlineLevel="1"/>
    <col min="31" max="31" width="15.44140625" style="2" hidden="1" customWidth="1" outlineLevel="1"/>
    <col min="32" max="33" width="15.33203125" style="2" hidden="1" customWidth="1" outlineLevel="1"/>
    <col min="34" max="35" width="15.44140625" style="2" hidden="1" customWidth="1" outlineLevel="1"/>
    <col min="36" max="36" width="14.6640625" style="2" hidden="1" customWidth="1" outlineLevel="1"/>
    <col min="37" max="37" width="15.33203125" style="2" hidden="1" customWidth="1" outlineLevel="1"/>
    <col min="38" max="38" width="15.21875" style="2" hidden="1" customWidth="1" outlineLevel="1"/>
    <col min="39" max="39" width="15" style="2" hidden="1" customWidth="1" outlineLevel="1"/>
    <col min="40" max="40" width="15.44140625" style="2" hidden="1" customWidth="1" outlineLevel="1"/>
    <col min="41" max="41" width="15.33203125" style="2" hidden="1" customWidth="1" outlineLevel="1"/>
    <col min="42" max="45" width="15" style="2" hidden="1" customWidth="1" outlineLevel="1"/>
    <col min="46" max="46" width="14.6640625" style="2" hidden="1" customWidth="1" outlineLevel="1"/>
    <col min="47" max="47" width="15.44140625" style="2" hidden="1" customWidth="1" outlineLevel="1"/>
    <col min="48" max="48" width="15.33203125" style="2" hidden="1" customWidth="1" outlineLevel="1"/>
    <col min="49" max="49" width="15.5546875" style="2" hidden="1" customWidth="1" outlineLevel="1"/>
    <col min="50" max="50" width="15.44140625" style="2" hidden="1" customWidth="1" outlineLevel="1"/>
    <col min="51" max="51" width="15.21875" style="2" hidden="1" customWidth="1" outlineLevel="1"/>
    <col min="52" max="53" width="15.33203125" style="2" hidden="1" customWidth="1" outlineLevel="1"/>
    <col min="54" max="54" width="15.21875" style="2" hidden="1" customWidth="1" outlineLevel="1"/>
    <col min="55" max="56" width="15.77734375" style="2" hidden="1" customWidth="1" outlineLevel="1"/>
    <col min="57" max="57" width="15" style="2" hidden="1" customWidth="1" outlineLevel="1"/>
    <col min="58" max="58" width="14.88671875" style="2" hidden="1" customWidth="1" outlineLevel="1"/>
    <col min="59" max="59" width="14.77734375" style="2" hidden="1" customWidth="1" outlineLevel="1"/>
    <col min="60" max="60" width="15.88671875" style="2" hidden="1" customWidth="1" outlineLevel="1"/>
    <col min="61" max="61" width="15.33203125" style="2" hidden="1" customWidth="1" outlineLevel="1"/>
    <col min="62" max="62" width="15.21875" style="2" hidden="1" customWidth="1" outlineLevel="1"/>
    <col min="63" max="63" width="16.33203125" style="2" hidden="1" customWidth="1" outlineLevel="1"/>
    <col min="64" max="64" width="15" style="2" hidden="1" customWidth="1" outlineLevel="1"/>
    <col min="65" max="65" width="16.44140625" style="2" hidden="1" customWidth="1" outlineLevel="1"/>
    <col min="66" max="66" width="15.33203125" style="2" hidden="1" customWidth="1" outlineLevel="1"/>
    <col min="67" max="67" width="15.5546875" style="2" hidden="1" customWidth="1" outlineLevel="1"/>
    <col min="68" max="68" width="15.21875" style="2" hidden="1" customWidth="1" outlineLevel="1"/>
    <col min="69" max="69" width="15.6640625" style="2" hidden="1" customWidth="1" outlineLevel="1"/>
    <col min="70" max="71" width="15.77734375" style="2" hidden="1" customWidth="1" outlineLevel="1"/>
    <col min="72" max="73" width="15.33203125" style="2" hidden="1" customWidth="1" outlineLevel="1"/>
    <col min="74" max="74" width="15.88671875" style="2" hidden="1" customWidth="1" outlineLevel="1"/>
    <col min="75" max="75" width="16.33203125" style="2" hidden="1" customWidth="1" outlineLevel="1"/>
    <col min="76" max="77" width="16" style="2" hidden="1" customWidth="1" outlineLevel="1"/>
    <col min="78" max="78" width="16.33203125" style="2" hidden="1" customWidth="1" outlineLevel="1"/>
    <col min="79" max="79" width="16.44140625" style="2" hidden="1" customWidth="1" outlineLevel="1"/>
    <col min="80" max="80" width="15.88671875" style="2" hidden="1" customWidth="1" outlineLevel="1"/>
    <col min="81" max="81" width="15.77734375" style="2" hidden="1" customWidth="1" outlineLevel="1"/>
    <col min="82" max="83" width="15.88671875" style="2" hidden="1" customWidth="1" outlineLevel="1"/>
    <col min="84" max="84" width="16.33203125" style="2" hidden="1" customWidth="1" outlineLevel="1"/>
    <col min="85" max="87" width="16" style="2" hidden="1" customWidth="1" outlineLevel="1"/>
    <col min="88" max="88" width="15.88671875" style="2" hidden="1" customWidth="1" outlineLevel="1"/>
    <col min="89" max="89" width="16.44140625" style="2" hidden="1" customWidth="1" outlineLevel="1"/>
    <col min="90" max="91" width="16" style="2" hidden="1" customWidth="1" outlineLevel="1"/>
    <col min="92" max="92" width="15.44140625" style="2" hidden="1" customWidth="1" outlineLevel="1"/>
    <col min="93" max="93" width="16.33203125" style="2" hidden="1" customWidth="1" outlineLevel="1"/>
    <col min="94" max="94" width="16.44140625" style="2" hidden="1" customWidth="1" outlineLevel="1"/>
    <col min="95" max="95" width="15.6640625" style="2" hidden="1" customWidth="1" outlineLevel="1"/>
    <col min="96" max="96" width="15.77734375" style="2" hidden="1" customWidth="1" outlineLevel="1"/>
    <col min="97" max="97" width="15.44140625" style="2" hidden="1" customWidth="1" outlineLevel="1"/>
    <col min="98" max="99" width="15.21875" style="2" hidden="1" customWidth="1" outlineLevel="1"/>
    <col min="100" max="100" width="15.6640625" style="2" hidden="1" customWidth="1" outlineLevel="1"/>
    <col min="101" max="101" width="15.5546875" style="2" hidden="1" customWidth="1" outlineLevel="1"/>
    <col min="102" max="102" width="15.77734375" style="2" hidden="1" customWidth="1" outlineLevel="1"/>
    <col min="103" max="103" width="15.33203125" style="2" hidden="1" customWidth="1" outlineLevel="1"/>
    <col min="104" max="104" width="15.77734375" style="2" hidden="1" customWidth="1" outlineLevel="1"/>
    <col min="105" max="105" width="16.44140625" style="2" hidden="1" customWidth="1" outlineLevel="1"/>
    <col min="106" max="107" width="15.44140625" style="2" hidden="1" customWidth="1" outlineLevel="1"/>
    <col min="108" max="108" width="15.21875" style="2" hidden="1" customWidth="1" outlineLevel="1"/>
    <col min="109" max="109" width="15.33203125" style="2" hidden="1" customWidth="1" outlineLevel="1"/>
    <col min="110" max="110" width="15.21875" style="2" hidden="1" customWidth="1" outlineLevel="1"/>
    <col min="111" max="111" width="15.88671875" style="2" hidden="1" customWidth="1" outlineLevel="1"/>
    <col min="112" max="113" width="16" style="2" hidden="1" customWidth="1" outlineLevel="1"/>
    <col min="114" max="114" width="16.44140625" style="2" hidden="1" customWidth="1" outlineLevel="1"/>
    <col min="115" max="115" width="16.33203125" style="2" hidden="1" customWidth="1" outlineLevel="1"/>
    <col min="116" max="116" width="16" style="2" hidden="1" customWidth="1" outlineLevel="1"/>
    <col min="117" max="117" width="16.44140625" style="2" hidden="1" customWidth="1" outlineLevel="1"/>
    <col min="118" max="118" width="16" style="2" hidden="1" customWidth="1" outlineLevel="1"/>
    <col min="119" max="119" width="15.88671875" style="2" hidden="1" customWidth="1" outlineLevel="1"/>
    <col min="120" max="120" width="16.44140625" style="2" hidden="1" customWidth="1" outlineLevel="1"/>
    <col min="121" max="121" width="15.88671875" style="2" hidden="1" customWidth="1" outlineLevel="1"/>
    <col min="122" max="123" width="16" style="2" hidden="1" customWidth="1" outlineLevel="1"/>
    <col min="124" max="124" width="15.5546875" style="2" hidden="1" customWidth="1" outlineLevel="1"/>
    <col min="125" max="125" width="15.77734375" style="2" hidden="1" customWidth="1" outlineLevel="1"/>
    <col min="126" max="126" width="16.33203125" style="2" hidden="1" customWidth="1" outlineLevel="1"/>
    <col min="127" max="127" width="15.77734375" style="2" hidden="1" customWidth="1" outlineLevel="1"/>
    <col min="128" max="128" width="16.44140625" style="2" hidden="1" customWidth="1" outlineLevel="1"/>
    <col min="129" max="129" width="16.33203125" style="2" hidden="1" customWidth="1" outlineLevel="1"/>
    <col min="130" max="130" width="15.21875" style="2" hidden="1" customWidth="1" outlineLevel="1"/>
    <col min="131" max="131" width="16" style="2" hidden="1" customWidth="1" outlineLevel="1"/>
    <col min="132" max="132" width="15.77734375" style="2" hidden="1" customWidth="1" outlineLevel="1"/>
    <col min="133" max="134" width="16.33203125" style="2" hidden="1" customWidth="1" outlineLevel="1"/>
    <col min="135" max="135" width="15.88671875" style="2" hidden="1" customWidth="1" outlineLevel="1"/>
    <col min="136" max="136" width="16" style="2" hidden="1" customWidth="1" outlineLevel="1"/>
    <col min="137" max="140" width="15.88671875" style="2" hidden="1" customWidth="1" outlineLevel="1"/>
    <col min="141" max="141" width="16.33203125" style="2" hidden="1" customWidth="1" outlineLevel="1"/>
    <col min="142" max="142" width="16" style="2" hidden="1" customWidth="1" outlineLevel="1"/>
    <col min="143" max="143" width="16.44140625" style="2" hidden="1" customWidth="1" outlineLevel="1"/>
    <col min="144" max="144" width="15.88671875" style="2" hidden="1" customWidth="1" outlineLevel="1"/>
    <col min="145" max="145" width="16.33203125" style="2" hidden="1" customWidth="1" outlineLevel="1"/>
    <col min="146" max="146" width="16" style="2" hidden="1" customWidth="1" outlineLevel="1"/>
    <col min="147" max="147" width="15.44140625" style="2" hidden="1" customWidth="1" outlineLevel="1"/>
    <col min="148" max="148" width="16.88671875" style="2" hidden="1" customWidth="1" outlineLevel="1"/>
    <col min="149" max="149" width="14.5546875" style="2" hidden="1" customWidth="1" outlineLevel="1"/>
    <col min="150" max="150" width="15.5546875" style="2" hidden="1" customWidth="1" outlineLevel="1"/>
    <col min="151" max="151" width="14.109375" style="2" hidden="1" customWidth="1" outlineLevel="1"/>
    <col min="152" max="152" width="15.33203125" style="2" hidden="1" customWidth="1" outlineLevel="1"/>
    <col min="153" max="153" width="13.6640625" style="2" hidden="1" customWidth="1" outlineLevel="1"/>
    <col min="154" max="156" width="16" style="2" hidden="1" customWidth="1" outlineLevel="1"/>
    <col min="157" max="157" width="16.77734375" style="2" hidden="1" customWidth="1" outlineLevel="1"/>
    <col min="158" max="158" width="16.33203125" style="2" hidden="1" customWidth="1" outlineLevel="1"/>
    <col min="159" max="159" width="15.21875" style="2" hidden="1" customWidth="1" outlineLevel="1"/>
    <col min="160" max="160" width="16.33203125" style="2" hidden="1" customWidth="1" outlineLevel="1"/>
    <col min="161" max="161" width="15.6640625" style="2" hidden="1" customWidth="1" outlineLevel="1"/>
    <col min="162" max="162" width="15.88671875" style="2" hidden="1" customWidth="1" outlineLevel="1"/>
    <col min="163" max="163" width="15.6640625" style="2" hidden="1" customWidth="1" outlineLevel="1"/>
    <col min="164" max="164" width="16" style="2" hidden="1" customWidth="1" outlineLevel="1"/>
    <col min="165" max="165" width="15.88671875" style="2" hidden="1" customWidth="1" outlineLevel="1"/>
    <col min="166" max="166" width="16.33203125" style="2" hidden="1" customWidth="1" outlineLevel="1"/>
    <col min="167" max="167" width="15.5546875" style="2" hidden="1" customWidth="1" outlineLevel="1"/>
    <col min="168" max="168" width="16.33203125" style="2" hidden="1" customWidth="1" outlineLevel="1"/>
    <col min="169" max="169" width="16" style="2" hidden="1" customWidth="1" outlineLevel="1"/>
    <col min="170" max="170" width="16.44140625" style="2" hidden="1" customWidth="1" outlineLevel="1"/>
    <col min="171" max="171" width="15.6640625" style="2" hidden="1" customWidth="1" outlineLevel="1"/>
    <col min="172" max="173" width="15.21875" style="2" hidden="1" customWidth="1" outlineLevel="1"/>
    <col min="174" max="174" width="16.44140625" style="2" hidden="1" customWidth="1" outlineLevel="1"/>
    <col min="175" max="175" width="16" style="2" hidden="1" customWidth="1" outlineLevel="1"/>
    <col min="176" max="176" width="16.44140625" style="2" hidden="1" customWidth="1" outlineLevel="1"/>
    <col min="177" max="177" width="15.77734375" style="2" hidden="1" customWidth="1" outlineLevel="1"/>
    <col min="178" max="178" width="15.88671875" style="2" hidden="1" customWidth="1" outlineLevel="1"/>
    <col min="179" max="179" width="16" style="2" hidden="1" customWidth="1" outlineLevel="1"/>
    <col min="180" max="180" width="16.33203125" style="2" hidden="1" customWidth="1" outlineLevel="1"/>
    <col min="181" max="181" width="16" style="2" hidden="1" customWidth="1" outlineLevel="1" collapsed="1"/>
    <col min="182" max="182" width="16.33203125" style="2" hidden="1" customWidth="1" outlineLevel="1"/>
    <col min="183" max="183" width="16" style="2" hidden="1" customWidth="1" outlineLevel="1"/>
    <col min="184" max="185" width="16.33203125" style="2" hidden="1" customWidth="1" outlineLevel="1"/>
    <col min="186" max="186" width="16.44140625" style="2" hidden="1" customWidth="1" outlineLevel="1"/>
    <col min="187" max="187" width="15.88671875" style="2" hidden="1" customWidth="1" outlineLevel="1"/>
    <col min="188" max="188" width="16" style="2" hidden="1" customWidth="1" outlineLevel="1"/>
    <col min="189" max="189" width="16.44140625" style="2" hidden="1" customWidth="1" outlineLevel="1"/>
    <col min="190" max="190" width="16" style="2" hidden="1" customWidth="1" outlineLevel="1"/>
    <col min="191" max="191" width="15.6640625" style="2" hidden="1" customWidth="1" outlineLevel="1"/>
    <col min="192" max="192" width="16.33203125" style="2" hidden="1" customWidth="1" outlineLevel="1"/>
    <col min="193" max="193" width="18.44140625" style="2" customWidth="1" collapsed="1"/>
    <col min="194" max="207" width="18.44140625" style="2" customWidth="1"/>
    <col min="208" max="208" width="23" style="2" bestFit="1" customWidth="1"/>
    <col min="209" max="16384" width="11.44140625" style="2"/>
  </cols>
  <sheetData>
    <row r="1" spans="1:20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</row>
    <row r="2" spans="1:20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</row>
    <row r="3" spans="1:208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</row>
    <row r="4" spans="1:208" ht="19.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20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</row>
    <row r="6" spans="1:208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</row>
    <row r="8" spans="1:208" x14ac:dyDescent="0.25">
      <c r="A8" s="117" t="str">
        <f>+'Deuda Pública en Colones'!A8:EQ8</f>
        <v>Deuda Pública Sin Consolidar</v>
      </c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117"/>
      <c r="BA8" s="117"/>
      <c r="BB8" s="117"/>
      <c r="BC8" s="117"/>
      <c r="BD8" s="117"/>
      <c r="BE8" s="117"/>
      <c r="BF8" s="117"/>
      <c r="BG8" s="117"/>
      <c r="BH8" s="117"/>
      <c r="BI8" s="117"/>
      <c r="BJ8" s="117"/>
      <c r="BK8" s="117"/>
      <c r="BL8" s="117"/>
      <c r="BM8" s="117"/>
      <c r="BN8" s="117"/>
      <c r="BO8" s="117"/>
      <c r="BP8" s="117"/>
      <c r="BQ8" s="117"/>
      <c r="BR8" s="117"/>
      <c r="BS8" s="117"/>
      <c r="BT8" s="117"/>
      <c r="BU8" s="117"/>
      <c r="BV8" s="117"/>
      <c r="BW8" s="117"/>
      <c r="BX8" s="117"/>
      <c r="BY8" s="117"/>
      <c r="BZ8" s="117"/>
      <c r="CA8" s="117"/>
      <c r="CB8" s="117"/>
      <c r="CC8" s="117"/>
      <c r="CD8" s="117"/>
      <c r="CE8" s="117"/>
      <c r="CF8" s="117"/>
      <c r="CG8" s="117"/>
      <c r="CH8" s="117"/>
      <c r="CI8" s="117"/>
      <c r="CJ8" s="117"/>
      <c r="CK8" s="117"/>
      <c r="CL8" s="117"/>
      <c r="CM8" s="117"/>
      <c r="CN8" s="117"/>
      <c r="CO8" s="117"/>
      <c r="CP8" s="117"/>
      <c r="CQ8" s="117"/>
      <c r="CR8" s="117"/>
      <c r="CS8" s="117"/>
      <c r="CT8" s="117"/>
      <c r="CU8" s="117"/>
      <c r="CV8" s="117"/>
      <c r="CW8" s="117"/>
      <c r="CX8" s="117"/>
      <c r="CY8" s="117"/>
      <c r="CZ8" s="117"/>
      <c r="DA8" s="117"/>
      <c r="DB8" s="117"/>
      <c r="DC8" s="117"/>
      <c r="DD8" s="117"/>
      <c r="DE8" s="117"/>
      <c r="DF8" s="117"/>
      <c r="DG8" s="117"/>
      <c r="DH8" s="117"/>
      <c r="DI8" s="117"/>
      <c r="DJ8" s="117"/>
      <c r="DK8" s="117"/>
      <c r="DL8" s="117"/>
      <c r="DM8" s="117"/>
      <c r="DN8" s="117"/>
      <c r="DO8" s="117"/>
      <c r="DP8" s="117"/>
      <c r="DQ8" s="117"/>
      <c r="DR8" s="117"/>
      <c r="DS8" s="117"/>
      <c r="DT8" s="117"/>
      <c r="DU8" s="117"/>
      <c r="DV8" s="117"/>
      <c r="DW8" s="117"/>
      <c r="DX8" s="117"/>
      <c r="DY8" s="117"/>
      <c r="DZ8" s="117"/>
      <c r="EA8" s="117"/>
      <c r="EB8" s="117"/>
      <c r="EC8" s="117"/>
      <c r="ED8" s="117"/>
      <c r="EE8" s="117"/>
      <c r="EF8" s="117"/>
      <c r="EG8" s="117"/>
      <c r="EH8" s="117"/>
      <c r="EI8" s="117"/>
      <c r="EJ8" s="117"/>
      <c r="EK8" s="117"/>
      <c r="EL8" s="117"/>
      <c r="EM8" s="117"/>
      <c r="EN8" s="117"/>
      <c r="EO8" s="117"/>
      <c r="EP8" s="117"/>
      <c r="EQ8" s="117"/>
      <c r="ER8" s="117"/>
      <c r="ES8" s="117"/>
      <c r="ET8" s="117"/>
      <c r="EU8" s="117"/>
      <c r="EV8" s="117"/>
      <c r="EW8" s="117"/>
      <c r="EX8" s="117"/>
      <c r="EY8" s="117"/>
      <c r="EZ8" s="117"/>
      <c r="FA8" s="117"/>
      <c r="FB8" s="117"/>
      <c r="FC8" s="117"/>
      <c r="FD8" s="117"/>
      <c r="FE8" s="117"/>
      <c r="FF8" s="117"/>
      <c r="FG8" s="117"/>
      <c r="FH8" s="117"/>
      <c r="FI8" s="117"/>
      <c r="FJ8" s="117"/>
      <c r="FK8" s="117"/>
      <c r="FL8" s="117"/>
      <c r="FM8" s="117"/>
      <c r="FN8" s="117"/>
      <c r="FO8" s="117"/>
      <c r="FP8" s="117"/>
      <c r="FQ8" s="117"/>
      <c r="FR8" s="117"/>
      <c r="FS8" s="117"/>
      <c r="FT8" s="117"/>
      <c r="FU8" s="117"/>
      <c r="FV8" s="117"/>
      <c r="FW8" s="117"/>
      <c r="FX8" s="117"/>
      <c r="FY8" s="117"/>
      <c r="FZ8" s="117"/>
      <c r="GA8" s="117"/>
      <c r="GB8" s="117"/>
      <c r="GC8" s="117"/>
      <c r="GD8" s="117"/>
      <c r="GE8" s="117"/>
      <c r="GF8" s="117"/>
      <c r="GG8" s="117"/>
      <c r="GH8" s="117"/>
      <c r="GI8" s="117"/>
      <c r="GJ8" s="117"/>
      <c r="GK8" s="117"/>
      <c r="GL8" s="117"/>
      <c r="GM8" s="117"/>
      <c r="GN8" s="117"/>
      <c r="GO8" s="117"/>
      <c r="GP8" s="117"/>
      <c r="GQ8" s="117"/>
      <c r="GR8" s="117"/>
      <c r="GS8" s="117"/>
      <c r="GT8" s="117"/>
      <c r="GU8" s="117"/>
      <c r="GV8" s="117"/>
      <c r="GW8" s="117"/>
      <c r="GX8" s="117"/>
      <c r="GY8" s="117"/>
    </row>
    <row r="9" spans="1:208" x14ac:dyDescent="0.25">
      <c r="A9" s="117" t="s">
        <v>1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117"/>
      <c r="BM9" s="117"/>
      <c r="BN9" s="117"/>
      <c r="BO9" s="117"/>
      <c r="BP9" s="117"/>
      <c r="BQ9" s="117"/>
      <c r="BR9" s="117"/>
      <c r="BS9" s="117"/>
      <c r="BT9" s="117"/>
      <c r="BU9" s="117"/>
      <c r="BV9" s="117"/>
      <c r="BW9" s="117"/>
      <c r="BX9" s="117"/>
      <c r="BY9" s="117"/>
      <c r="BZ9" s="117"/>
      <c r="CA9" s="117"/>
      <c r="CB9" s="117"/>
      <c r="CC9" s="117"/>
      <c r="CD9" s="117"/>
      <c r="CE9" s="117"/>
      <c r="CF9" s="117"/>
      <c r="CG9" s="117"/>
      <c r="CH9" s="117"/>
      <c r="CI9" s="117"/>
      <c r="CJ9" s="117"/>
      <c r="CK9" s="117"/>
      <c r="CL9" s="117"/>
      <c r="CM9" s="117"/>
      <c r="CN9" s="117"/>
      <c r="CO9" s="117"/>
      <c r="CP9" s="117"/>
      <c r="CQ9" s="117"/>
      <c r="CR9" s="117"/>
      <c r="CS9" s="117"/>
      <c r="CT9" s="117"/>
      <c r="CU9" s="117"/>
      <c r="CV9" s="117"/>
      <c r="CW9" s="117"/>
      <c r="CX9" s="117"/>
      <c r="CY9" s="117"/>
      <c r="CZ9" s="117"/>
      <c r="DA9" s="117"/>
      <c r="DB9" s="117"/>
      <c r="DC9" s="117"/>
      <c r="DD9" s="117"/>
      <c r="DE9" s="117"/>
      <c r="DF9" s="117"/>
      <c r="DG9" s="117"/>
      <c r="DH9" s="117"/>
      <c r="DI9" s="117"/>
      <c r="DJ9" s="117"/>
      <c r="DK9" s="117"/>
      <c r="DL9" s="117"/>
      <c r="DM9" s="117"/>
      <c r="DN9" s="117"/>
      <c r="DO9" s="117"/>
      <c r="DP9" s="117"/>
      <c r="DQ9" s="117"/>
      <c r="DR9" s="117"/>
      <c r="DS9" s="117"/>
      <c r="DT9" s="117"/>
      <c r="DU9" s="117"/>
      <c r="DV9" s="117"/>
      <c r="DW9" s="117"/>
      <c r="DX9" s="117"/>
      <c r="DY9" s="117"/>
      <c r="DZ9" s="117"/>
      <c r="EA9" s="117"/>
      <c r="EB9" s="117"/>
      <c r="EC9" s="117"/>
      <c r="ED9" s="117"/>
      <c r="EE9" s="117"/>
      <c r="EF9" s="117"/>
      <c r="EG9" s="117"/>
      <c r="EH9" s="117"/>
      <c r="EI9" s="117"/>
      <c r="EJ9" s="117"/>
      <c r="EK9" s="117"/>
      <c r="EL9" s="117"/>
      <c r="EM9" s="117"/>
      <c r="EN9" s="117"/>
      <c r="EO9" s="117"/>
      <c r="EP9" s="117"/>
      <c r="EQ9" s="117"/>
      <c r="ER9" s="117"/>
      <c r="ES9" s="117"/>
      <c r="ET9" s="117"/>
      <c r="EU9" s="117"/>
      <c r="EV9" s="117"/>
      <c r="EW9" s="117"/>
      <c r="EX9" s="117"/>
      <c r="EY9" s="117"/>
      <c r="EZ9" s="117"/>
      <c r="FA9" s="117"/>
      <c r="FB9" s="117"/>
      <c r="FC9" s="117"/>
      <c r="FD9" s="117"/>
      <c r="FE9" s="117"/>
      <c r="FF9" s="117"/>
      <c r="FG9" s="117"/>
      <c r="FH9" s="117"/>
      <c r="FI9" s="117"/>
      <c r="FJ9" s="117"/>
      <c r="FK9" s="117"/>
      <c r="FL9" s="117"/>
      <c r="FM9" s="117"/>
      <c r="FN9" s="117"/>
      <c r="FO9" s="117"/>
      <c r="FP9" s="117"/>
      <c r="FQ9" s="117"/>
      <c r="FR9" s="117"/>
      <c r="FS9" s="117"/>
      <c r="FT9" s="117"/>
      <c r="FU9" s="117"/>
      <c r="FV9" s="117"/>
      <c r="FW9" s="117"/>
      <c r="FX9" s="117"/>
      <c r="FY9" s="117"/>
      <c r="FZ9" s="117"/>
      <c r="GA9" s="117"/>
      <c r="GB9" s="117"/>
      <c r="GC9" s="117"/>
      <c r="GD9" s="117"/>
      <c r="GE9" s="117"/>
      <c r="GF9" s="117"/>
      <c r="GG9" s="117"/>
      <c r="GH9" s="117"/>
      <c r="GI9" s="117"/>
      <c r="GJ9" s="117"/>
      <c r="GK9" s="117"/>
      <c r="GL9" s="117"/>
      <c r="GM9" s="117"/>
      <c r="GN9" s="117"/>
      <c r="GO9" s="117"/>
      <c r="GP9" s="117"/>
      <c r="GQ9" s="117"/>
      <c r="GR9" s="117"/>
      <c r="GS9" s="117"/>
      <c r="GT9" s="117"/>
      <c r="GU9" s="117"/>
      <c r="GV9" s="117"/>
      <c r="GW9" s="117"/>
      <c r="GX9" s="117"/>
      <c r="GY9" s="117"/>
    </row>
    <row r="10" spans="1:208" x14ac:dyDescent="0.25">
      <c r="A10" s="117" t="str">
        <f>+'Deuda Pública en Colones'!A10:EQ10</f>
        <v>Del 01 de Enero 2008 al 28 de Febrero  2025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  <c r="BM10" s="117"/>
      <c r="BN10" s="117"/>
      <c r="BO10" s="117"/>
      <c r="BP10" s="117"/>
      <c r="BQ10" s="117"/>
      <c r="BR10" s="117"/>
      <c r="BS10" s="117"/>
      <c r="BT10" s="117"/>
      <c r="BU10" s="117"/>
      <c r="BV10" s="117"/>
      <c r="BW10" s="117"/>
      <c r="BX10" s="117"/>
      <c r="BY10" s="117"/>
      <c r="BZ10" s="117"/>
      <c r="CA10" s="117"/>
      <c r="CB10" s="117"/>
      <c r="CC10" s="117"/>
      <c r="CD10" s="117"/>
      <c r="CE10" s="117"/>
      <c r="CF10" s="117"/>
      <c r="CG10" s="117"/>
      <c r="CH10" s="117"/>
      <c r="CI10" s="117"/>
      <c r="CJ10" s="117"/>
      <c r="CK10" s="117"/>
      <c r="CL10" s="117"/>
      <c r="CM10" s="117"/>
      <c r="CN10" s="117"/>
      <c r="CO10" s="117"/>
      <c r="CP10" s="117"/>
      <c r="CQ10" s="117"/>
      <c r="CR10" s="117"/>
      <c r="CS10" s="117"/>
      <c r="CT10" s="117"/>
      <c r="CU10" s="117"/>
      <c r="CV10" s="117"/>
      <c r="CW10" s="117"/>
      <c r="CX10" s="117"/>
      <c r="CY10" s="117"/>
      <c r="CZ10" s="117"/>
      <c r="DA10" s="117"/>
      <c r="DB10" s="117"/>
      <c r="DC10" s="117"/>
      <c r="DD10" s="117"/>
      <c r="DE10" s="117"/>
      <c r="DF10" s="117"/>
      <c r="DG10" s="117"/>
      <c r="DH10" s="117"/>
      <c r="DI10" s="117"/>
      <c r="DJ10" s="117"/>
      <c r="DK10" s="117"/>
      <c r="DL10" s="117"/>
      <c r="DM10" s="117"/>
      <c r="DN10" s="117"/>
      <c r="DO10" s="117"/>
      <c r="DP10" s="117"/>
      <c r="DQ10" s="117"/>
      <c r="DR10" s="117"/>
      <c r="DS10" s="117"/>
      <c r="DT10" s="117"/>
      <c r="DU10" s="117"/>
      <c r="DV10" s="117"/>
      <c r="DW10" s="117"/>
      <c r="DX10" s="117"/>
      <c r="DY10" s="117"/>
      <c r="DZ10" s="117"/>
      <c r="EA10" s="117"/>
      <c r="EB10" s="117"/>
      <c r="EC10" s="117"/>
      <c r="ED10" s="117"/>
      <c r="EE10" s="117"/>
      <c r="EF10" s="117"/>
      <c r="EG10" s="117"/>
      <c r="EH10" s="117"/>
      <c r="EI10" s="117"/>
      <c r="EJ10" s="117"/>
      <c r="EK10" s="117"/>
      <c r="EL10" s="117"/>
      <c r="EM10" s="117"/>
      <c r="EN10" s="117"/>
      <c r="EO10" s="117"/>
      <c r="EP10" s="117"/>
      <c r="EQ10" s="117"/>
      <c r="ER10" s="117"/>
      <c r="ES10" s="117"/>
      <c r="ET10" s="117"/>
      <c r="EU10" s="117"/>
      <c r="EV10" s="117"/>
      <c r="EW10" s="117"/>
      <c r="EX10" s="117"/>
      <c r="EY10" s="117"/>
      <c r="EZ10" s="117"/>
      <c r="FA10" s="117"/>
      <c r="FB10" s="117"/>
      <c r="FC10" s="117"/>
      <c r="FD10" s="117"/>
      <c r="FE10" s="117"/>
      <c r="FF10" s="117"/>
      <c r="FG10" s="117"/>
      <c r="FH10" s="117"/>
      <c r="FI10" s="117"/>
      <c r="FJ10" s="117"/>
      <c r="FK10" s="117"/>
      <c r="FL10" s="117"/>
      <c r="FM10" s="117"/>
      <c r="FN10" s="117"/>
      <c r="FO10" s="117"/>
      <c r="FP10" s="117"/>
      <c r="FQ10" s="117"/>
      <c r="FR10" s="117"/>
      <c r="FS10" s="117"/>
      <c r="FT10" s="117"/>
      <c r="FU10" s="117"/>
      <c r="FV10" s="117"/>
      <c r="FW10" s="117"/>
      <c r="FX10" s="117"/>
      <c r="FY10" s="117"/>
      <c r="FZ10" s="117"/>
      <c r="GA10" s="117"/>
      <c r="GB10" s="117"/>
      <c r="GC10" s="117"/>
      <c r="GD10" s="117"/>
      <c r="GE10" s="117"/>
      <c r="GF10" s="117"/>
      <c r="GG10" s="117"/>
      <c r="GH10" s="117"/>
      <c r="GI10" s="117"/>
      <c r="GJ10" s="117"/>
      <c r="GK10" s="117"/>
      <c r="GL10" s="117"/>
      <c r="GM10" s="117"/>
      <c r="GN10" s="117"/>
      <c r="GO10" s="117"/>
      <c r="GP10" s="117"/>
      <c r="GQ10" s="117"/>
      <c r="GR10" s="117"/>
      <c r="GS10" s="117"/>
      <c r="GT10" s="117"/>
      <c r="GU10" s="117"/>
      <c r="GV10" s="117"/>
      <c r="GW10" s="117"/>
      <c r="GX10" s="117"/>
      <c r="GY10" s="117"/>
    </row>
    <row r="11" spans="1:208" x14ac:dyDescent="0.25">
      <c r="A11" s="117" t="s">
        <v>38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  <c r="BM11" s="117"/>
      <c r="BN11" s="117"/>
      <c r="BO11" s="117"/>
      <c r="BP11" s="117"/>
      <c r="BQ11" s="117"/>
      <c r="BR11" s="117"/>
      <c r="BS11" s="117"/>
      <c r="BT11" s="117"/>
      <c r="BU11" s="117"/>
      <c r="BV11" s="117"/>
      <c r="BW11" s="117"/>
      <c r="BX11" s="117"/>
      <c r="BY11" s="117"/>
      <c r="BZ11" s="117"/>
      <c r="CA11" s="117"/>
      <c r="CB11" s="117"/>
      <c r="CC11" s="117"/>
      <c r="CD11" s="117"/>
      <c r="CE11" s="117"/>
      <c r="CF11" s="117"/>
      <c r="CG11" s="117"/>
      <c r="CH11" s="117"/>
      <c r="CI11" s="117"/>
      <c r="CJ11" s="117"/>
      <c r="CK11" s="117"/>
      <c r="CL11" s="117"/>
      <c r="CM11" s="117"/>
      <c r="CN11" s="117"/>
      <c r="CO11" s="117"/>
      <c r="CP11" s="117"/>
      <c r="CQ11" s="117"/>
      <c r="CR11" s="117"/>
      <c r="CS11" s="117"/>
      <c r="CT11" s="117"/>
      <c r="CU11" s="117"/>
      <c r="CV11" s="117"/>
      <c r="CW11" s="117"/>
      <c r="CX11" s="117"/>
      <c r="CY11" s="117"/>
      <c r="CZ11" s="117"/>
      <c r="DA11" s="117"/>
      <c r="DB11" s="117"/>
      <c r="DC11" s="117"/>
      <c r="DD11" s="117"/>
      <c r="DE11" s="117"/>
      <c r="DF11" s="117"/>
      <c r="DG11" s="117"/>
      <c r="DH11" s="117"/>
      <c r="DI11" s="117"/>
      <c r="DJ11" s="117"/>
      <c r="DK11" s="117"/>
      <c r="DL11" s="117"/>
      <c r="DM11" s="117"/>
      <c r="DN11" s="117"/>
      <c r="DO11" s="117"/>
      <c r="DP11" s="117"/>
      <c r="DQ11" s="117"/>
      <c r="DR11" s="117"/>
      <c r="DS11" s="117"/>
      <c r="DT11" s="117"/>
      <c r="DU11" s="117"/>
      <c r="DV11" s="117"/>
      <c r="DW11" s="117"/>
      <c r="DX11" s="117"/>
      <c r="DY11" s="117"/>
      <c r="DZ11" s="117"/>
      <c r="EA11" s="117"/>
      <c r="EB11" s="117"/>
      <c r="EC11" s="117"/>
      <c r="ED11" s="117"/>
      <c r="EE11" s="117"/>
      <c r="EF11" s="117"/>
      <c r="EG11" s="117"/>
      <c r="EH11" s="117"/>
      <c r="EI11" s="117"/>
      <c r="EJ11" s="117"/>
      <c r="EK11" s="117"/>
      <c r="EL11" s="117"/>
      <c r="EM11" s="117"/>
      <c r="EN11" s="117"/>
      <c r="EO11" s="117"/>
      <c r="EP11" s="117"/>
      <c r="EQ11" s="117"/>
      <c r="ER11" s="117"/>
      <c r="ES11" s="117"/>
      <c r="ET11" s="117"/>
      <c r="EU11" s="117"/>
      <c r="EV11" s="117"/>
      <c r="EW11" s="117"/>
      <c r="EX11" s="117"/>
      <c r="EY11" s="117"/>
      <c r="EZ11" s="117"/>
      <c r="FA11" s="117"/>
      <c r="FB11" s="117"/>
      <c r="FC11" s="117"/>
      <c r="FD11" s="117"/>
      <c r="FE11" s="117"/>
      <c r="FF11" s="117"/>
      <c r="FG11" s="117"/>
      <c r="FH11" s="117"/>
      <c r="FI11" s="117"/>
      <c r="FJ11" s="117"/>
      <c r="FK11" s="117"/>
      <c r="FL11" s="117"/>
      <c r="FM11" s="117"/>
      <c r="FN11" s="117"/>
      <c r="FO11" s="117"/>
      <c r="FP11" s="117"/>
      <c r="FQ11" s="117"/>
      <c r="FR11" s="117"/>
      <c r="FS11" s="117"/>
      <c r="FT11" s="117"/>
      <c r="FU11" s="117"/>
      <c r="FV11" s="117"/>
      <c r="FW11" s="117"/>
      <c r="FX11" s="117"/>
      <c r="FY11" s="117"/>
      <c r="FZ11" s="117"/>
      <c r="GA11" s="117"/>
      <c r="GB11" s="117"/>
      <c r="GC11" s="117"/>
      <c r="GD11" s="117"/>
      <c r="GE11" s="117"/>
      <c r="GF11" s="117"/>
      <c r="GG11" s="117"/>
      <c r="GH11" s="117"/>
      <c r="GI11" s="117"/>
      <c r="GJ11" s="117"/>
      <c r="GK11" s="117"/>
      <c r="GL11" s="117"/>
      <c r="GM11" s="117"/>
      <c r="GN11" s="117"/>
      <c r="GO11" s="117"/>
      <c r="GP11" s="117"/>
      <c r="GQ11" s="117"/>
      <c r="GR11" s="117"/>
      <c r="GS11" s="117"/>
      <c r="GT11" s="117"/>
      <c r="GU11" s="117"/>
      <c r="GV11" s="117"/>
      <c r="GW11" s="117"/>
      <c r="GX11" s="117"/>
      <c r="GY11" s="117"/>
    </row>
    <row r="12" spans="1:208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FY12" s="5"/>
    </row>
    <row r="13" spans="1:208" s="7" customFormat="1" x14ac:dyDescent="0.25">
      <c r="A13" s="1"/>
      <c r="B13" s="5">
        <v>39448</v>
      </c>
      <c r="C13" s="5">
        <v>39479</v>
      </c>
      <c r="D13" s="5">
        <v>39508</v>
      </c>
      <c r="E13" s="5">
        <v>39539</v>
      </c>
      <c r="F13" s="5">
        <v>39569</v>
      </c>
      <c r="G13" s="5">
        <v>39600</v>
      </c>
      <c r="H13" s="5">
        <v>39630</v>
      </c>
      <c r="I13" s="5">
        <v>39661</v>
      </c>
      <c r="J13" s="5">
        <v>39692</v>
      </c>
      <c r="K13" s="5">
        <v>39722</v>
      </c>
      <c r="L13" s="5">
        <v>39753</v>
      </c>
      <c r="M13" s="5">
        <v>39783</v>
      </c>
      <c r="N13" s="5">
        <v>39814</v>
      </c>
      <c r="O13" s="5">
        <v>39845</v>
      </c>
      <c r="P13" s="5">
        <v>39873</v>
      </c>
      <c r="Q13" s="5">
        <v>39904</v>
      </c>
      <c r="R13" s="5">
        <v>39934</v>
      </c>
      <c r="S13" s="5">
        <v>39965</v>
      </c>
      <c r="T13" s="5">
        <v>39995</v>
      </c>
      <c r="U13" s="5">
        <v>40026</v>
      </c>
      <c r="V13" s="5">
        <v>40057</v>
      </c>
      <c r="W13" s="5">
        <v>40087</v>
      </c>
      <c r="X13" s="5">
        <v>40118</v>
      </c>
      <c r="Y13" s="5">
        <v>40148</v>
      </c>
      <c r="Z13" s="5">
        <v>40179</v>
      </c>
      <c r="AA13" s="5">
        <v>40210</v>
      </c>
      <c r="AB13" s="5">
        <v>40238</v>
      </c>
      <c r="AC13" s="5">
        <v>40269</v>
      </c>
      <c r="AD13" s="5">
        <v>40299</v>
      </c>
      <c r="AE13" s="5">
        <v>40330</v>
      </c>
      <c r="AF13" s="5">
        <v>40360</v>
      </c>
      <c r="AG13" s="5">
        <v>40391</v>
      </c>
      <c r="AH13" s="5">
        <v>40422</v>
      </c>
      <c r="AI13" s="5">
        <v>40452</v>
      </c>
      <c r="AJ13" s="5">
        <v>40483</v>
      </c>
      <c r="AK13" s="5">
        <v>40513</v>
      </c>
      <c r="AL13" s="5">
        <v>40544</v>
      </c>
      <c r="AM13" s="5">
        <v>40575</v>
      </c>
      <c r="AN13" s="5">
        <v>40603</v>
      </c>
      <c r="AO13" s="5">
        <v>40634</v>
      </c>
      <c r="AP13" s="5">
        <v>40664</v>
      </c>
      <c r="AQ13" s="5">
        <v>40695</v>
      </c>
      <c r="AR13" s="5">
        <v>40725</v>
      </c>
      <c r="AS13" s="5">
        <v>40756</v>
      </c>
      <c r="AT13" s="5">
        <v>40787</v>
      </c>
      <c r="AU13" s="5">
        <v>40817</v>
      </c>
      <c r="AV13" s="5">
        <v>40848</v>
      </c>
      <c r="AW13" s="5">
        <v>40878</v>
      </c>
      <c r="AX13" s="5">
        <v>40909</v>
      </c>
      <c r="AY13" s="5">
        <v>40940</v>
      </c>
      <c r="AZ13" s="5">
        <v>40969</v>
      </c>
      <c r="BA13" s="5">
        <v>41000</v>
      </c>
      <c r="BB13" s="5">
        <v>41030</v>
      </c>
      <c r="BC13" s="5">
        <v>41061</v>
      </c>
      <c r="BD13" s="5">
        <v>41091</v>
      </c>
      <c r="BE13" s="5">
        <v>41122</v>
      </c>
      <c r="BF13" s="5">
        <v>41153</v>
      </c>
      <c r="BG13" s="5">
        <v>41183</v>
      </c>
      <c r="BH13" s="5">
        <v>41214</v>
      </c>
      <c r="BI13" s="5">
        <v>41244</v>
      </c>
      <c r="BJ13" s="5">
        <v>41275</v>
      </c>
      <c r="BK13" s="5">
        <v>41306</v>
      </c>
      <c r="BL13" s="5">
        <v>41334</v>
      </c>
      <c r="BM13" s="5">
        <v>41365</v>
      </c>
      <c r="BN13" s="5">
        <v>41395</v>
      </c>
      <c r="BO13" s="5">
        <v>41426</v>
      </c>
      <c r="BP13" s="5">
        <v>41456</v>
      </c>
      <c r="BQ13" s="5">
        <v>41487</v>
      </c>
      <c r="BR13" s="5">
        <v>41518</v>
      </c>
      <c r="BS13" s="5">
        <v>41548</v>
      </c>
      <c r="BT13" s="5">
        <v>41579</v>
      </c>
      <c r="BU13" s="5">
        <v>41609</v>
      </c>
      <c r="BV13" s="5">
        <v>41640</v>
      </c>
      <c r="BW13" s="5">
        <v>41671</v>
      </c>
      <c r="BX13" s="5">
        <v>41699</v>
      </c>
      <c r="BY13" s="5">
        <v>41730</v>
      </c>
      <c r="BZ13" s="5">
        <v>41760</v>
      </c>
      <c r="CA13" s="5">
        <v>41791</v>
      </c>
      <c r="CB13" s="5">
        <v>41821</v>
      </c>
      <c r="CC13" s="5">
        <v>41852</v>
      </c>
      <c r="CD13" s="5">
        <v>41883</v>
      </c>
      <c r="CE13" s="5">
        <v>41913</v>
      </c>
      <c r="CF13" s="5">
        <v>41944</v>
      </c>
      <c r="CG13" s="5">
        <v>41974</v>
      </c>
      <c r="CH13" s="5">
        <v>42005</v>
      </c>
      <c r="CI13" s="5">
        <v>42036</v>
      </c>
      <c r="CJ13" s="5">
        <v>42064</v>
      </c>
      <c r="CK13" s="5">
        <v>42095</v>
      </c>
      <c r="CL13" s="5">
        <v>42125</v>
      </c>
      <c r="CM13" s="5">
        <v>42156</v>
      </c>
      <c r="CN13" s="5">
        <v>42186</v>
      </c>
      <c r="CO13" s="5">
        <v>42217</v>
      </c>
      <c r="CP13" s="5">
        <v>42248</v>
      </c>
      <c r="CQ13" s="5">
        <v>42278</v>
      </c>
      <c r="CR13" s="5">
        <v>42309</v>
      </c>
      <c r="CS13" s="5">
        <v>42339</v>
      </c>
      <c r="CT13" s="5">
        <v>42370</v>
      </c>
      <c r="CU13" s="5">
        <v>42401</v>
      </c>
      <c r="CV13" s="5">
        <v>42430</v>
      </c>
      <c r="CW13" s="5">
        <v>42461</v>
      </c>
      <c r="CX13" s="5">
        <v>42491</v>
      </c>
      <c r="CY13" s="5">
        <v>42522</v>
      </c>
      <c r="CZ13" s="5">
        <v>42552</v>
      </c>
      <c r="DA13" s="5">
        <v>42583</v>
      </c>
      <c r="DB13" s="5">
        <v>42614</v>
      </c>
      <c r="DC13" s="5">
        <v>42644</v>
      </c>
      <c r="DD13" s="5">
        <v>42675</v>
      </c>
      <c r="DE13" s="5">
        <v>42705</v>
      </c>
      <c r="DF13" s="5">
        <v>42736</v>
      </c>
      <c r="DG13" s="5">
        <v>42767</v>
      </c>
      <c r="DH13" s="5">
        <v>42795</v>
      </c>
      <c r="DI13" s="5">
        <v>42826</v>
      </c>
      <c r="DJ13" s="5">
        <v>42856</v>
      </c>
      <c r="DK13" s="5">
        <v>42887</v>
      </c>
      <c r="DL13" s="5">
        <v>42917</v>
      </c>
      <c r="DM13" s="5">
        <v>42948</v>
      </c>
      <c r="DN13" s="5">
        <v>42979</v>
      </c>
      <c r="DO13" s="5">
        <v>43009</v>
      </c>
      <c r="DP13" s="5">
        <v>43040</v>
      </c>
      <c r="DQ13" s="5">
        <v>43070</v>
      </c>
      <c r="DR13" s="5">
        <v>43101</v>
      </c>
      <c r="DS13" s="5">
        <v>43132</v>
      </c>
      <c r="DT13" s="5">
        <v>43160</v>
      </c>
      <c r="DU13" s="5">
        <v>43191</v>
      </c>
      <c r="DV13" s="5">
        <v>43221</v>
      </c>
      <c r="DW13" s="5">
        <v>43252</v>
      </c>
      <c r="DX13" s="5">
        <v>43282</v>
      </c>
      <c r="DY13" s="5">
        <v>43313</v>
      </c>
      <c r="DZ13" s="5">
        <v>43344</v>
      </c>
      <c r="EA13" s="5">
        <v>43374</v>
      </c>
      <c r="EB13" s="5">
        <v>43405</v>
      </c>
      <c r="EC13" s="5">
        <v>43435</v>
      </c>
      <c r="ED13" s="5">
        <v>43466</v>
      </c>
      <c r="EE13" s="5">
        <v>43497</v>
      </c>
      <c r="EF13" s="5">
        <v>43525</v>
      </c>
      <c r="EG13" s="5">
        <v>43556</v>
      </c>
      <c r="EH13" s="5">
        <v>43586</v>
      </c>
      <c r="EI13" s="5">
        <v>43617</v>
      </c>
      <c r="EJ13" s="5">
        <v>43647</v>
      </c>
      <c r="EK13" s="5">
        <v>43678</v>
      </c>
      <c r="EL13" s="5">
        <f>+'Deuda Pública en Colones'!EL13</f>
        <v>43709</v>
      </c>
      <c r="EM13" s="5">
        <f>+'Deuda Pública en Colones'!EM13</f>
        <v>43739</v>
      </c>
      <c r="EN13" s="5">
        <f>+'Deuda Pública en Colones'!EN13</f>
        <v>43770</v>
      </c>
      <c r="EO13" s="5">
        <f>+'Deuda Pública en Colones'!EO13</f>
        <v>43800</v>
      </c>
      <c r="EP13" s="5">
        <v>43831</v>
      </c>
      <c r="EQ13" s="5">
        <v>43862</v>
      </c>
      <c r="ER13" s="6">
        <v>43891</v>
      </c>
      <c r="ES13" s="5">
        <v>43922</v>
      </c>
      <c r="ET13" s="5">
        <v>43952</v>
      </c>
      <c r="EU13" s="5">
        <v>43983</v>
      </c>
      <c r="EV13" s="5">
        <v>44013</v>
      </c>
      <c r="EW13" s="5">
        <v>44044</v>
      </c>
      <c r="EX13" s="5">
        <v>44075</v>
      </c>
      <c r="EY13" s="6">
        <v>44105</v>
      </c>
      <c r="EZ13" s="6">
        <v>44136</v>
      </c>
      <c r="FA13" s="5">
        <v>44166</v>
      </c>
      <c r="FB13" s="5">
        <v>44197</v>
      </c>
      <c r="FC13" s="5">
        <v>44228</v>
      </c>
      <c r="FD13" s="5">
        <v>44256</v>
      </c>
      <c r="FE13" s="5">
        <v>44287</v>
      </c>
      <c r="FF13" s="5">
        <v>44317</v>
      </c>
      <c r="FG13" s="5">
        <v>44348</v>
      </c>
      <c r="FH13" s="5">
        <v>44378</v>
      </c>
      <c r="FI13" s="5">
        <v>44409</v>
      </c>
      <c r="FJ13" s="5">
        <v>44440</v>
      </c>
      <c r="FK13" s="5">
        <v>44470</v>
      </c>
      <c r="FL13" s="5">
        <v>44501</v>
      </c>
      <c r="FM13" s="5">
        <v>44531</v>
      </c>
      <c r="FN13" s="5">
        <v>44562</v>
      </c>
      <c r="FO13" s="5">
        <v>44593</v>
      </c>
      <c r="FP13" s="5">
        <v>44621</v>
      </c>
      <c r="FQ13" s="5">
        <v>44652</v>
      </c>
      <c r="FR13" s="5">
        <v>44682</v>
      </c>
      <c r="FS13" s="5">
        <v>44713</v>
      </c>
      <c r="FT13" s="5">
        <v>44743</v>
      </c>
      <c r="FU13" s="5">
        <v>44774</v>
      </c>
      <c r="FV13" s="5">
        <v>44805</v>
      </c>
      <c r="FW13" s="5">
        <v>44835</v>
      </c>
      <c r="FX13" s="5">
        <v>44866</v>
      </c>
      <c r="FY13" s="5">
        <v>44896</v>
      </c>
      <c r="FZ13" s="5">
        <v>44927</v>
      </c>
      <c r="GA13" s="5">
        <f>+'Deuda Pública en Colones'!GA13</f>
        <v>44958</v>
      </c>
      <c r="GB13" s="6">
        <f>+'Deuda Pública en Colones'!GB13</f>
        <v>44986</v>
      </c>
      <c r="GC13" s="5">
        <f>+'Deuda Pública en Colones'!GC13</f>
        <v>45017</v>
      </c>
      <c r="GD13" s="6">
        <f>+'Deuda Pública en Colones'!GD13</f>
        <v>45047</v>
      </c>
      <c r="GE13" s="5">
        <f>+'Deuda Pública en Colones'!GE13</f>
        <v>45078</v>
      </c>
      <c r="GF13" s="6">
        <f>+'Deuda Pública en Colones'!GF13</f>
        <v>45108</v>
      </c>
      <c r="GG13" s="5">
        <f>+'Deuda Pública en Colones'!GG13</f>
        <v>45139</v>
      </c>
      <c r="GH13" s="5">
        <f>+'Deuda Pública en Colones'!GH13</f>
        <v>45170</v>
      </c>
      <c r="GI13" s="5">
        <f>+'Deuda Pública en Colones'!GI13</f>
        <v>45200</v>
      </c>
      <c r="GJ13" s="5">
        <f>+'Deuda Pública en Colones'!GJ13</f>
        <v>45231</v>
      </c>
      <c r="GK13" s="5">
        <f>+'Deuda Pública en Colones'!GK13</f>
        <v>45261</v>
      </c>
      <c r="GL13" s="5">
        <f>+'Deuda Pública en Colones'!GL13</f>
        <v>45292</v>
      </c>
      <c r="GM13" s="5">
        <f>+'Deuda Pública en Colones'!GM13</f>
        <v>45323</v>
      </c>
      <c r="GN13" s="5">
        <f>+'Deuda Pública en Colones'!GN13</f>
        <v>45352</v>
      </c>
      <c r="GO13" s="5">
        <f>+'Deuda Pública en Colones'!GO13</f>
        <v>45383</v>
      </c>
      <c r="GP13" s="5">
        <f>+'Deuda Pública en Colones'!GP13</f>
        <v>45413</v>
      </c>
      <c r="GQ13" s="5">
        <f>+'Deuda Pública en Colones'!GQ13</f>
        <v>45444</v>
      </c>
      <c r="GR13" s="5">
        <f>+'Deuda Pública en Colones'!GR13</f>
        <v>45474</v>
      </c>
      <c r="GS13" s="5">
        <f>+'Deuda Pública en Colones'!GS13</f>
        <v>45505</v>
      </c>
      <c r="GT13" s="5">
        <f>+'Deuda Pública en Colones'!GT13</f>
        <v>45536</v>
      </c>
      <c r="GU13" s="5">
        <f>+'Deuda Pública en Colones'!GU13</f>
        <v>45566</v>
      </c>
      <c r="GV13" s="5">
        <f>+'Deuda Pública en Colones'!GV13</f>
        <v>45597</v>
      </c>
      <c r="GW13" s="5">
        <f>+'Deuda Pública en Colones'!GW13</f>
        <v>45627</v>
      </c>
      <c r="GX13" s="5">
        <f>+'Deuda Pública en Colones'!GX13</f>
        <v>45688</v>
      </c>
      <c r="GY13" s="5">
        <f>+'Deuda Pública en Colones'!GY13</f>
        <v>45716</v>
      </c>
    </row>
    <row r="14" spans="1:208" s="7" customFormat="1" x14ac:dyDescent="0.25">
      <c r="A14" s="1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R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</row>
    <row r="15" spans="1:208" x14ac:dyDescent="0.25">
      <c r="A15" s="11" t="s">
        <v>3</v>
      </c>
      <c r="B15" s="13">
        <f t="shared" ref="B15:AG15" si="0">B17+B54</f>
        <v>12792.451059167615</v>
      </c>
      <c r="C15" s="13">
        <f t="shared" si="0"/>
        <v>12875.828912969684</v>
      </c>
      <c r="D15" s="13">
        <f t="shared" si="0"/>
        <v>13245.00728464331</v>
      </c>
      <c r="E15" s="13">
        <f t="shared" si="0"/>
        <v>13093.007744742114</v>
      </c>
      <c r="F15" s="13">
        <f t="shared" si="0"/>
        <v>12391.727254664769</v>
      </c>
      <c r="G15" s="13">
        <f t="shared" si="0"/>
        <v>11934.000083017752</v>
      </c>
      <c r="H15" s="13">
        <f t="shared" si="0"/>
        <v>11332.36833513507</v>
      </c>
      <c r="I15" s="13">
        <f t="shared" si="0"/>
        <v>11246.089402435495</v>
      </c>
      <c r="J15" s="13">
        <f t="shared" si="0"/>
        <v>11112.697525142717</v>
      </c>
      <c r="K15" s="13">
        <f t="shared" si="0"/>
        <v>10859.086294126942</v>
      </c>
      <c r="L15" s="13">
        <f t="shared" si="0"/>
        <v>11202.460534115306</v>
      </c>
      <c r="M15" s="13">
        <f t="shared" si="0"/>
        <v>11204.377428671431</v>
      </c>
      <c r="N15" s="13">
        <f t="shared" si="0"/>
        <v>11154.624937558328</v>
      </c>
      <c r="O15" s="13">
        <f t="shared" si="0"/>
        <v>11425.807821420347</v>
      </c>
      <c r="P15" s="13">
        <f t="shared" si="0"/>
        <v>11528.304688830547</v>
      </c>
      <c r="Q15" s="13">
        <f t="shared" si="0"/>
        <v>11647.080124032511</v>
      </c>
      <c r="R15" s="13">
        <f t="shared" si="0"/>
        <v>11469.120002536218</v>
      </c>
      <c r="S15" s="13">
        <f t="shared" si="0"/>
        <v>11676.044072271499</v>
      </c>
      <c r="T15" s="13">
        <f t="shared" si="0"/>
        <v>11727.235336431981</v>
      </c>
      <c r="U15" s="13">
        <f t="shared" si="0"/>
        <v>11798.150898521955</v>
      </c>
      <c r="V15" s="13">
        <f t="shared" si="0"/>
        <v>11794.913224674867</v>
      </c>
      <c r="W15" s="13">
        <f t="shared" si="0"/>
        <v>12083.77106686715</v>
      </c>
      <c r="X15" s="13">
        <f t="shared" si="0"/>
        <v>12401.908013266999</v>
      </c>
      <c r="Y15" s="13">
        <f t="shared" si="0"/>
        <v>12661.240471130151</v>
      </c>
      <c r="Z15" s="13">
        <f t="shared" si="0"/>
        <v>12940.966013796058</v>
      </c>
      <c r="AA15" s="13">
        <f t="shared" si="0"/>
        <v>13256.750138968344</v>
      </c>
      <c r="AB15" s="13">
        <f t="shared" si="0"/>
        <v>13992.954488262951</v>
      </c>
      <c r="AC15" s="13">
        <f t="shared" si="0"/>
        <v>14948.029380011159</v>
      </c>
      <c r="AD15" s="13">
        <f t="shared" si="0"/>
        <v>13732.716461718206</v>
      </c>
      <c r="AE15" s="13">
        <f t="shared" si="0"/>
        <v>14277.561105986651</v>
      </c>
      <c r="AF15" s="13">
        <f t="shared" si="0"/>
        <v>16414.332072514328</v>
      </c>
      <c r="AG15" s="13">
        <f t="shared" si="0"/>
        <v>14928.85822183474</v>
      </c>
      <c r="AH15" s="13">
        <f t="shared" ref="AH15:BM15" si="1">AH17+AH54</f>
        <v>15406.077272500948</v>
      </c>
      <c r="AI15" s="13">
        <f t="shared" si="1"/>
        <v>15659.377715061579</v>
      </c>
      <c r="AJ15" s="13">
        <f t="shared" si="1"/>
        <v>15699.609799388647</v>
      </c>
      <c r="AK15" s="13">
        <f t="shared" si="1"/>
        <v>16035.916238120131</v>
      </c>
      <c r="AL15" s="13">
        <f t="shared" si="1"/>
        <v>16329.37869494529</v>
      </c>
      <c r="AM15" s="13">
        <f t="shared" si="1"/>
        <v>16474.08960144678</v>
      </c>
      <c r="AN15" s="13">
        <f t="shared" si="1"/>
        <v>16714.32707361491</v>
      </c>
      <c r="AO15" s="13">
        <f t="shared" si="1"/>
        <v>16957.786303985384</v>
      </c>
      <c r="AP15" s="13">
        <f t="shared" si="1"/>
        <v>17119.208193027553</v>
      </c>
      <c r="AQ15" s="13">
        <f t="shared" si="1"/>
        <v>17767.104804892966</v>
      </c>
      <c r="AR15" s="13">
        <f t="shared" si="1"/>
        <v>17650.41539898502</v>
      </c>
      <c r="AS15" s="13">
        <f t="shared" si="1"/>
        <v>17978.344878534506</v>
      </c>
      <c r="AT15" s="13">
        <f t="shared" si="1"/>
        <v>17857.369028655798</v>
      </c>
      <c r="AU15" s="13">
        <f t="shared" si="1"/>
        <v>17924.977420514017</v>
      </c>
      <c r="AV15" s="13">
        <f t="shared" si="1"/>
        <v>18601.134892832739</v>
      </c>
      <c r="AW15" s="13">
        <f t="shared" si="1"/>
        <v>18898.320895413854</v>
      </c>
      <c r="AX15" s="13">
        <f t="shared" si="1"/>
        <v>18855.451066304722</v>
      </c>
      <c r="AY15" s="13">
        <f t="shared" si="1"/>
        <v>19107.160967142001</v>
      </c>
      <c r="AZ15" s="13">
        <f t="shared" si="1"/>
        <v>19332.314498248488</v>
      </c>
      <c r="BA15" s="13">
        <f t="shared" si="1"/>
        <v>19853.458298965521</v>
      </c>
      <c r="BB15" s="13">
        <f t="shared" si="1"/>
        <v>20455.133049543969</v>
      </c>
      <c r="BC15" s="13">
        <f t="shared" si="1"/>
        <v>20704.447683349517</v>
      </c>
      <c r="BD15" s="13">
        <f t="shared" si="1"/>
        <v>20937.044440767379</v>
      </c>
      <c r="BE15" s="13">
        <f t="shared" si="1"/>
        <v>21085.726088722491</v>
      </c>
      <c r="BF15" s="13">
        <f t="shared" si="1"/>
        <v>21213.484831019527</v>
      </c>
      <c r="BG15" s="13">
        <f t="shared" si="1"/>
        <v>21318.296206894607</v>
      </c>
      <c r="BH15" s="13">
        <f t="shared" si="1"/>
        <v>22906.43629091503</v>
      </c>
      <c r="BI15" s="13">
        <f t="shared" si="1"/>
        <v>23105.906129283343</v>
      </c>
      <c r="BJ15" s="13">
        <f t="shared" si="1"/>
        <v>23182.886608275941</v>
      </c>
      <c r="BK15" s="13">
        <f t="shared" si="1"/>
        <v>23899.093965634165</v>
      </c>
      <c r="BL15" s="13">
        <f t="shared" si="1"/>
        <v>24173.343429625911</v>
      </c>
      <c r="BM15" s="13">
        <f t="shared" si="1"/>
        <v>25556.893220185069</v>
      </c>
      <c r="BN15" s="13">
        <f t="shared" ref="BN15:CS15" si="2">BN17+BN54</f>
        <v>25911.127260530964</v>
      </c>
      <c r="BO15" s="13">
        <f t="shared" si="2"/>
        <v>26186.740311867845</v>
      </c>
      <c r="BP15" s="13">
        <f t="shared" si="2"/>
        <v>26277.106959424746</v>
      </c>
      <c r="BQ15" s="13">
        <f t="shared" si="2"/>
        <v>26272.350551705978</v>
      </c>
      <c r="BR15" s="13">
        <f t="shared" si="2"/>
        <v>26428.86778225904</v>
      </c>
      <c r="BS15" s="13">
        <f t="shared" si="2"/>
        <v>26583.369869251186</v>
      </c>
      <c r="BT15" s="13">
        <f t="shared" si="2"/>
        <v>26810.198169848187</v>
      </c>
      <c r="BU15" s="13">
        <f t="shared" si="2"/>
        <v>27019.6727224118</v>
      </c>
      <c r="BV15" s="13">
        <f t="shared" si="2"/>
        <v>26704.863004441395</v>
      </c>
      <c r="BW15" s="13">
        <f t="shared" si="2"/>
        <v>25698.402693225195</v>
      </c>
      <c r="BX15" s="13">
        <f t="shared" si="2"/>
        <v>25942.953339562198</v>
      </c>
      <c r="BY15" s="13">
        <f t="shared" si="2"/>
        <v>26580.420483536094</v>
      </c>
      <c r="BZ15" s="13">
        <f t="shared" si="2"/>
        <v>26930.579037157469</v>
      </c>
      <c r="CA15" s="13">
        <f t="shared" si="2"/>
        <v>27336.631841900573</v>
      </c>
      <c r="CB15" s="13">
        <f t="shared" si="2"/>
        <v>27498.882891939429</v>
      </c>
      <c r="CC15" s="13">
        <f t="shared" si="2"/>
        <v>27525.937753784223</v>
      </c>
      <c r="CD15" s="13">
        <f t="shared" si="2"/>
        <v>27479.804039067054</v>
      </c>
      <c r="CE15" s="13">
        <f t="shared" si="2"/>
        <v>27595.475971149564</v>
      </c>
      <c r="CF15" s="13">
        <f t="shared" si="2"/>
        <v>27612.877086373166</v>
      </c>
      <c r="CG15" s="13">
        <f t="shared" si="2"/>
        <v>27893.204731025089</v>
      </c>
      <c r="CH15" s="13">
        <f t="shared" si="2"/>
        <v>28350.016814363422</v>
      </c>
      <c r="CI15" s="13">
        <f t="shared" si="2"/>
        <v>28899.779916771658</v>
      </c>
      <c r="CJ15" s="13">
        <f t="shared" si="2"/>
        <v>30343.223100010557</v>
      </c>
      <c r="CK15" s="13">
        <f t="shared" si="2"/>
        <v>30686.602439240283</v>
      </c>
      <c r="CL15" s="13">
        <f t="shared" si="2"/>
        <v>30564.037137845608</v>
      </c>
      <c r="CM15" s="13">
        <f t="shared" si="2"/>
        <v>30554.638678457923</v>
      </c>
      <c r="CN15" s="13">
        <f t="shared" si="2"/>
        <v>30921.626825678104</v>
      </c>
      <c r="CO15" s="13">
        <f t="shared" si="2"/>
        <v>31015.02707824394</v>
      </c>
      <c r="CP15" s="13">
        <f t="shared" si="2"/>
        <v>30995.58547416627</v>
      </c>
      <c r="CQ15" s="13">
        <f t="shared" si="2"/>
        <v>31317.688011452661</v>
      </c>
      <c r="CR15" s="13">
        <f t="shared" si="2"/>
        <v>31463.448949932681</v>
      </c>
      <c r="CS15" s="13">
        <f t="shared" si="2"/>
        <v>31421.812530363197</v>
      </c>
      <c r="CT15" s="13">
        <f t="shared" ref="CT15:DY15" si="3">CT17+CT54</f>
        <v>31803.630931007414</v>
      </c>
      <c r="CU15" s="13">
        <f t="shared" si="3"/>
        <v>32021.343204603949</v>
      </c>
      <c r="CV15" s="13">
        <f t="shared" si="3"/>
        <v>32178.016904998618</v>
      </c>
      <c r="CW15" s="13">
        <f t="shared" si="3"/>
        <v>33272.394862317284</v>
      </c>
      <c r="CX15" s="13">
        <f t="shared" si="3"/>
        <v>33342.981395549432</v>
      </c>
      <c r="CY15" s="13">
        <f t="shared" si="3"/>
        <v>33231.46629032222</v>
      </c>
      <c r="CZ15" s="13">
        <f t="shared" si="3"/>
        <v>33574.851889297526</v>
      </c>
      <c r="DA15" s="13">
        <f t="shared" si="3"/>
        <v>33849.166843037667</v>
      </c>
      <c r="DB15" s="13">
        <f t="shared" si="3"/>
        <v>33712.419455391268</v>
      </c>
      <c r="DC15" s="13">
        <f t="shared" si="3"/>
        <v>33921.572889646544</v>
      </c>
      <c r="DD15" s="13">
        <f t="shared" si="3"/>
        <v>34103.120773897055</v>
      </c>
      <c r="DE15" s="13">
        <f t="shared" si="3"/>
        <v>35154.875336159181</v>
      </c>
      <c r="DF15" s="13">
        <f t="shared" si="3"/>
        <v>35238.189888330788</v>
      </c>
      <c r="DG15" s="13">
        <f t="shared" si="3"/>
        <v>35219.73180368766</v>
      </c>
      <c r="DH15" s="13">
        <f t="shared" si="3"/>
        <v>35561.303964400868</v>
      </c>
      <c r="DI15" s="13">
        <f t="shared" si="3"/>
        <v>35651.40015693102</v>
      </c>
      <c r="DJ15" s="13">
        <f t="shared" si="3"/>
        <v>35580.850019753292</v>
      </c>
      <c r="DK15" s="13">
        <f t="shared" si="3"/>
        <v>35740.352249997784</v>
      </c>
      <c r="DL15" s="13">
        <f t="shared" si="3"/>
        <v>35682.23889577041</v>
      </c>
      <c r="DM15" s="13">
        <f t="shared" si="3"/>
        <v>35866.981172059852</v>
      </c>
      <c r="DN15" s="13">
        <f t="shared" si="3"/>
        <v>36430.901201512002</v>
      </c>
      <c r="DO15" s="13">
        <f t="shared" si="3"/>
        <v>36601.068591398915</v>
      </c>
      <c r="DP15" s="13">
        <f t="shared" si="3"/>
        <v>36808.046282597628</v>
      </c>
      <c r="DQ15" s="13">
        <f t="shared" si="3"/>
        <v>37252.628664725198</v>
      </c>
      <c r="DR15" s="13">
        <f t="shared" si="3"/>
        <v>37637.968046408132</v>
      </c>
      <c r="DS15" s="13">
        <f t="shared" si="3"/>
        <v>37924.395682029572</v>
      </c>
      <c r="DT15" s="13">
        <f t="shared" si="3"/>
        <v>39791.85946194781</v>
      </c>
      <c r="DU15" s="13">
        <f t="shared" si="3"/>
        <v>39751.714400536919</v>
      </c>
      <c r="DV15" s="13">
        <f t="shared" si="3"/>
        <v>40098.449663475883</v>
      </c>
      <c r="DW15" s="13">
        <f t="shared" si="3"/>
        <v>40433.666252471754</v>
      </c>
      <c r="DX15" s="13">
        <f t="shared" si="3"/>
        <v>40555.658169543283</v>
      </c>
      <c r="DY15" s="13">
        <f t="shared" si="3"/>
        <v>40309.689955373469</v>
      </c>
      <c r="DZ15" s="13">
        <f t="shared" ref="DZ15:FA15" si="4">DZ17+DZ54</f>
        <v>41056.440797626186</v>
      </c>
      <c r="EA15" s="13">
        <f t="shared" si="4"/>
        <v>39311.167115478122</v>
      </c>
      <c r="EB15" s="13">
        <f t="shared" si="4"/>
        <v>40107.924417703965</v>
      </c>
      <c r="EC15" s="13">
        <f t="shared" si="4"/>
        <v>40088.831944951526</v>
      </c>
      <c r="ED15" s="13">
        <f t="shared" si="4"/>
        <v>40255.653762565409</v>
      </c>
      <c r="EE15" s="13">
        <f t="shared" si="4"/>
        <v>40777.490545686</v>
      </c>
      <c r="EF15" s="13">
        <f t="shared" si="4"/>
        <v>42046.207278504749</v>
      </c>
      <c r="EG15" s="13">
        <f t="shared" si="4"/>
        <v>42570.682991141177</v>
      </c>
      <c r="EH15" s="13">
        <f t="shared" si="4"/>
        <v>43129.623084272913</v>
      </c>
      <c r="EI15" s="13">
        <f t="shared" si="4"/>
        <v>43651.274105712531</v>
      </c>
      <c r="EJ15" s="13">
        <f t="shared" si="4"/>
        <v>44425.970154786177</v>
      </c>
      <c r="EK15" s="13">
        <f t="shared" si="4"/>
        <v>44580.004064928478</v>
      </c>
      <c r="EL15" s="13">
        <f t="shared" si="4"/>
        <v>44421.429540030549</v>
      </c>
      <c r="EM15" s="13">
        <f t="shared" si="4"/>
        <v>44991.125945534113</v>
      </c>
      <c r="EN15" s="13">
        <f t="shared" si="4"/>
        <v>47316.81817000742</v>
      </c>
      <c r="EO15" s="13">
        <f t="shared" si="4"/>
        <v>46686.543265074622</v>
      </c>
      <c r="EP15" s="13">
        <f t="shared" si="4"/>
        <v>46393.701746361243</v>
      </c>
      <c r="EQ15" s="13">
        <f t="shared" si="4"/>
        <v>46882.194676125553</v>
      </c>
      <c r="ER15" s="14">
        <f t="shared" si="4"/>
        <v>46574.146712329704</v>
      </c>
      <c r="ES15" s="13">
        <f t="shared" si="4"/>
        <v>47526.08396254322</v>
      </c>
      <c r="ET15" s="13">
        <f t="shared" si="4"/>
        <v>47196.981190646402</v>
      </c>
      <c r="EU15" s="13">
        <f t="shared" si="4"/>
        <v>46874.930057626538</v>
      </c>
      <c r="EV15" s="13">
        <f t="shared" si="4"/>
        <v>47263.092903295925</v>
      </c>
      <c r="EW15" s="13">
        <f t="shared" si="4"/>
        <v>47223.605474683965</v>
      </c>
      <c r="EX15" s="13">
        <f t="shared" si="4"/>
        <v>48007.30029276984</v>
      </c>
      <c r="EY15" s="13">
        <f t="shared" si="4"/>
        <v>47871.413513049032</v>
      </c>
      <c r="EZ15" s="13">
        <f t="shared" si="4"/>
        <v>48743.478246752857</v>
      </c>
      <c r="FA15" s="13">
        <f t="shared" si="4"/>
        <v>48381.4679894328</v>
      </c>
      <c r="FB15" s="13">
        <f t="shared" ref="FB15:FD15" si="5">FB17+FB54</f>
        <v>48905.2862637816</v>
      </c>
      <c r="FC15" s="13">
        <f t="shared" si="5"/>
        <v>49533.405434528751</v>
      </c>
      <c r="FD15" s="13">
        <f t="shared" si="5"/>
        <v>49949.577521313309</v>
      </c>
      <c r="FE15" s="13">
        <f t="shared" ref="FE15:FF15" si="6">FE17+FE54</f>
        <v>50177.873265330272</v>
      </c>
      <c r="FF15" s="13">
        <f t="shared" si="6"/>
        <v>49940.325836971453</v>
      </c>
      <c r="FG15" s="13">
        <f t="shared" ref="FG15:FH15" si="7">FG17+FG54</f>
        <v>50772.936932632758</v>
      </c>
      <c r="FH15" s="13">
        <f t="shared" si="7"/>
        <v>50947.674125708952</v>
      </c>
      <c r="FI15" s="13">
        <f t="shared" ref="FI15:FJ15" si="8">FI17+FI54</f>
        <v>52272.816358778895</v>
      </c>
      <c r="FJ15" s="13">
        <f t="shared" si="8"/>
        <v>52191.094046676662</v>
      </c>
      <c r="FK15" s="13">
        <f t="shared" ref="FK15:FM15" si="9">FK17+FK54</f>
        <v>51968.605842032644</v>
      </c>
      <c r="FL15" s="13">
        <f t="shared" ref="FL15" si="10">FL17+FL54</f>
        <v>51448.207111348354</v>
      </c>
      <c r="FM15" s="13">
        <f t="shared" si="9"/>
        <v>50935.365952597655</v>
      </c>
      <c r="FN15" s="13">
        <f t="shared" ref="FN15:FO15" si="11">FN17+FN54</f>
        <v>50690.360178148112</v>
      </c>
      <c r="FO15" s="13">
        <f t="shared" si="11"/>
        <v>51240.45970134643</v>
      </c>
      <c r="FP15" s="13">
        <f t="shared" ref="FP15:FQ15" si="12">FP17+FP54</f>
        <v>50783.131382487059</v>
      </c>
      <c r="FQ15" s="13">
        <f t="shared" si="12"/>
        <v>51039.758202668636</v>
      </c>
      <c r="FR15" s="13">
        <f t="shared" ref="FR15:FS15" si="13">FR17+FR54</f>
        <v>49995.949422230442</v>
      </c>
      <c r="FS15" s="13">
        <f t="shared" si="13"/>
        <v>49561.222263568714</v>
      </c>
      <c r="FT15" s="13">
        <f t="shared" ref="FT15:FU15" si="14">FT17+FT54</f>
        <v>50580.028955089321</v>
      </c>
      <c r="FU15" s="13">
        <f t="shared" si="14"/>
        <v>51879.120005460092</v>
      </c>
      <c r="FV15" s="13">
        <f t="shared" ref="FV15:FW15" si="15">FV17+FV54</f>
        <v>54224.47177600929</v>
      </c>
      <c r="FW15" s="13">
        <f t="shared" si="15"/>
        <v>54881.164944631557</v>
      </c>
      <c r="FX15" s="13">
        <f t="shared" ref="FX15:FY15" si="16">FX17+FX54</f>
        <v>56482.092757545179</v>
      </c>
      <c r="FY15" s="13">
        <f t="shared" si="16"/>
        <v>56799.937719836176</v>
      </c>
      <c r="FZ15" s="13">
        <f t="shared" ref="FZ15:GA15" si="17">FZ17+FZ54</f>
        <v>58856.671632344514</v>
      </c>
      <c r="GA15" s="13">
        <f t="shared" si="17"/>
        <v>58918.000952220136</v>
      </c>
      <c r="GB15" s="13">
        <f t="shared" ref="GB15:GC15" si="18">GB17+GB54</f>
        <v>60464.043021663369</v>
      </c>
      <c r="GC15" s="13">
        <f t="shared" si="18"/>
        <v>62150.797578556201</v>
      </c>
      <c r="GD15" s="13">
        <f t="shared" ref="GD15:GE15" si="19">GD17+GD54</f>
        <v>62681.89982251433</v>
      </c>
      <c r="GE15" s="14">
        <f t="shared" si="19"/>
        <v>62601.445712130138</v>
      </c>
      <c r="GF15" s="14">
        <f t="shared" ref="GF15:GG15" si="20">GF17+GF54</f>
        <v>62477.816810482589</v>
      </c>
      <c r="GG15" s="14">
        <f t="shared" si="20"/>
        <v>63546.939239797568</v>
      </c>
      <c r="GH15" s="14">
        <f t="shared" ref="GH15:GJ15" si="21">GH17+GH54</f>
        <v>63255.119947093764</v>
      </c>
      <c r="GI15" s="14">
        <f t="shared" ref="GI15" si="22">GI17+GI54</f>
        <v>63842.471643715995</v>
      </c>
      <c r="GJ15" s="14">
        <f t="shared" si="21"/>
        <v>65177.359019829571</v>
      </c>
      <c r="GK15" s="14">
        <f t="shared" ref="GK15:GQ15" si="23">GK17+GK54</f>
        <v>66205.462926886277</v>
      </c>
      <c r="GL15" s="14">
        <f t="shared" ref="GL15:GP15" si="24">GL17+GL54</f>
        <v>67688.333247389441</v>
      </c>
      <c r="GM15" s="14">
        <f t="shared" si="24"/>
        <v>67892.997969952776</v>
      </c>
      <c r="GN15" s="14">
        <f t="shared" si="24"/>
        <v>68093.839371683585</v>
      </c>
      <c r="GO15" s="14">
        <f t="shared" si="24"/>
        <v>67923.053359056066</v>
      </c>
      <c r="GP15" s="14">
        <f t="shared" si="24"/>
        <v>66546.017626976245</v>
      </c>
      <c r="GQ15" s="14">
        <f t="shared" si="23"/>
        <v>66756.731593362929</v>
      </c>
      <c r="GR15" s="14">
        <f t="shared" ref="GR15:GX15" si="25">GR17+GR54</f>
        <v>67426.20947464637</v>
      </c>
      <c r="GS15" s="14">
        <f t="shared" ref="GS15:GW15" si="26">GS17+GS54</f>
        <v>68555.848307530556</v>
      </c>
      <c r="GT15" s="14">
        <f t="shared" si="26"/>
        <v>68699.357854624439</v>
      </c>
      <c r="GU15" s="14">
        <f t="shared" si="26"/>
        <v>69036.226914518164</v>
      </c>
      <c r="GV15" s="14">
        <f t="shared" si="26"/>
        <v>69576.542227445723</v>
      </c>
      <c r="GW15" s="14">
        <f t="shared" si="26"/>
        <v>69125.180386678607</v>
      </c>
      <c r="GX15" s="14">
        <f t="shared" si="25"/>
        <v>69241.349487659914</v>
      </c>
      <c r="GY15" s="14">
        <f t="shared" ref="GY15" si="27">GY17+GY54</f>
        <v>70298.821719731714</v>
      </c>
      <c r="GZ15" s="15"/>
    </row>
    <row r="16" spans="1:208" x14ac:dyDescent="0.25">
      <c r="A16" s="11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4"/>
      <c r="ES16" s="13"/>
      <c r="ET16" s="13"/>
      <c r="EU16" s="13"/>
      <c r="EV16" s="13"/>
      <c r="EW16" s="13"/>
      <c r="GE16" s="54"/>
      <c r="GF16" s="54"/>
      <c r="GG16" s="54"/>
      <c r="GH16" s="54"/>
      <c r="GI16" s="54"/>
      <c r="GJ16" s="54"/>
      <c r="GK16" s="54"/>
      <c r="GL16" s="54"/>
      <c r="GM16" s="54"/>
      <c r="GN16" s="54"/>
      <c r="GO16" s="54"/>
      <c r="GP16" s="54"/>
      <c r="GQ16" s="54"/>
      <c r="GR16" s="54"/>
      <c r="GS16" s="54"/>
      <c r="GT16" s="54"/>
      <c r="GU16" s="54"/>
      <c r="GV16" s="54"/>
      <c r="GW16" s="54"/>
      <c r="GX16" s="54"/>
      <c r="GY16" s="54"/>
    </row>
    <row r="17" spans="1:208" s="19" customFormat="1" x14ac:dyDescent="0.25">
      <c r="A17" s="17" t="s">
        <v>4</v>
      </c>
      <c r="B17" s="12">
        <f t="shared" ref="B17:AG17" si="28">B19+B46+B52</f>
        <v>9592.5180591676162</v>
      </c>
      <c r="C17" s="12">
        <f t="shared" si="28"/>
        <v>9663.2509131791885</v>
      </c>
      <c r="D17" s="12">
        <f t="shared" si="28"/>
        <v>10013.35528464331</v>
      </c>
      <c r="E17" s="12">
        <f t="shared" si="28"/>
        <v>9896.8117820942862</v>
      </c>
      <c r="F17" s="12">
        <f t="shared" si="28"/>
        <v>9157.014087004769</v>
      </c>
      <c r="G17" s="12">
        <f t="shared" si="28"/>
        <v>8741.1730105776278</v>
      </c>
      <c r="H17" s="12">
        <f t="shared" si="28"/>
        <v>7984.7350308574087</v>
      </c>
      <c r="I17" s="12">
        <f t="shared" si="28"/>
        <v>7905.9690821122103</v>
      </c>
      <c r="J17" s="12">
        <f t="shared" si="28"/>
        <v>7773.5776153394618</v>
      </c>
      <c r="K17" s="12">
        <f t="shared" si="28"/>
        <v>7533.7294539104068</v>
      </c>
      <c r="L17" s="12">
        <f t="shared" si="28"/>
        <v>7865.2313383524734</v>
      </c>
      <c r="M17" s="12">
        <f t="shared" si="28"/>
        <v>7794.5962423683413</v>
      </c>
      <c r="N17" s="12">
        <f t="shared" si="28"/>
        <v>7753.41590578872</v>
      </c>
      <c r="O17" s="12">
        <f t="shared" si="28"/>
        <v>8031.2171527980108</v>
      </c>
      <c r="P17" s="12">
        <f t="shared" si="28"/>
        <v>8110.6119439819204</v>
      </c>
      <c r="Q17" s="12">
        <f t="shared" si="28"/>
        <v>8243.465952116956</v>
      </c>
      <c r="R17" s="12">
        <f t="shared" si="28"/>
        <v>8342.5906390139316</v>
      </c>
      <c r="S17" s="12">
        <f t="shared" si="28"/>
        <v>8541.0290007348667</v>
      </c>
      <c r="T17" s="12">
        <f t="shared" si="28"/>
        <v>8379.6020321543201</v>
      </c>
      <c r="U17" s="12">
        <f t="shared" si="28"/>
        <v>8558.5946166131616</v>
      </c>
      <c r="V17" s="12">
        <f t="shared" si="28"/>
        <v>8543.3931164156511</v>
      </c>
      <c r="W17" s="12">
        <f t="shared" si="28"/>
        <v>8826.5228388068226</v>
      </c>
      <c r="X17" s="12">
        <f t="shared" si="28"/>
        <v>9075.6785724265956</v>
      </c>
      <c r="Y17" s="12">
        <f t="shared" si="28"/>
        <v>9314.7734701397512</v>
      </c>
      <c r="Z17" s="12">
        <f t="shared" si="28"/>
        <v>9591.8638075029703</v>
      </c>
      <c r="AA17" s="12">
        <f t="shared" si="28"/>
        <v>9909.8783494197087</v>
      </c>
      <c r="AB17" s="12">
        <f t="shared" si="28"/>
        <v>10616.643416895684</v>
      </c>
      <c r="AC17" s="12">
        <f t="shared" si="28"/>
        <v>11570.49650231003</v>
      </c>
      <c r="AD17" s="12">
        <f t="shared" si="28"/>
        <v>10357.089024680339</v>
      </c>
      <c r="AE17" s="12">
        <f t="shared" si="28"/>
        <v>10891.997501839005</v>
      </c>
      <c r="AF17" s="12">
        <f t="shared" si="28"/>
        <v>13029.090129070755</v>
      </c>
      <c r="AG17" s="12">
        <f t="shared" si="28"/>
        <v>11539.54334141656</v>
      </c>
      <c r="AH17" s="12">
        <f t="shared" ref="AH17:BM17" si="29">AH19+AH46+AH52</f>
        <v>11514.856120206206</v>
      </c>
      <c r="AI17" s="12">
        <f t="shared" si="29"/>
        <v>11787.103726050191</v>
      </c>
      <c r="AJ17" s="12">
        <f t="shared" si="29"/>
        <v>11832.970854666288</v>
      </c>
      <c r="AK17" s="12">
        <f t="shared" si="29"/>
        <v>12118.76378851339</v>
      </c>
      <c r="AL17" s="12">
        <f t="shared" si="29"/>
        <v>12425.572383692497</v>
      </c>
      <c r="AM17" s="12">
        <f t="shared" si="29"/>
        <v>12832.242345119952</v>
      </c>
      <c r="AN17" s="12">
        <f t="shared" si="29"/>
        <v>13085.991615145149</v>
      </c>
      <c r="AO17" s="12">
        <f t="shared" si="29"/>
        <v>13356.65492403331</v>
      </c>
      <c r="AP17" s="12">
        <f t="shared" si="29"/>
        <v>13492.640982142138</v>
      </c>
      <c r="AQ17" s="12">
        <f t="shared" si="29"/>
        <v>14148.702043086027</v>
      </c>
      <c r="AR17" s="12">
        <f t="shared" si="29"/>
        <v>14069.716096461721</v>
      </c>
      <c r="AS17" s="12">
        <f t="shared" si="29"/>
        <v>14413.99086251072</v>
      </c>
      <c r="AT17" s="12">
        <f t="shared" si="29"/>
        <v>14315.684148186443</v>
      </c>
      <c r="AU17" s="12">
        <f t="shared" si="29"/>
        <v>14367.658752697223</v>
      </c>
      <c r="AV17" s="12">
        <f t="shared" si="29"/>
        <v>14745.836836783146</v>
      </c>
      <c r="AW17" s="12">
        <f t="shared" si="29"/>
        <v>14939.065418981245</v>
      </c>
      <c r="AX17" s="12">
        <f t="shared" si="29"/>
        <v>15089.822044183444</v>
      </c>
      <c r="AY17" s="12">
        <f t="shared" si="29"/>
        <v>15403.925178290559</v>
      </c>
      <c r="AZ17" s="12">
        <f t="shared" si="29"/>
        <v>15649.446722228897</v>
      </c>
      <c r="BA17" s="12">
        <f t="shared" si="29"/>
        <v>16130.395093050418</v>
      </c>
      <c r="BB17" s="12">
        <f t="shared" si="29"/>
        <v>16457.249988010983</v>
      </c>
      <c r="BC17" s="12">
        <f t="shared" si="29"/>
        <v>16722.56938379864</v>
      </c>
      <c r="BD17" s="12">
        <f t="shared" si="29"/>
        <v>17066.739538401584</v>
      </c>
      <c r="BE17" s="12">
        <f t="shared" si="29"/>
        <v>17250.138322693529</v>
      </c>
      <c r="BF17" s="12">
        <f t="shared" si="29"/>
        <v>17368.070925908843</v>
      </c>
      <c r="BG17" s="12">
        <f t="shared" si="29"/>
        <v>17549.715236233304</v>
      </c>
      <c r="BH17" s="12">
        <f t="shared" si="29"/>
        <v>18034.448738980143</v>
      </c>
      <c r="BI17" s="12">
        <f t="shared" si="29"/>
        <v>18320.214032075801</v>
      </c>
      <c r="BJ17" s="12">
        <f t="shared" si="29"/>
        <v>18630.16581122252</v>
      </c>
      <c r="BK17" s="12">
        <f t="shared" si="29"/>
        <v>19385.604090300913</v>
      </c>
      <c r="BL17" s="12">
        <f t="shared" si="29"/>
        <v>19665.121949402132</v>
      </c>
      <c r="BM17" s="12">
        <f t="shared" si="29"/>
        <v>20043.641983984155</v>
      </c>
      <c r="BN17" s="12">
        <f t="shared" ref="BN17:CS17" si="30">BN19+BN46+BN52</f>
        <v>19992.532786083226</v>
      </c>
      <c r="BO17" s="12">
        <f t="shared" si="30"/>
        <v>20474.868233884008</v>
      </c>
      <c r="BP17" s="12">
        <f t="shared" si="30"/>
        <v>20607.151213697558</v>
      </c>
      <c r="BQ17" s="12">
        <f t="shared" si="30"/>
        <v>20508.505901095486</v>
      </c>
      <c r="BR17" s="12">
        <f t="shared" si="30"/>
        <v>20631.806451974433</v>
      </c>
      <c r="BS17" s="12">
        <f t="shared" si="30"/>
        <v>20834.106247703829</v>
      </c>
      <c r="BT17" s="12">
        <f t="shared" si="30"/>
        <v>21109.261040343637</v>
      </c>
      <c r="BU17" s="12">
        <f t="shared" si="30"/>
        <v>21042.503180935524</v>
      </c>
      <c r="BV17" s="12">
        <f t="shared" si="30"/>
        <v>20743.125549957156</v>
      </c>
      <c r="BW17" s="12">
        <f t="shared" si="30"/>
        <v>19810.070844932332</v>
      </c>
      <c r="BX17" s="12">
        <f t="shared" si="30"/>
        <v>20330.331862132887</v>
      </c>
      <c r="BY17" s="12">
        <f t="shared" si="30"/>
        <v>19890.699687125314</v>
      </c>
      <c r="BZ17" s="12">
        <f t="shared" si="30"/>
        <v>20269.057689277455</v>
      </c>
      <c r="CA17" s="12">
        <f t="shared" si="30"/>
        <v>20665.980834547674</v>
      </c>
      <c r="CB17" s="12">
        <f t="shared" si="30"/>
        <v>20822.623697645959</v>
      </c>
      <c r="CC17" s="12">
        <f t="shared" si="30"/>
        <v>20831.644151261538</v>
      </c>
      <c r="CD17" s="12">
        <f t="shared" si="30"/>
        <v>20755.032359012457</v>
      </c>
      <c r="CE17" s="12">
        <f t="shared" si="30"/>
        <v>20876.304241932459</v>
      </c>
      <c r="CF17" s="12">
        <f t="shared" si="30"/>
        <v>20888.399411582755</v>
      </c>
      <c r="CG17" s="12">
        <f t="shared" si="30"/>
        <v>20925.018381155372</v>
      </c>
      <c r="CH17" s="12">
        <f t="shared" si="30"/>
        <v>21448.150390023249</v>
      </c>
      <c r="CI17" s="12">
        <f t="shared" si="30"/>
        <v>22010.172899966143</v>
      </c>
      <c r="CJ17" s="12">
        <f t="shared" si="30"/>
        <v>22435.860830039968</v>
      </c>
      <c r="CK17" s="12">
        <f t="shared" si="30"/>
        <v>22788.752753459441</v>
      </c>
      <c r="CL17" s="12">
        <f t="shared" si="30"/>
        <v>22665.465793132218</v>
      </c>
      <c r="CM17" s="12">
        <f t="shared" si="30"/>
        <v>22644.41211996305</v>
      </c>
      <c r="CN17" s="12">
        <f t="shared" si="30"/>
        <v>22985.134011814644</v>
      </c>
      <c r="CO17" s="12">
        <f t="shared" si="30"/>
        <v>23069.659339849051</v>
      </c>
      <c r="CP17" s="12">
        <f t="shared" si="30"/>
        <v>23038.798974819147</v>
      </c>
      <c r="CQ17" s="12">
        <f t="shared" si="30"/>
        <v>23370.921524794227</v>
      </c>
      <c r="CR17" s="12">
        <f t="shared" si="30"/>
        <v>23405.753851452249</v>
      </c>
      <c r="CS17" s="12">
        <f t="shared" si="30"/>
        <v>23288.151610353154</v>
      </c>
      <c r="CT17" s="12">
        <f t="shared" ref="CT17:DY17" si="31">CT19+CT46+CT52</f>
        <v>23694.908997379222</v>
      </c>
      <c r="CU17" s="12">
        <f t="shared" si="31"/>
        <v>23918.395852354577</v>
      </c>
      <c r="CV17" s="12">
        <f t="shared" si="31"/>
        <v>24074.452337859449</v>
      </c>
      <c r="CW17" s="12">
        <f t="shared" si="31"/>
        <v>25102.784603874956</v>
      </c>
      <c r="CX17" s="12">
        <f t="shared" si="31"/>
        <v>25165.927247338575</v>
      </c>
      <c r="CY17" s="12">
        <f t="shared" si="31"/>
        <v>24972.106152922221</v>
      </c>
      <c r="CZ17" s="12">
        <f t="shared" si="31"/>
        <v>25318.190053474325</v>
      </c>
      <c r="DA17" s="12">
        <f t="shared" si="31"/>
        <v>25600.8597716039</v>
      </c>
      <c r="DB17" s="12">
        <f t="shared" si="31"/>
        <v>25431.508001437454</v>
      </c>
      <c r="DC17" s="12">
        <f t="shared" si="31"/>
        <v>25598.178753343658</v>
      </c>
      <c r="DD17" s="12">
        <f t="shared" si="31"/>
        <v>25791.539555256248</v>
      </c>
      <c r="DE17" s="12">
        <f t="shared" si="31"/>
        <v>26630.207464039362</v>
      </c>
      <c r="DF17" s="12">
        <f t="shared" si="31"/>
        <v>26719.621088344869</v>
      </c>
      <c r="DG17" s="12">
        <f t="shared" si="31"/>
        <v>26726.079929779444</v>
      </c>
      <c r="DH17" s="12">
        <f t="shared" si="31"/>
        <v>27069.9985199683</v>
      </c>
      <c r="DI17" s="12">
        <f t="shared" si="31"/>
        <v>27171.07466098222</v>
      </c>
      <c r="DJ17" s="12">
        <f t="shared" si="31"/>
        <v>27093.549712180898</v>
      </c>
      <c r="DK17" s="12">
        <f t="shared" si="31"/>
        <v>27194.769969010744</v>
      </c>
      <c r="DL17" s="12">
        <f t="shared" si="31"/>
        <v>27104.660163424294</v>
      </c>
      <c r="DM17" s="12">
        <f t="shared" si="31"/>
        <v>27306.339533318722</v>
      </c>
      <c r="DN17" s="12">
        <f t="shared" si="31"/>
        <v>27882.445548209456</v>
      </c>
      <c r="DO17" s="12">
        <f t="shared" si="31"/>
        <v>28042.44920484348</v>
      </c>
      <c r="DP17" s="12">
        <f t="shared" si="31"/>
        <v>28198.220025208113</v>
      </c>
      <c r="DQ17" s="12">
        <f t="shared" si="31"/>
        <v>28614.648179813994</v>
      </c>
      <c r="DR17" s="12">
        <f t="shared" si="31"/>
        <v>28989.427364286668</v>
      </c>
      <c r="DS17" s="12">
        <f t="shared" si="31"/>
        <v>29287.5723023969</v>
      </c>
      <c r="DT17" s="12">
        <f t="shared" si="31"/>
        <v>30182.33833890055</v>
      </c>
      <c r="DU17" s="12">
        <f t="shared" si="31"/>
        <v>30155.639573384433</v>
      </c>
      <c r="DV17" s="12">
        <f t="shared" si="31"/>
        <v>30508.53441169687</v>
      </c>
      <c r="DW17" s="12">
        <f t="shared" si="31"/>
        <v>30861.888859001654</v>
      </c>
      <c r="DX17" s="12">
        <f t="shared" si="31"/>
        <v>30983.78411601964</v>
      </c>
      <c r="DY17" s="12">
        <f t="shared" si="31"/>
        <v>30749.74776413833</v>
      </c>
      <c r="DZ17" s="12">
        <f t="shared" ref="DZ17:FA17" si="32">DZ19+DZ46+DZ52</f>
        <v>31531.604968030715</v>
      </c>
      <c r="EA17" s="12">
        <f t="shared" si="32"/>
        <v>29816.199287735621</v>
      </c>
      <c r="EB17" s="12">
        <f t="shared" si="32"/>
        <v>30579.436256432396</v>
      </c>
      <c r="EC17" s="12">
        <f t="shared" si="32"/>
        <v>30316.12269500762</v>
      </c>
      <c r="ED17" s="12">
        <f t="shared" si="32"/>
        <v>30437.233679261615</v>
      </c>
      <c r="EE17" s="12">
        <f t="shared" si="32"/>
        <v>30970.484919346018</v>
      </c>
      <c r="EF17" s="12">
        <f t="shared" si="32"/>
        <v>32254.747774809915</v>
      </c>
      <c r="EG17" s="12">
        <f t="shared" si="32"/>
        <v>32741.843468982297</v>
      </c>
      <c r="EH17" s="12">
        <f t="shared" si="32"/>
        <v>33305.255518816601</v>
      </c>
      <c r="EI17" s="12">
        <f t="shared" si="32"/>
        <v>33856.431089585189</v>
      </c>
      <c r="EJ17" s="12">
        <f t="shared" si="32"/>
        <v>34567.680091784685</v>
      </c>
      <c r="EK17" s="12">
        <f t="shared" si="32"/>
        <v>34734.88563280645</v>
      </c>
      <c r="EL17" s="12">
        <f t="shared" si="32"/>
        <v>34683.357616290094</v>
      </c>
      <c r="EM17" s="12">
        <f t="shared" si="32"/>
        <v>34858.839981673191</v>
      </c>
      <c r="EN17" s="12">
        <f t="shared" si="32"/>
        <v>35618.051833018595</v>
      </c>
      <c r="EO17" s="12">
        <f t="shared" si="32"/>
        <v>35175.178345687033</v>
      </c>
      <c r="EP17" s="12">
        <f t="shared" si="32"/>
        <v>35514.513917566714</v>
      </c>
      <c r="EQ17" s="12">
        <f t="shared" si="32"/>
        <v>36022.127206628749</v>
      </c>
      <c r="ER17" s="18">
        <f t="shared" si="32"/>
        <v>35694.227796479114</v>
      </c>
      <c r="ES17" s="12">
        <f t="shared" si="32"/>
        <v>36167.975666207654</v>
      </c>
      <c r="ET17" s="12">
        <f t="shared" si="32"/>
        <v>35545.359481326945</v>
      </c>
      <c r="EU17" s="12">
        <f t="shared" si="32"/>
        <v>35186.321612221589</v>
      </c>
      <c r="EV17" s="12">
        <f t="shared" si="32"/>
        <v>35408.520453833124</v>
      </c>
      <c r="EW17" s="12">
        <f t="shared" si="32"/>
        <v>35345.090324356424</v>
      </c>
      <c r="EX17" s="12">
        <f t="shared" si="32"/>
        <v>35680.066978837378</v>
      </c>
      <c r="EY17" s="12">
        <f t="shared" si="32"/>
        <v>35575.050216249001</v>
      </c>
      <c r="EZ17" s="12">
        <f t="shared" si="32"/>
        <v>36436.339676833661</v>
      </c>
      <c r="FA17" s="12">
        <f t="shared" si="32"/>
        <v>36045.938069127085</v>
      </c>
      <c r="FB17" s="12">
        <f t="shared" ref="FB17:FD17" si="33">FB19+FB46+FB52</f>
        <v>36568.072886860093</v>
      </c>
      <c r="FC17" s="12">
        <f t="shared" si="33"/>
        <v>37183.10327347961</v>
      </c>
      <c r="FD17" s="12">
        <f t="shared" si="33"/>
        <v>37618.611015940136</v>
      </c>
      <c r="FE17" s="12">
        <f t="shared" ref="FE17:FF17" si="34">FE19+FE46+FE52</f>
        <v>37849.793282112936</v>
      </c>
      <c r="FF17" s="12">
        <f t="shared" si="34"/>
        <v>37593.427857114526</v>
      </c>
      <c r="FG17" s="12">
        <f t="shared" ref="FG17:FH17" si="35">FG19+FG46+FG52</f>
        <v>38129.149188735348</v>
      </c>
      <c r="FH17" s="12">
        <f t="shared" si="35"/>
        <v>38004.528149934944</v>
      </c>
      <c r="FI17" s="12">
        <f t="shared" ref="FI17:FJ17" si="36">FI19+FI46+FI52</f>
        <v>38846.230746987625</v>
      </c>
      <c r="FJ17" s="12">
        <f t="shared" si="36"/>
        <v>38805.522801402025</v>
      </c>
      <c r="FK17" s="12">
        <f t="shared" ref="FK17:FM17" si="37">FK19+FK46+FK52</f>
        <v>38327.776289066009</v>
      </c>
      <c r="FL17" s="12">
        <f t="shared" ref="FL17" si="38">FL19+FL46+FL52</f>
        <v>38315.717835211733</v>
      </c>
      <c r="FM17" s="12">
        <f t="shared" si="37"/>
        <v>37459.659502116032</v>
      </c>
      <c r="FN17" s="12">
        <f t="shared" ref="FN17:FO17" si="39">FN19+FN46+FN52</f>
        <v>37180.251656545559</v>
      </c>
      <c r="FO17" s="12">
        <f t="shared" si="39"/>
        <v>37711.731370061287</v>
      </c>
      <c r="FP17" s="12">
        <f t="shared" ref="FP17:FQ17" si="40">FP19+FP46+FP52</f>
        <v>36790.505315552269</v>
      </c>
      <c r="FQ17" s="12">
        <f t="shared" si="40"/>
        <v>36871.769815604835</v>
      </c>
      <c r="FR17" s="12">
        <f t="shared" ref="FR17:FW17" si="41">FR19+FR46+FR52</f>
        <v>35791.830345631686</v>
      </c>
      <c r="FS17" s="12">
        <f t="shared" si="41"/>
        <v>35407.504135631418</v>
      </c>
      <c r="FT17" s="12">
        <f t="shared" si="41"/>
        <v>36131.008064920505</v>
      </c>
      <c r="FU17" s="12">
        <f t="shared" si="41"/>
        <v>37487.758192683803</v>
      </c>
      <c r="FV17" s="12">
        <f t="shared" si="41"/>
        <v>38766.130920567775</v>
      </c>
      <c r="FW17" s="12">
        <f t="shared" si="41"/>
        <v>39351.943338300058</v>
      </c>
      <c r="FX17" s="12">
        <f t="shared" ref="FX17:FY17" si="42">FX19+FX46+FX52</f>
        <v>40603.547717445537</v>
      </c>
      <c r="FY17" s="12">
        <f t="shared" si="42"/>
        <v>40868.758852474239</v>
      </c>
      <c r="FZ17" s="12">
        <f t="shared" ref="FZ17:GA17" si="43">FZ19+FZ46+FZ52</f>
        <v>43893.626735333848</v>
      </c>
      <c r="GA17" s="12">
        <f t="shared" si="43"/>
        <v>43955.380947413607</v>
      </c>
      <c r="GB17" s="12">
        <f t="shared" ref="GB17:GC17" si="44">GB19+GB46+GB52</f>
        <v>45520.804817692486</v>
      </c>
      <c r="GC17" s="12">
        <f t="shared" si="44"/>
        <v>45714.171811679123</v>
      </c>
      <c r="GD17" s="12">
        <f t="shared" ref="GD17:GE17" si="45">GD19+GD46+GD52</f>
        <v>46287.349922499416</v>
      </c>
      <c r="GE17" s="18">
        <f t="shared" si="45"/>
        <v>46184.364923745743</v>
      </c>
      <c r="GF17" s="18">
        <f t="shared" ref="GF17:GG17" si="46">GF19+GF46+GF52</f>
        <v>45752.785393461949</v>
      </c>
      <c r="GG17" s="18">
        <f t="shared" si="46"/>
        <v>46868.898253030377</v>
      </c>
      <c r="GH17" s="18">
        <f t="shared" ref="GH17:GJ17" si="47">GH19+GH46+GH52</f>
        <v>46603.477089207561</v>
      </c>
      <c r="GI17" s="18">
        <f t="shared" ref="GI17" si="48">GI19+GI46+GI52</f>
        <v>47154.953039469976</v>
      </c>
      <c r="GJ17" s="18">
        <f t="shared" si="47"/>
        <v>47065.273723388796</v>
      </c>
      <c r="GK17" s="18">
        <f t="shared" ref="GK17:GQ17" si="49">GK19+GK46+GK52</f>
        <v>48104.619760997375</v>
      </c>
      <c r="GL17" s="18">
        <f t="shared" ref="GL17:GP17" si="50">GL19+GL46+GL52</f>
        <v>48850.121865753856</v>
      </c>
      <c r="GM17" s="18">
        <f t="shared" si="50"/>
        <v>49214.951964758715</v>
      </c>
      <c r="GN17" s="18">
        <f t="shared" si="50"/>
        <v>50348.259737367342</v>
      </c>
      <c r="GO17" s="18">
        <f t="shared" si="50"/>
        <v>50263.507598341195</v>
      </c>
      <c r="GP17" s="18">
        <f t="shared" si="50"/>
        <v>48893.695017299469</v>
      </c>
      <c r="GQ17" s="18">
        <f t="shared" si="49"/>
        <v>48594.776581988786</v>
      </c>
      <c r="GR17" s="18">
        <f t="shared" ref="GR17:GX17" si="51">GR19+GR46+GR52</f>
        <v>49195.39913689415</v>
      </c>
      <c r="GS17" s="18">
        <f t="shared" ref="GS17:GW17" si="52">GS19+GS46+GS52</f>
        <v>50232.259740884132</v>
      </c>
      <c r="GT17" s="18">
        <f t="shared" si="52"/>
        <v>50454.837286480157</v>
      </c>
      <c r="GU17" s="18">
        <f t="shared" si="52"/>
        <v>50895.731811288555</v>
      </c>
      <c r="GV17" s="18">
        <f t="shared" si="52"/>
        <v>51450.073375327804</v>
      </c>
      <c r="GW17" s="18">
        <f t="shared" si="52"/>
        <v>51160.129654078344</v>
      </c>
      <c r="GX17" s="18">
        <f t="shared" si="51"/>
        <v>51258.409074979209</v>
      </c>
      <c r="GY17" s="18">
        <f t="shared" ref="GY17" si="53">GY19+GY46+GY52</f>
        <v>52284.477622994869</v>
      </c>
    </row>
    <row r="18" spans="1:208" s="19" customFormat="1" x14ac:dyDescent="0.25">
      <c r="A18" s="20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22"/>
      <c r="ES18" s="16"/>
      <c r="ET18" s="16"/>
      <c r="EU18" s="16"/>
      <c r="EV18" s="16"/>
      <c r="EW18" s="16"/>
      <c r="GE18" s="73"/>
      <c r="GF18" s="73"/>
      <c r="GG18" s="73"/>
      <c r="GH18" s="73"/>
      <c r="GI18" s="73"/>
      <c r="GJ18" s="73"/>
      <c r="GK18" s="73"/>
      <c r="GL18" s="73"/>
      <c r="GM18" s="73"/>
      <c r="GN18" s="73"/>
      <c r="GO18" s="73"/>
      <c r="GP18" s="73"/>
      <c r="GQ18" s="73"/>
      <c r="GR18" s="73"/>
      <c r="GS18" s="73"/>
      <c r="GT18" s="73"/>
      <c r="GU18" s="73"/>
      <c r="GV18" s="73"/>
      <c r="GW18" s="73"/>
      <c r="GX18" s="73"/>
      <c r="GY18" s="73"/>
    </row>
    <row r="19" spans="1:208" s="19" customFormat="1" x14ac:dyDescent="0.25">
      <c r="A19" s="17" t="s">
        <v>5</v>
      </c>
      <c r="B19" s="12">
        <f t="shared" ref="B19:AG19" si="54">+B21+B42</f>
        <v>5423.4947422319501</v>
      </c>
      <c r="C19" s="12">
        <f t="shared" si="54"/>
        <v>5411.9627805026739</v>
      </c>
      <c r="D19" s="12">
        <f t="shared" si="54"/>
        <v>5305.729058485942</v>
      </c>
      <c r="E19" s="12">
        <f t="shared" si="54"/>
        <v>5324.445261013906</v>
      </c>
      <c r="F19" s="12">
        <f t="shared" si="54"/>
        <v>5120.2745233299529</v>
      </c>
      <c r="G19" s="12">
        <f t="shared" si="54"/>
        <v>5145.7796113235963</v>
      </c>
      <c r="H19" s="12">
        <f t="shared" si="54"/>
        <v>4807.3934716004514</v>
      </c>
      <c r="I19" s="12">
        <f t="shared" si="54"/>
        <v>4828.1361248634767</v>
      </c>
      <c r="J19" s="12">
        <f t="shared" si="54"/>
        <v>4769.6369001605435</v>
      </c>
      <c r="K19" s="12">
        <f t="shared" si="54"/>
        <v>4771.3221452095431</v>
      </c>
      <c r="L19" s="12">
        <f t="shared" si="54"/>
        <v>5051.0040577163682</v>
      </c>
      <c r="M19" s="12">
        <f t="shared" si="54"/>
        <v>5029.7026965700534</v>
      </c>
      <c r="N19" s="12">
        <f t="shared" si="54"/>
        <v>5034.1796684434985</v>
      </c>
      <c r="O19" s="12">
        <f t="shared" si="54"/>
        <v>5283.4618786417432</v>
      </c>
      <c r="P19" s="12">
        <f t="shared" si="54"/>
        <v>5355.5832330029643</v>
      </c>
      <c r="Q19" s="12">
        <f t="shared" si="54"/>
        <v>5506.4687635175842</v>
      </c>
      <c r="R19" s="12">
        <f t="shared" si="54"/>
        <v>5667.5216919283976</v>
      </c>
      <c r="S19" s="12">
        <f t="shared" si="54"/>
        <v>5791.4407442984684</v>
      </c>
      <c r="T19" s="12">
        <f t="shared" si="54"/>
        <v>5826.4656363924887</v>
      </c>
      <c r="U19" s="12">
        <f t="shared" si="54"/>
        <v>6045.750008870702</v>
      </c>
      <c r="V19" s="12">
        <f t="shared" si="54"/>
        <v>6117.4586136369044</v>
      </c>
      <c r="W19" s="12">
        <f t="shared" si="54"/>
        <v>6079.6065006850722</v>
      </c>
      <c r="X19" s="12">
        <f t="shared" si="54"/>
        <v>6470.6083050937141</v>
      </c>
      <c r="Y19" s="12">
        <f t="shared" si="54"/>
        <v>6468.4873163879538</v>
      </c>
      <c r="Z19" s="12">
        <f t="shared" si="54"/>
        <v>6685.5367940426422</v>
      </c>
      <c r="AA19" s="12">
        <f t="shared" si="54"/>
        <v>6969.7656473567404</v>
      </c>
      <c r="AB19" s="12">
        <f t="shared" si="54"/>
        <v>7443.7719643627497</v>
      </c>
      <c r="AC19" s="12">
        <f t="shared" si="54"/>
        <v>7714.7891770363849</v>
      </c>
      <c r="AD19" s="12">
        <f t="shared" si="54"/>
        <v>7429.5906278755101</v>
      </c>
      <c r="AE19" s="12">
        <f t="shared" si="54"/>
        <v>7702.6277662631501</v>
      </c>
      <c r="AF19" s="12">
        <f t="shared" si="54"/>
        <v>8025.8254780820107</v>
      </c>
      <c r="AG19" s="12">
        <f t="shared" si="54"/>
        <v>8262.9372285471909</v>
      </c>
      <c r="AH19" s="12">
        <f t="shared" ref="AH19:BM19" si="55">+AH21+AH42</f>
        <v>8271.1314084957194</v>
      </c>
      <c r="AI19" s="12">
        <f t="shared" si="55"/>
        <v>8556.2219600263761</v>
      </c>
      <c r="AJ19" s="12">
        <f t="shared" si="55"/>
        <v>8615.0056397404624</v>
      </c>
      <c r="AK19" s="12">
        <f t="shared" si="55"/>
        <v>8684.14235864697</v>
      </c>
      <c r="AL19" s="12">
        <f t="shared" si="55"/>
        <v>8953.6238954179862</v>
      </c>
      <c r="AM19" s="12">
        <f t="shared" si="55"/>
        <v>9235.956452580218</v>
      </c>
      <c r="AN19" s="12">
        <f t="shared" si="55"/>
        <v>9419.4836835766182</v>
      </c>
      <c r="AO19" s="12">
        <f t="shared" si="55"/>
        <v>9548.0182704564904</v>
      </c>
      <c r="AP19" s="12">
        <f t="shared" si="55"/>
        <v>9610.2984637105146</v>
      </c>
      <c r="AQ19" s="12">
        <f t="shared" si="55"/>
        <v>10042.780094980206</v>
      </c>
      <c r="AR19" s="12">
        <f t="shared" si="55"/>
        <v>9859.8140672976297</v>
      </c>
      <c r="AS19" s="12">
        <f t="shared" si="55"/>
        <v>10116.465445872709</v>
      </c>
      <c r="AT19" s="12">
        <f t="shared" si="55"/>
        <v>10156.281717793567</v>
      </c>
      <c r="AU19" s="12">
        <f t="shared" si="55"/>
        <v>10135.959565379892</v>
      </c>
      <c r="AV19" s="12">
        <f t="shared" si="55"/>
        <v>10573.550203369552</v>
      </c>
      <c r="AW19" s="12">
        <f t="shared" si="55"/>
        <v>10555.656589722748</v>
      </c>
      <c r="AX19" s="12">
        <f t="shared" si="55"/>
        <v>10801.375304847152</v>
      </c>
      <c r="AY19" s="12">
        <f t="shared" si="55"/>
        <v>11156.381934848931</v>
      </c>
      <c r="AZ19" s="12">
        <f t="shared" si="55"/>
        <v>11391.088229807696</v>
      </c>
      <c r="BA19" s="12">
        <f t="shared" si="55"/>
        <v>11659.205334662429</v>
      </c>
      <c r="BB19" s="12">
        <f t="shared" si="55"/>
        <v>11945.293846834473</v>
      </c>
      <c r="BC19" s="12">
        <f t="shared" si="55"/>
        <v>12138.928030079911</v>
      </c>
      <c r="BD19" s="12">
        <f t="shared" si="55"/>
        <v>12354.359957288812</v>
      </c>
      <c r="BE19" s="12">
        <f t="shared" si="55"/>
        <v>12476.896088703263</v>
      </c>
      <c r="BF19" s="12">
        <f t="shared" si="55"/>
        <v>12625.170725766131</v>
      </c>
      <c r="BG19" s="12">
        <f t="shared" si="55"/>
        <v>12850.121941987483</v>
      </c>
      <c r="BH19" s="12">
        <f t="shared" si="55"/>
        <v>13203.20955418726</v>
      </c>
      <c r="BI19" s="12">
        <f t="shared" si="55"/>
        <v>13111.376500623599</v>
      </c>
      <c r="BJ19" s="12">
        <f t="shared" si="55"/>
        <v>13384.534759584469</v>
      </c>
      <c r="BK19" s="12">
        <f t="shared" si="55"/>
        <v>13619.224668217063</v>
      </c>
      <c r="BL19" s="12">
        <f t="shared" si="55"/>
        <v>13661.447941980643</v>
      </c>
      <c r="BM19" s="12">
        <f t="shared" si="55"/>
        <v>13921.707436585843</v>
      </c>
      <c r="BN19" s="12">
        <f t="shared" ref="BN19:CS19" si="56">+BN21+BN42</f>
        <v>13873.385431689934</v>
      </c>
      <c r="BO19" s="12">
        <f t="shared" si="56"/>
        <v>13965.831386242626</v>
      </c>
      <c r="BP19" s="12">
        <f t="shared" si="56"/>
        <v>14050.769631050593</v>
      </c>
      <c r="BQ19" s="12">
        <f t="shared" si="56"/>
        <v>14021.223978606873</v>
      </c>
      <c r="BR19" s="12">
        <f t="shared" si="56"/>
        <v>13975.705341603429</v>
      </c>
      <c r="BS19" s="12">
        <f t="shared" si="56"/>
        <v>14146.522262746608</v>
      </c>
      <c r="BT19" s="12">
        <f t="shared" si="56"/>
        <v>14365.162729545185</v>
      </c>
      <c r="BU19" s="12">
        <f t="shared" si="56"/>
        <v>14365.890510882071</v>
      </c>
      <c r="BV19" s="12">
        <f t="shared" si="56"/>
        <v>14279.313493892727</v>
      </c>
      <c r="BW19" s="12">
        <f t="shared" si="56"/>
        <v>13729.073948242496</v>
      </c>
      <c r="BX19" s="12">
        <f t="shared" si="56"/>
        <v>13949.59822977506</v>
      </c>
      <c r="BY19" s="12">
        <f t="shared" si="56"/>
        <v>14036.675719107194</v>
      </c>
      <c r="BZ19" s="12">
        <f t="shared" si="56"/>
        <v>14239.746232589387</v>
      </c>
      <c r="CA19" s="12">
        <f t="shared" si="56"/>
        <v>14524.637837708251</v>
      </c>
      <c r="CB19" s="12">
        <f t="shared" si="56"/>
        <v>14751.621976429315</v>
      </c>
      <c r="CC19" s="12">
        <f t="shared" si="56"/>
        <v>14807.342335152438</v>
      </c>
      <c r="CD19" s="12">
        <f t="shared" si="56"/>
        <v>14790.47483060581</v>
      </c>
      <c r="CE19" s="12">
        <f t="shared" si="56"/>
        <v>14934.778976197997</v>
      </c>
      <c r="CF19" s="12">
        <f t="shared" si="56"/>
        <v>15050.38787279813</v>
      </c>
      <c r="CG19" s="12">
        <f t="shared" si="56"/>
        <v>15069.479662886117</v>
      </c>
      <c r="CH19" s="12">
        <f t="shared" si="56"/>
        <v>15586.752263188178</v>
      </c>
      <c r="CI19" s="12">
        <f t="shared" si="56"/>
        <v>15942.04808997832</v>
      </c>
      <c r="CJ19" s="12">
        <f t="shared" si="56"/>
        <v>16217.963351464095</v>
      </c>
      <c r="CK19" s="12">
        <f t="shared" si="56"/>
        <v>16439.752339659568</v>
      </c>
      <c r="CL19" s="12">
        <f t="shared" si="56"/>
        <v>16293.496063969105</v>
      </c>
      <c r="CM19" s="12">
        <f t="shared" si="56"/>
        <v>16307.965681612779</v>
      </c>
      <c r="CN19" s="12">
        <f t="shared" si="56"/>
        <v>16576.372029649152</v>
      </c>
      <c r="CO19" s="12">
        <f t="shared" si="56"/>
        <v>16518.726329117017</v>
      </c>
      <c r="CP19" s="12">
        <f t="shared" si="56"/>
        <v>16532.577318741238</v>
      </c>
      <c r="CQ19" s="12">
        <f t="shared" si="56"/>
        <v>16885.416323857055</v>
      </c>
      <c r="CR19" s="12">
        <f t="shared" si="56"/>
        <v>16919.372700194461</v>
      </c>
      <c r="CS19" s="12">
        <f t="shared" si="56"/>
        <v>16910.460071878231</v>
      </c>
      <c r="CT19" s="12">
        <f t="shared" ref="CT19:DY19" si="57">+CT21+CT42</f>
        <v>17310.094133606461</v>
      </c>
      <c r="CU19" s="12">
        <f t="shared" si="57"/>
        <v>17468.919348579202</v>
      </c>
      <c r="CV19" s="12">
        <f t="shared" si="57"/>
        <v>17680.275500553034</v>
      </c>
      <c r="CW19" s="12">
        <f t="shared" si="57"/>
        <v>18535.695332921692</v>
      </c>
      <c r="CX19" s="12">
        <f t="shared" si="57"/>
        <v>18600.738716198452</v>
      </c>
      <c r="CY19" s="12">
        <f t="shared" si="57"/>
        <v>18544.545957946975</v>
      </c>
      <c r="CZ19" s="12">
        <f t="shared" si="57"/>
        <v>18881.49280407239</v>
      </c>
      <c r="DA19" s="12">
        <f t="shared" si="57"/>
        <v>19250.683688946356</v>
      </c>
      <c r="DB19" s="12">
        <f t="shared" si="57"/>
        <v>19260.888835525351</v>
      </c>
      <c r="DC19" s="12">
        <f t="shared" si="57"/>
        <v>19368.553310298383</v>
      </c>
      <c r="DD19" s="12">
        <f t="shared" si="57"/>
        <v>19533.275285924279</v>
      </c>
      <c r="DE19" s="12">
        <f t="shared" si="57"/>
        <v>19534.012845874167</v>
      </c>
      <c r="DF19" s="12">
        <f t="shared" si="57"/>
        <v>19862.409028733702</v>
      </c>
      <c r="DG19" s="12">
        <f t="shared" si="57"/>
        <v>19935.908680555793</v>
      </c>
      <c r="DH19" s="12">
        <f t="shared" si="57"/>
        <v>20377.031626979726</v>
      </c>
      <c r="DI19" s="12">
        <f t="shared" si="57"/>
        <v>20494.085259011074</v>
      </c>
      <c r="DJ19" s="12">
        <f t="shared" si="57"/>
        <v>20429.110606180409</v>
      </c>
      <c r="DK19" s="12">
        <f t="shared" si="57"/>
        <v>20537.998560496548</v>
      </c>
      <c r="DL19" s="12">
        <f t="shared" si="57"/>
        <v>20586.208476828262</v>
      </c>
      <c r="DM19" s="12">
        <f t="shared" si="57"/>
        <v>20813.155259021652</v>
      </c>
      <c r="DN19" s="12">
        <f t="shared" si="57"/>
        <v>21456.907974347527</v>
      </c>
      <c r="DO19" s="12">
        <f t="shared" si="57"/>
        <v>21644.885134157834</v>
      </c>
      <c r="DP19" s="12">
        <f t="shared" si="57"/>
        <v>21896.353695535021</v>
      </c>
      <c r="DQ19" s="12">
        <f t="shared" si="57"/>
        <v>22392.49395626664</v>
      </c>
      <c r="DR19" s="12">
        <f t="shared" si="57"/>
        <v>22565.926799698304</v>
      </c>
      <c r="DS19" s="12">
        <f t="shared" si="57"/>
        <v>22890.930869824737</v>
      </c>
      <c r="DT19" s="12">
        <f t="shared" si="57"/>
        <v>23918.48249657037</v>
      </c>
      <c r="DU19" s="12">
        <f t="shared" si="57"/>
        <v>23839.321451188629</v>
      </c>
      <c r="DV19" s="12">
        <f t="shared" si="57"/>
        <v>24204.886721125593</v>
      </c>
      <c r="DW19" s="12">
        <f t="shared" si="57"/>
        <v>24484.027988136939</v>
      </c>
      <c r="DX19" s="12">
        <f t="shared" si="57"/>
        <v>24495.112052333847</v>
      </c>
      <c r="DY19" s="12">
        <f t="shared" si="57"/>
        <v>24337.468545960732</v>
      </c>
      <c r="DZ19" s="12">
        <f t="shared" ref="DZ19:FA19" si="58">+DZ21+DZ42</f>
        <v>25241.582471938302</v>
      </c>
      <c r="EA19" s="12">
        <f t="shared" si="58"/>
        <v>23865.026852960807</v>
      </c>
      <c r="EB19" s="12">
        <f t="shared" si="58"/>
        <v>24545.166241305276</v>
      </c>
      <c r="EC19" s="12">
        <f t="shared" si="58"/>
        <v>24469.427131301771</v>
      </c>
      <c r="ED19" s="12">
        <f t="shared" si="58"/>
        <v>24615.6130753334</v>
      </c>
      <c r="EE19" s="12">
        <f t="shared" si="58"/>
        <v>25071.315690150532</v>
      </c>
      <c r="EF19" s="12">
        <f t="shared" si="58"/>
        <v>26438.881556435925</v>
      </c>
      <c r="EG19" s="12">
        <f t="shared" si="58"/>
        <v>26933.191377492192</v>
      </c>
      <c r="EH19" s="12">
        <f t="shared" si="58"/>
        <v>27413.292846967764</v>
      </c>
      <c r="EI19" s="12">
        <f t="shared" si="58"/>
        <v>27861.88422424678</v>
      </c>
      <c r="EJ19" s="12">
        <f t="shared" si="58"/>
        <v>28579.43848073516</v>
      </c>
      <c r="EK19" s="12">
        <f t="shared" si="58"/>
        <v>28610.172158125271</v>
      </c>
      <c r="EL19" s="12">
        <f t="shared" si="58"/>
        <v>28616.507416525543</v>
      </c>
      <c r="EM19" s="12">
        <f t="shared" si="58"/>
        <v>28716.189096418777</v>
      </c>
      <c r="EN19" s="12">
        <f t="shared" si="58"/>
        <v>29501.43902205817</v>
      </c>
      <c r="EO19" s="12">
        <f t="shared" si="58"/>
        <v>29075.036815601245</v>
      </c>
      <c r="EP19" s="12">
        <f t="shared" si="58"/>
        <v>29300.359871734701</v>
      </c>
      <c r="EQ19" s="12">
        <f t="shared" si="58"/>
        <v>29695.180840050325</v>
      </c>
      <c r="ER19" s="18">
        <f t="shared" si="58"/>
        <v>29513.96892389268</v>
      </c>
      <c r="ES19" s="12">
        <f t="shared" si="58"/>
        <v>30283.432162582918</v>
      </c>
      <c r="ET19" s="12">
        <f t="shared" si="58"/>
        <v>29745.438746846365</v>
      </c>
      <c r="EU19" s="12">
        <f t="shared" si="58"/>
        <v>29418.04726267669</v>
      </c>
      <c r="EV19" s="12">
        <f t="shared" si="58"/>
        <v>29801.389420124906</v>
      </c>
      <c r="EW19" s="12">
        <f t="shared" si="58"/>
        <v>29910.860464903715</v>
      </c>
      <c r="EX19" s="12">
        <f t="shared" si="58"/>
        <v>30203.921053041428</v>
      </c>
      <c r="EY19" s="12">
        <f t="shared" si="58"/>
        <v>30333.102465308904</v>
      </c>
      <c r="EZ19" s="12">
        <f t="shared" si="58"/>
        <v>30463.660707585754</v>
      </c>
      <c r="FA19" s="12">
        <f t="shared" si="58"/>
        <v>30225.190042488764</v>
      </c>
      <c r="FB19" s="12">
        <f t="shared" ref="FB19:FD19" si="59">+FB21+FB42</f>
        <v>30786.427914064734</v>
      </c>
      <c r="FC19" s="12">
        <f t="shared" si="59"/>
        <v>31416.954589894882</v>
      </c>
      <c r="FD19" s="12">
        <f t="shared" si="59"/>
        <v>31973.699946154673</v>
      </c>
      <c r="FE19" s="12">
        <f t="shared" ref="FE19:FF19" si="60">+FE21+FE42</f>
        <v>32343.91453000623</v>
      </c>
      <c r="FF19" s="12">
        <f t="shared" si="60"/>
        <v>32148.559070833177</v>
      </c>
      <c r="FG19" s="12">
        <f t="shared" ref="FG19:FH19" si="61">+FG21+FG42</f>
        <v>32551.75250622235</v>
      </c>
      <c r="FH19" s="12">
        <f t="shared" si="61"/>
        <v>32402.509006807493</v>
      </c>
      <c r="FI19" s="12">
        <f t="shared" ref="FI19:FJ19" si="62">+FI21+FI42</f>
        <v>33160.853628772056</v>
      </c>
      <c r="FJ19" s="12">
        <f t="shared" si="62"/>
        <v>33272.490268921261</v>
      </c>
      <c r="FK19" s="12">
        <f t="shared" ref="FK19:FM19" si="63">+FK21+FK42</f>
        <v>32951.239708081608</v>
      </c>
      <c r="FL19" s="12">
        <f t="shared" ref="FL19" si="64">+FL21+FL42</f>
        <v>32905.797933690366</v>
      </c>
      <c r="FM19" s="12">
        <f t="shared" si="63"/>
        <v>32084.852539807802</v>
      </c>
      <c r="FN19" s="12">
        <f t="shared" ref="FN19:FO19" si="65">+FN21+FN42</f>
        <v>32074.694909591999</v>
      </c>
      <c r="FO19" s="12">
        <f t="shared" si="65"/>
        <v>32568.169353896155</v>
      </c>
      <c r="FP19" s="12">
        <f t="shared" ref="FP19:FQ19" si="66">+FP21+FP42</f>
        <v>31722.264410727257</v>
      </c>
      <c r="FQ19" s="12">
        <f t="shared" si="66"/>
        <v>31786.086298254711</v>
      </c>
      <c r="FR19" s="12">
        <f t="shared" ref="FR19:FS19" si="67">+FR21+FR42</f>
        <v>30927.07704221904</v>
      </c>
      <c r="FS19" s="12">
        <f t="shared" si="67"/>
        <v>30629.020870054734</v>
      </c>
      <c r="FT19" s="12">
        <f t="shared" ref="FT19:FU19" si="68">+FT21+FT42</f>
        <v>31113.122120956661</v>
      </c>
      <c r="FU19" s="12">
        <f t="shared" si="68"/>
        <v>32332.592444736754</v>
      </c>
      <c r="FV19" s="12">
        <f t="shared" ref="FV19:FW19" si="69">+FV21+FV42</f>
        <v>33415.860671195034</v>
      </c>
      <c r="FW19" s="12">
        <f t="shared" si="69"/>
        <v>33994.08698561223</v>
      </c>
      <c r="FX19" s="12">
        <f t="shared" ref="FX19:FY19" si="70">+FX21+FX42</f>
        <v>35110.126559523022</v>
      </c>
      <c r="FY19" s="12">
        <f t="shared" si="70"/>
        <v>35353.44862880389</v>
      </c>
      <c r="FZ19" s="12">
        <f t="shared" ref="FZ19:GA19" si="71">+FZ21+FZ42</f>
        <v>38041.310402906362</v>
      </c>
      <c r="GA19" s="12">
        <f t="shared" si="71"/>
        <v>38139.771083575492</v>
      </c>
      <c r="GB19" s="12">
        <f t="shared" ref="GB19:GC19" si="72">+GB21+GB42</f>
        <v>39437.896202692587</v>
      </c>
      <c r="GC19" s="12">
        <f t="shared" si="72"/>
        <v>39688.347314641716</v>
      </c>
      <c r="GD19" s="12">
        <f t="shared" ref="GD19:GE19" si="73">+GD21+GD42</f>
        <v>40128.50256345699</v>
      </c>
      <c r="GE19" s="12">
        <f t="shared" si="73"/>
        <v>39892.603244236278</v>
      </c>
      <c r="GF19" s="12">
        <f t="shared" ref="GF19:GG19" si="74">+GF21+GF42</f>
        <v>39428.863057342758</v>
      </c>
      <c r="GG19" s="12">
        <f t="shared" si="74"/>
        <v>40035.540199079151</v>
      </c>
      <c r="GH19" s="12">
        <f t="shared" ref="GH19:GJ19" si="75">+GH21+GH42</f>
        <v>39529.478957471969</v>
      </c>
      <c r="GI19" s="12">
        <f t="shared" ref="GI19" si="76">+GI21+GI42</f>
        <v>40061.030598233228</v>
      </c>
      <c r="GJ19" s="12">
        <f t="shared" si="75"/>
        <v>39821.006263234063</v>
      </c>
      <c r="GK19" s="12">
        <f t="shared" ref="GK19:GQ19" si="77">+GK21+GK42</f>
        <v>40727.538305686117</v>
      </c>
      <c r="GL19" s="12">
        <f t="shared" ref="GL19:GP19" si="78">+GL21+GL42</f>
        <v>40975.464477101799</v>
      </c>
      <c r="GM19" s="12">
        <f t="shared" si="78"/>
        <v>40956.741815831199</v>
      </c>
      <c r="GN19" s="12">
        <f t="shared" si="78"/>
        <v>41653.92885530708</v>
      </c>
      <c r="GO19" s="12">
        <f t="shared" si="78"/>
        <v>41708.273605013594</v>
      </c>
      <c r="GP19" s="12">
        <f t="shared" si="78"/>
        <v>40378.743167565168</v>
      </c>
      <c r="GQ19" s="12">
        <f t="shared" si="77"/>
        <v>39962.224237887793</v>
      </c>
      <c r="GR19" s="12">
        <f t="shared" ref="GR19:GX19" si="79">+GR21+GR42</f>
        <v>40392.214395316863</v>
      </c>
      <c r="GS19" s="12">
        <f t="shared" ref="GS19:GW19" si="80">+GS21+GS42</f>
        <v>41130.392172048254</v>
      </c>
      <c r="GT19" s="12">
        <f t="shared" si="80"/>
        <v>41078.828101993277</v>
      </c>
      <c r="GU19" s="12">
        <f t="shared" si="80"/>
        <v>41775.3893608984</v>
      </c>
      <c r="GV19" s="12">
        <f t="shared" si="80"/>
        <v>42392.019004092173</v>
      </c>
      <c r="GW19" s="12">
        <f t="shared" si="80"/>
        <v>42281.06929564949</v>
      </c>
      <c r="GX19" s="12">
        <f t="shared" si="79"/>
        <v>42437.720678086756</v>
      </c>
      <c r="GY19" s="12">
        <f t="shared" ref="GY19" si="81">+GY21+GY42</f>
        <v>43082.548717772705</v>
      </c>
    </row>
    <row r="20" spans="1:208" s="19" customFormat="1" x14ac:dyDescent="0.25">
      <c r="A20" s="20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22"/>
      <c r="ES20" s="16"/>
      <c r="ET20" s="16"/>
      <c r="EU20" s="16"/>
      <c r="EV20" s="16"/>
      <c r="EW20" s="16"/>
    </row>
    <row r="21" spans="1:208" ht="13.5" customHeight="1" x14ac:dyDescent="0.25">
      <c r="A21" s="23" t="s">
        <v>47</v>
      </c>
      <c r="B21" s="12">
        <f t="shared" ref="B21:BM21" si="82">+B23+B40</f>
        <v>5398.5344727901947</v>
      </c>
      <c r="C21" s="12">
        <f t="shared" si="82"/>
        <v>5387.1237406439659</v>
      </c>
      <c r="D21" s="12">
        <f t="shared" si="82"/>
        <v>5280.6499282097457</v>
      </c>
      <c r="E21" s="12">
        <f t="shared" si="82"/>
        <v>5299.5437499779109</v>
      </c>
      <c r="F21" s="12">
        <f t="shared" si="82"/>
        <v>5096.485840748167</v>
      </c>
      <c r="G21" s="12">
        <f t="shared" si="82"/>
        <v>5122.2825971901921</v>
      </c>
      <c r="H21" s="12">
        <f t="shared" si="82"/>
        <v>4785.4683039647889</v>
      </c>
      <c r="I21" s="12">
        <f t="shared" si="82"/>
        <v>4806.1544460082632</v>
      </c>
      <c r="J21" s="12">
        <f t="shared" si="82"/>
        <v>4747.8078800498188</v>
      </c>
      <c r="K21" s="12">
        <f t="shared" si="82"/>
        <v>4749.5473001058781</v>
      </c>
      <c r="L21" s="12">
        <f t="shared" si="82"/>
        <v>5028.0393169231229</v>
      </c>
      <c r="M21" s="12">
        <f t="shared" si="82"/>
        <v>5005.6477553635605</v>
      </c>
      <c r="N21" s="12">
        <f t="shared" si="82"/>
        <v>5010.6320265801514</v>
      </c>
      <c r="O21" s="12">
        <f t="shared" si="82"/>
        <v>5260.0976657452584</v>
      </c>
      <c r="P21" s="12">
        <f t="shared" si="82"/>
        <v>5332.2247703874118</v>
      </c>
      <c r="Q21" s="12">
        <f t="shared" si="82"/>
        <v>5483.445427167725</v>
      </c>
      <c r="R21" s="12">
        <f t="shared" si="82"/>
        <v>5644.6497466771998</v>
      </c>
      <c r="S21" s="12">
        <f t="shared" si="82"/>
        <v>5765.4134094175233</v>
      </c>
      <c r="T21" s="12">
        <f t="shared" si="82"/>
        <v>5800.9949651833695</v>
      </c>
      <c r="U21" s="12">
        <f t="shared" si="82"/>
        <v>6020.1552809182958</v>
      </c>
      <c r="V21" s="12">
        <f t="shared" si="82"/>
        <v>6091.7965840401203</v>
      </c>
      <c r="W21" s="12">
        <f t="shared" si="82"/>
        <v>6053.6421163065688</v>
      </c>
      <c r="X21" s="12">
        <f t="shared" si="82"/>
        <v>6443.7069944084333</v>
      </c>
      <c r="Y21" s="12">
        <f t="shared" si="82"/>
        <v>6443.1751889368124</v>
      </c>
      <c r="Z21" s="12">
        <f t="shared" si="82"/>
        <v>6660.1908479478943</v>
      </c>
      <c r="AA21" s="12">
        <f t="shared" si="82"/>
        <v>6944.0174356221742</v>
      </c>
      <c r="AB21" s="12">
        <f t="shared" si="82"/>
        <v>7416.4173667808245</v>
      </c>
      <c r="AC21" s="12">
        <f t="shared" si="82"/>
        <v>7686.8704398591026</v>
      </c>
      <c r="AD21" s="12">
        <f t="shared" si="82"/>
        <v>7403.4343905781234</v>
      </c>
      <c r="AE21" s="12">
        <f t="shared" si="82"/>
        <v>7675.0490078512557</v>
      </c>
      <c r="AF21" s="12">
        <f t="shared" si="82"/>
        <v>7997.1738116609895</v>
      </c>
      <c r="AG21" s="12">
        <f t="shared" si="82"/>
        <v>8233.7598434762422</v>
      </c>
      <c r="AH21" s="12">
        <f t="shared" si="82"/>
        <v>8242.2959414614215</v>
      </c>
      <c r="AI21" s="12">
        <f t="shared" si="82"/>
        <v>8527.5430676879951</v>
      </c>
      <c r="AJ21" s="12">
        <f t="shared" si="82"/>
        <v>8585.8184651466163</v>
      </c>
      <c r="AK21" s="12">
        <f t="shared" si="82"/>
        <v>8647.3101509996759</v>
      </c>
      <c r="AL21" s="12">
        <f t="shared" si="82"/>
        <v>8916.1586159260078</v>
      </c>
      <c r="AM21" s="12">
        <f t="shared" si="82"/>
        <v>9198.3867797451767</v>
      </c>
      <c r="AN21" s="12">
        <f t="shared" si="82"/>
        <v>9381.7563253417411</v>
      </c>
      <c r="AO21" s="12">
        <f t="shared" si="82"/>
        <v>9510.3579021241112</v>
      </c>
      <c r="AP21" s="12">
        <f t="shared" si="82"/>
        <v>9573.258107328822</v>
      </c>
      <c r="AQ21" s="12">
        <f t="shared" si="82"/>
        <v>9999.7626633008113</v>
      </c>
      <c r="AR21" s="12">
        <f t="shared" si="82"/>
        <v>9816.9417497571794</v>
      </c>
      <c r="AS21" s="12">
        <f t="shared" si="82"/>
        <v>10074.387521297836</v>
      </c>
      <c r="AT21" s="12">
        <f t="shared" si="82"/>
        <v>10114.153220750901</v>
      </c>
      <c r="AU21" s="12">
        <f t="shared" si="82"/>
        <v>10093.875122149004</v>
      </c>
      <c r="AV21" s="12">
        <f t="shared" si="82"/>
        <v>10530.524255073313</v>
      </c>
      <c r="AW21" s="12">
        <f t="shared" si="82"/>
        <v>10505.703882989839</v>
      </c>
      <c r="AX21" s="12">
        <f t="shared" si="82"/>
        <v>10751.505580897527</v>
      </c>
      <c r="AY21" s="12">
        <f t="shared" si="82"/>
        <v>11106.640533158245</v>
      </c>
      <c r="AZ21" s="12">
        <f t="shared" si="82"/>
        <v>11340.845369128183</v>
      </c>
      <c r="BA21" s="12">
        <f t="shared" si="82"/>
        <v>11608.852422725211</v>
      </c>
      <c r="BB21" s="12">
        <f t="shared" si="82"/>
        <v>11894.645094049032</v>
      </c>
      <c r="BC21" s="12">
        <f t="shared" si="82"/>
        <v>12085.342507113954</v>
      </c>
      <c r="BD21" s="12">
        <f t="shared" si="82"/>
        <v>12300.800130191927</v>
      </c>
      <c r="BE21" s="12">
        <f t="shared" si="82"/>
        <v>12423.316992015769</v>
      </c>
      <c r="BF21" s="12">
        <f t="shared" si="82"/>
        <v>12571.58734506427</v>
      </c>
      <c r="BG21" s="12">
        <f t="shared" si="82"/>
        <v>12797.104482159315</v>
      </c>
      <c r="BH21" s="12">
        <f t="shared" si="82"/>
        <v>13149.624031221303</v>
      </c>
      <c r="BI21" s="12">
        <f t="shared" si="82"/>
        <v>13045.893273808506</v>
      </c>
      <c r="BJ21" s="12">
        <f t="shared" si="82"/>
        <v>13318.323406823414</v>
      </c>
      <c r="BK21" s="12">
        <f t="shared" si="82"/>
        <v>13552.580604760651</v>
      </c>
      <c r="BL21" s="12">
        <f t="shared" si="82"/>
        <v>13594.789224157455</v>
      </c>
      <c r="BM21" s="12">
        <f t="shared" si="82"/>
        <v>13855.190992815296</v>
      </c>
      <c r="BN21" s="12">
        <f t="shared" ref="BN21:DY21" si="83">+BN23+BN40</f>
        <v>13806.728046348211</v>
      </c>
      <c r="BO21" s="12">
        <f t="shared" si="83"/>
        <v>13899.988911248645</v>
      </c>
      <c r="BP21" s="12">
        <f t="shared" si="83"/>
        <v>13984.917944926348</v>
      </c>
      <c r="BQ21" s="12">
        <f t="shared" si="83"/>
        <v>13956.310250896102</v>
      </c>
      <c r="BR21" s="12">
        <f t="shared" si="83"/>
        <v>13910.212291999987</v>
      </c>
      <c r="BS21" s="12">
        <f t="shared" si="83"/>
        <v>14080.879167308749</v>
      </c>
      <c r="BT21" s="12">
        <f t="shared" si="83"/>
        <v>14299.299196751574</v>
      </c>
      <c r="BU21" s="12">
        <f t="shared" si="83"/>
        <v>14291.15225785204</v>
      </c>
      <c r="BV21" s="12">
        <f t="shared" si="83"/>
        <v>14206.622289525882</v>
      </c>
      <c r="BW21" s="12">
        <f t="shared" si="83"/>
        <v>13660.845300507171</v>
      </c>
      <c r="BX21" s="12">
        <f t="shared" si="83"/>
        <v>13881.34974272372</v>
      </c>
      <c r="BY21" s="12">
        <f t="shared" si="83"/>
        <v>13969.069810703651</v>
      </c>
      <c r="BZ21" s="12">
        <f t="shared" si="83"/>
        <v>14172.313197822592</v>
      </c>
      <c r="CA21" s="12">
        <f t="shared" si="83"/>
        <v>14455.649686242958</v>
      </c>
      <c r="CB21" s="12">
        <f t="shared" si="83"/>
        <v>14679.638913819217</v>
      </c>
      <c r="CC21" s="12">
        <f t="shared" si="83"/>
        <v>14735.583572593619</v>
      </c>
      <c r="CD21" s="12">
        <f t="shared" si="83"/>
        <v>14715.604990658328</v>
      </c>
      <c r="CE21" s="12">
        <f t="shared" si="83"/>
        <v>14859.826387482492</v>
      </c>
      <c r="CF21" s="12">
        <f t="shared" si="83"/>
        <v>14973.423069024968</v>
      </c>
      <c r="CG21" s="12">
        <f t="shared" si="83"/>
        <v>14993.05895593127</v>
      </c>
      <c r="CH21" s="12">
        <f t="shared" si="83"/>
        <v>15509.984684913994</v>
      </c>
      <c r="CI21" s="12">
        <f t="shared" si="83"/>
        <v>15865.087226858148</v>
      </c>
      <c r="CJ21" s="12">
        <f t="shared" si="83"/>
        <v>16140.852915602514</v>
      </c>
      <c r="CK21" s="12">
        <f t="shared" si="83"/>
        <v>16362.669309815334</v>
      </c>
      <c r="CL21" s="12">
        <f t="shared" si="83"/>
        <v>16217.059312796933</v>
      </c>
      <c r="CM21" s="12">
        <f t="shared" si="83"/>
        <v>16230.432727498124</v>
      </c>
      <c r="CN21" s="12">
        <f t="shared" si="83"/>
        <v>16498.849192424455</v>
      </c>
      <c r="CO21" s="12">
        <f t="shared" si="83"/>
        <v>16441.390898334586</v>
      </c>
      <c r="CP21" s="12">
        <f t="shared" si="83"/>
        <v>16452.059665004628</v>
      </c>
      <c r="CQ21" s="12">
        <f t="shared" si="83"/>
        <v>16802.973517766055</v>
      </c>
      <c r="CR21" s="12">
        <f t="shared" si="83"/>
        <v>16836.683110152284</v>
      </c>
      <c r="CS21" s="12">
        <f t="shared" si="83"/>
        <v>16825.600643850241</v>
      </c>
      <c r="CT21" s="12">
        <f t="shared" si="83"/>
        <v>17225.519342109234</v>
      </c>
      <c r="CU21" s="12">
        <f t="shared" si="83"/>
        <v>17382.398059270126</v>
      </c>
      <c r="CV21" s="12">
        <f t="shared" si="83"/>
        <v>17594.181296742699</v>
      </c>
      <c r="CW21" s="12">
        <f t="shared" si="83"/>
        <v>18449.880793474626</v>
      </c>
      <c r="CX21" s="12">
        <f t="shared" si="83"/>
        <v>18513.574677353463</v>
      </c>
      <c r="CY21" s="12">
        <f t="shared" si="83"/>
        <v>18458.147825302829</v>
      </c>
      <c r="CZ21" s="12">
        <f t="shared" si="83"/>
        <v>18794.130542795934</v>
      </c>
      <c r="DA21" s="12">
        <f t="shared" si="83"/>
        <v>19164.255191385484</v>
      </c>
      <c r="DB21" s="12">
        <f t="shared" si="83"/>
        <v>19170.495752161525</v>
      </c>
      <c r="DC21" s="12">
        <f t="shared" si="83"/>
        <v>19277.188984095508</v>
      </c>
      <c r="DD21" s="12">
        <f t="shared" si="83"/>
        <v>19441.145024239817</v>
      </c>
      <c r="DE21" s="12">
        <f t="shared" si="83"/>
        <v>19444.172252099455</v>
      </c>
      <c r="DF21" s="12">
        <f t="shared" si="83"/>
        <v>19772.301474912052</v>
      </c>
      <c r="DG21" s="12">
        <f t="shared" si="83"/>
        <v>19846.03434244854</v>
      </c>
      <c r="DH21" s="12">
        <f t="shared" si="83"/>
        <v>20286.043804974001</v>
      </c>
      <c r="DI21" s="12">
        <f t="shared" si="83"/>
        <v>20403.767224927331</v>
      </c>
      <c r="DJ21" s="12">
        <f t="shared" si="83"/>
        <v>20338.241831039315</v>
      </c>
      <c r="DK21" s="12">
        <f t="shared" si="83"/>
        <v>20443.30712321875</v>
      </c>
      <c r="DL21" s="12">
        <f t="shared" si="83"/>
        <v>20493.581043596849</v>
      </c>
      <c r="DM21" s="12">
        <f t="shared" si="83"/>
        <v>20723.035936006003</v>
      </c>
      <c r="DN21" s="12">
        <f t="shared" si="83"/>
        <v>21349.941173500396</v>
      </c>
      <c r="DO21" s="12">
        <f t="shared" si="83"/>
        <v>21534.715954112125</v>
      </c>
      <c r="DP21" s="12">
        <f t="shared" si="83"/>
        <v>21783.539316361625</v>
      </c>
      <c r="DQ21" s="12">
        <f t="shared" si="83"/>
        <v>22265.256681287588</v>
      </c>
      <c r="DR21" s="12">
        <f t="shared" si="83"/>
        <v>22434.748521249156</v>
      </c>
      <c r="DS21" s="12">
        <f t="shared" si="83"/>
        <v>22757.359934233657</v>
      </c>
      <c r="DT21" s="12">
        <f t="shared" si="83"/>
        <v>23784.444448108054</v>
      </c>
      <c r="DU21" s="12">
        <f t="shared" si="83"/>
        <v>23702.563115494606</v>
      </c>
      <c r="DV21" s="12">
        <f t="shared" si="83"/>
        <v>24068.290909395197</v>
      </c>
      <c r="DW21" s="12">
        <f t="shared" si="83"/>
        <v>24345.453188631858</v>
      </c>
      <c r="DX21" s="12">
        <f t="shared" si="83"/>
        <v>24354.482089254005</v>
      </c>
      <c r="DY21" s="12">
        <f t="shared" si="83"/>
        <v>24198.388648773718</v>
      </c>
      <c r="DZ21" s="12">
        <f t="shared" ref="DZ21:EC21" si="84">+DZ23+DZ40</f>
        <v>25104.256993419312</v>
      </c>
      <c r="EA21" s="12">
        <f t="shared" si="84"/>
        <v>23736.163557502721</v>
      </c>
      <c r="EB21" s="12">
        <f t="shared" si="84"/>
        <v>24412.412671697428</v>
      </c>
      <c r="EC21" s="12">
        <f t="shared" si="84"/>
        <v>24333.708897075641</v>
      </c>
      <c r="ED21" s="12">
        <f>+ED23+ED40</f>
        <v>24480.31709105019</v>
      </c>
      <c r="EE21" s="12">
        <f t="shared" ref="EE21:EO21" si="85">+EE23+EE40</f>
        <v>24934.236728366315</v>
      </c>
      <c r="EF21" s="12">
        <f t="shared" si="85"/>
        <v>26300.530594443844</v>
      </c>
      <c r="EG21" s="12">
        <f t="shared" si="85"/>
        <v>26794.654035233551</v>
      </c>
      <c r="EH21" s="12">
        <f t="shared" si="85"/>
        <v>27272.200745347254</v>
      </c>
      <c r="EI21" s="12">
        <f t="shared" si="85"/>
        <v>27718.460251548277</v>
      </c>
      <c r="EJ21" s="12">
        <f t="shared" si="85"/>
        <v>28433.557246406286</v>
      </c>
      <c r="EK21" s="12">
        <f t="shared" si="85"/>
        <v>28462.060134298794</v>
      </c>
      <c r="EL21" s="12">
        <f t="shared" si="85"/>
        <v>28468.615947388687</v>
      </c>
      <c r="EM21" s="12">
        <f t="shared" si="85"/>
        <v>28569.976549143048</v>
      </c>
      <c r="EN21" s="12">
        <f t="shared" si="85"/>
        <v>29346.820620116505</v>
      </c>
      <c r="EO21" s="12">
        <f t="shared" si="85"/>
        <v>28923.540462287572</v>
      </c>
      <c r="EP21" s="12">
        <f>+EP23+EP40</f>
        <v>29148.883203958987</v>
      </c>
      <c r="EQ21" s="12">
        <f>+EQ23+EQ40</f>
        <v>29544.160663462342</v>
      </c>
      <c r="ER21" s="18">
        <f t="shared" ref="ER21:EX21" si="86">+ER23+ER40</f>
        <v>29365.365098973878</v>
      </c>
      <c r="ES21" s="12">
        <f t="shared" si="86"/>
        <v>30133.097546358604</v>
      </c>
      <c r="ET21" s="12">
        <f t="shared" si="86"/>
        <v>29594.926377518736</v>
      </c>
      <c r="EU21" s="12">
        <f t="shared" si="86"/>
        <v>29269.752766427897</v>
      </c>
      <c r="EV21" s="12">
        <f t="shared" si="86"/>
        <v>29654.978836796552</v>
      </c>
      <c r="EW21" s="12">
        <f t="shared" si="86"/>
        <v>29766.112645951562</v>
      </c>
      <c r="EX21" s="12">
        <f t="shared" si="86"/>
        <v>30061.52558106486</v>
      </c>
      <c r="EY21" s="12">
        <f t="shared" ref="EY21:EZ21" si="87">+EY23+EY40</f>
        <v>30191.651486266994</v>
      </c>
      <c r="EZ21" s="12">
        <f t="shared" si="87"/>
        <v>30321.603672257072</v>
      </c>
      <c r="FA21" s="12">
        <f t="shared" ref="FA21:FB21" si="88">+FA23+FA40</f>
        <v>30091.331134248874</v>
      </c>
      <c r="FB21" s="12">
        <f t="shared" si="88"/>
        <v>30652.550898565289</v>
      </c>
      <c r="FC21" s="12">
        <f t="shared" ref="FC21:FD21" si="89">+FC23+FC40</f>
        <v>31283.595156333005</v>
      </c>
      <c r="FD21" s="12">
        <f t="shared" si="89"/>
        <v>31840.488327932508</v>
      </c>
      <c r="FE21" s="12">
        <f t="shared" ref="FE21:FF21" si="90">+FE23+FE40</f>
        <v>32211.993709656716</v>
      </c>
      <c r="FF21" s="12">
        <f t="shared" si="90"/>
        <v>32018.455660929951</v>
      </c>
      <c r="FG21" s="12">
        <f t="shared" ref="FG21:FH21" si="91">+FG23+FG40</f>
        <v>32421.483541843194</v>
      </c>
      <c r="FH21" s="12">
        <f t="shared" si="91"/>
        <v>32273.207205178958</v>
      </c>
      <c r="FI21" s="12">
        <f t="shared" ref="FI21:FJ21" si="92">+FI23+FI40</f>
        <v>33032.958272768112</v>
      </c>
      <c r="FJ21" s="12">
        <f t="shared" si="92"/>
        <v>33146.346627894287</v>
      </c>
      <c r="FK21" s="12">
        <f t="shared" ref="FK21:FM21" si="93">+FK23+FK40</f>
        <v>32827.91014478539</v>
      </c>
      <c r="FL21" s="12">
        <f t="shared" ref="FL21" si="94">+FL23+FL40</f>
        <v>32778.59928837906</v>
      </c>
      <c r="FM21" s="12">
        <f t="shared" si="93"/>
        <v>31960.460268788567</v>
      </c>
      <c r="FN21" s="12">
        <f t="shared" ref="FN21:FO21" si="95">+FN23+FN40</f>
        <v>31951.785505821626</v>
      </c>
      <c r="FO21" s="12">
        <f t="shared" si="95"/>
        <v>32445.681162895457</v>
      </c>
      <c r="FP21" s="12">
        <f t="shared" ref="FP21:FQ21" si="96">+FP23+FP40</f>
        <v>31600.072118595457</v>
      </c>
      <c r="FQ21" s="12">
        <f t="shared" si="96"/>
        <v>31662.229409275333</v>
      </c>
      <c r="FR21" s="12">
        <f t="shared" ref="FR21:FS21" si="97">+FR23+FR40</f>
        <v>30807.655804970051</v>
      </c>
      <c r="FS21" s="12">
        <f t="shared" si="97"/>
        <v>30511.043766874591</v>
      </c>
      <c r="FT21" s="12">
        <f t="shared" ref="FT21:FU21" si="98">+FT23+FT40</f>
        <v>30994.505708992463</v>
      </c>
      <c r="FU21" s="12">
        <f t="shared" si="98"/>
        <v>32212.076286127278</v>
      </c>
      <c r="FV21" s="12">
        <f t="shared" ref="FV21:FW21" si="99">+FV23+FV40</f>
        <v>33290.388968132109</v>
      </c>
      <c r="FW21" s="12">
        <f t="shared" si="99"/>
        <v>33867.596059516844</v>
      </c>
      <c r="FX21" s="12">
        <f t="shared" ref="FX21:FY21" si="100">+FX23+FX40</f>
        <v>34981.29099207581</v>
      </c>
      <c r="FY21" s="12">
        <f t="shared" si="100"/>
        <v>35223.553507258992</v>
      </c>
      <c r="FZ21" s="12">
        <f t="shared" ref="FZ21:GA21" si="101">+FZ23+FZ40</f>
        <v>37902.687487267576</v>
      </c>
      <c r="GA21" s="12">
        <f t="shared" si="101"/>
        <v>38002.749769504044</v>
      </c>
      <c r="GB21" s="12">
        <f t="shared" ref="GB21:GC21" si="102">+GB23+GB40</f>
        <v>39297.484686914839</v>
      </c>
      <c r="GC21" s="12">
        <f t="shared" si="102"/>
        <v>39545.8813666239</v>
      </c>
      <c r="GD21" s="12">
        <f t="shared" ref="GD21:GE21" si="103">+GD23+GD40</f>
        <v>39986.652331639649</v>
      </c>
      <c r="GE21" s="12">
        <f t="shared" si="103"/>
        <v>39747.438747693566</v>
      </c>
      <c r="GF21" s="12">
        <f t="shared" ref="GF21:GG21" si="104">+GF23+GF40</f>
        <v>39281.465858038653</v>
      </c>
      <c r="GG21" s="12">
        <f t="shared" si="104"/>
        <v>39886.755411012782</v>
      </c>
      <c r="GH21" s="12">
        <f t="shared" ref="GH21:GJ21" si="105">+GH23+GH40</f>
        <v>39381.265726008423</v>
      </c>
      <c r="GI21" s="12">
        <f t="shared" ref="GI21" si="106">+GI23+GI40</f>
        <v>39911.735112704686</v>
      </c>
      <c r="GJ21" s="12">
        <f t="shared" si="105"/>
        <v>39671.443577570739</v>
      </c>
      <c r="GK21" s="12">
        <f t="shared" ref="GK21:GQ21" si="107">+GK23+GK40</f>
        <v>40573.61471666021</v>
      </c>
      <c r="GL21" s="12">
        <f t="shared" ref="GL21:GP21" si="108">+GL23+GL40</f>
        <v>40821.002099721962</v>
      </c>
      <c r="GM21" s="12">
        <f t="shared" si="108"/>
        <v>40796.393737960367</v>
      </c>
      <c r="GN21" s="12">
        <f t="shared" si="108"/>
        <v>41486.878604407459</v>
      </c>
      <c r="GO21" s="12">
        <f t="shared" si="108"/>
        <v>41545.23322011219</v>
      </c>
      <c r="GP21" s="12">
        <f t="shared" si="108"/>
        <v>40218.104137176932</v>
      </c>
      <c r="GQ21" s="12">
        <f t="shared" si="107"/>
        <v>39795.68494565766</v>
      </c>
      <c r="GR21" s="12">
        <f t="shared" ref="GR21:GX21" si="109">+GR23+GR40</f>
        <v>40225.460517473031</v>
      </c>
      <c r="GS21" s="12">
        <f t="shared" ref="GS21:GW21" si="110">+GS23+GS40</f>
        <v>40960.575829599002</v>
      </c>
      <c r="GT21" s="12">
        <f t="shared" si="110"/>
        <v>40909.804683079492</v>
      </c>
      <c r="GU21" s="12">
        <f t="shared" si="110"/>
        <v>41606.721087526981</v>
      </c>
      <c r="GV21" s="12">
        <f t="shared" si="110"/>
        <v>42222.103987871982</v>
      </c>
      <c r="GW21" s="12">
        <f t="shared" si="110"/>
        <v>42111.907906565211</v>
      </c>
      <c r="GX21" s="12">
        <f t="shared" si="109"/>
        <v>42266.548567442333</v>
      </c>
      <c r="GY21" s="12">
        <f t="shared" ref="GY21" si="111">+GY23+GY40</f>
        <v>42910.936695662924</v>
      </c>
    </row>
    <row r="22" spans="1:208" s="19" customFormat="1" x14ac:dyDescent="0.25">
      <c r="A22" s="23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8"/>
      <c r="ES22" s="21"/>
      <c r="ET22" s="21"/>
      <c r="EU22" s="21"/>
      <c r="EV22" s="21"/>
      <c r="EW22" s="21"/>
      <c r="GV22" s="110"/>
      <c r="GW22" s="110"/>
      <c r="GX22" s="110"/>
      <c r="GY22" s="110"/>
    </row>
    <row r="23" spans="1:208" s="29" customFormat="1" x14ac:dyDescent="0.25">
      <c r="A23" s="24" t="s">
        <v>6</v>
      </c>
      <c r="B23" s="25">
        <f t="shared" ref="B23:BM23" si="112">+B24+B34</f>
        <v>5382.218382922495</v>
      </c>
      <c r="C23" s="25">
        <f t="shared" si="112"/>
        <v>5370.8868964260873</v>
      </c>
      <c r="D23" s="25">
        <f t="shared" si="112"/>
        <v>5264.2561411015977</v>
      </c>
      <c r="E23" s="25">
        <f t="shared" si="112"/>
        <v>5283.2660694483438</v>
      </c>
      <c r="F23" s="25">
        <f t="shared" si="112"/>
        <v>5080.9355966394523</v>
      </c>
      <c r="G23" s="25">
        <f t="shared" si="112"/>
        <v>5106.9103544322488</v>
      </c>
      <c r="H23" s="25">
        <f t="shared" si="112"/>
        <v>4771.1243963733623</v>
      </c>
      <c r="I23" s="25">
        <f t="shared" si="112"/>
        <v>4791.7735675838385</v>
      </c>
      <c r="J23" s="25">
        <f t="shared" si="112"/>
        <v>4733.5268741992486</v>
      </c>
      <c r="K23" s="25">
        <f t="shared" si="112"/>
        <v>4735.301736688768</v>
      </c>
      <c r="L23" s="25">
        <f t="shared" si="112"/>
        <v>5013.0152986226385</v>
      </c>
      <c r="M23" s="25">
        <f t="shared" si="112"/>
        <v>4986.0886908019511</v>
      </c>
      <c r="N23" s="25">
        <f t="shared" si="112"/>
        <v>4991.4854469429283</v>
      </c>
      <c r="O23" s="25">
        <f t="shared" si="112"/>
        <v>5241.1002321389706</v>
      </c>
      <c r="P23" s="25">
        <f t="shared" si="112"/>
        <v>5313.2320123326053</v>
      </c>
      <c r="Q23" s="25">
        <f t="shared" si="112"/>
        <v>5464.7251601662419</v>
      </c>
      <c r="R23" s="25">
        <f t="shared" si="112"/>
        <v>5626.0525757268506</v>
      </c>
      <c r="S23" s="25">
        <f t="shared" si="112"/>
        <v>5749.3281916837977</v>
      </c>
      <c r="T23" s="25">
        <f t="shared" si="112"/>
        <v>5785.2537725450575</v>
      </c>
      <c r="U23" s="25">
        <f t="shared" si="112"/>
        <v>6004.3374196646137</v>
      </c>
      <c r="V23" s="25">
        <f t="shared" si="112"/>
        <v>6075.9371295304009</v>
      </c>
      <c r="W23" s="25">
        <f t="shared" si="112"/>
        <v>6037.5958027688685</v>
      </c>
      <c r="X23" s="25">
        <f t="shared" si="112"/>
        <v>6427.0816487218826</v>
      </c>
      <c r="Y23" s="25">
        <f t="shared" si="112"/>
        <v>6426.9823168898411</v>
      </c>
      <c r="Z23" s="25">
        <f t="shared" si="112"/>
        <v>6643.9763411738631</v>
      </c>
      <c r="AA23" s="25">
        <f t="shared" si="112"/>
        <v>6927.5455883283839</v>
      </c>
      <c r="AB23" s="25">
        <f t="shared" si="112"/>
        <v>7398.9178697750713</v>
      </c>
      <c r="AC23" s="25">
        <f t="shared" si="112"/>
        <v>7669.010047061327</v>
      </c>
      <c r="AD23" s="25">
        <f t="shared" si="112"/>
        <v>7386.7015179816044</v>
      </c>
      <c r="AE23" s="25">
        <f t="shared" si="112"/>
        <v>7656.5823302913468</v>
      </c>
      <c r="AF23" s="25">
        <f t="shared" si="112"/>
        <v>7977.9887171962991</v>
      </c>
      <c r="AG23" s="25">
        <f t="shared" si="112"/>
        <v>8214.2227289296316</v>
      </c>
      <c r="AH23" s="25">
        <f t="shared" si="112"/>
        <v>8222.9877744997757</v>
      </c>
      <c r="AI23" s="25">
        <f t="shared" si="112"/>
        <v>8508.3397428073567</v>
      </c>
      <c r="AJ23" s="25">
        <f t="shared" si="112"/>
        <v>8566.2747955564409</v>
      </c>
      <c r="AK23" s="25">
        <f t="shared" si="112"/>
        <v>8627.007650272606</v>
      </c>
      <c r="AL23" s="25">
        <f t="shared" si="112"/>
        <v>8895.5071558938089</v>
      </c>
      <c r="AM23" s="25">
        <f t="shared" si="112"/>
        <v>9177.6777764360795</v>
      </c>
      <c r="AN23" s="25">
        <f t="shared" si="112"/>
        <v>9360.9604033234682</v>
      </c>
      <c r="AO23" s="25">
        <f t="shared" si="112"/>
        <v>9489.598906009307</v>
      </c>
      <c r="AP23" s="25">
        <f t="shared" si="112"/>
        <v>9552.8408716971298</v>
      </c>
      <c r="AQ23" s="25">
        <f t="shared" si="112"/>
        <v>9979.5746706694372</v>
      </c>
      <c r="AR23" s="25">
        <f t="shared" si="112"/>
        <v>9796.8218588941654</v>
      </c>
      <c r="AS23" s="25">
        <f t="shared" si="112"/>
        <v>10054.640437427464</v>
      </c>
      <c r="AT23" s="25">
        <f t="shared" si="112"/>
        <v>10094.382403324913</v>
      </c>
      <c r="AU23" s="25">
        <f t="shared" si="112"/>
        <v>10074.124979086708</v>
      </c>
      <c r="AV23" s="25">
        <f t="shared" si="112"/>
        <v>10510.332265611087</v>
      </c>
      <c r="AW23" s="25">
        <f t="shared" si="112"/>
        <v>10486.082224789703</v>
      </c>
      <c r="AX23" s="25">
        <f t="shared" si="112"/>
        <v>10731.916518725046</v>
      </c>
      <c r="AY23" s="25">
        <f t="shared" si="112"/>
        <v>11087.101876572748</v>
      </c>
      <c r="AZ23" s="25">
        <f t="shared" si="112"/>
        <v>11321.109737092831</v>
      </c>
      <c r="BA23" s="25">
        <f t="shared" si="112"/>
        <v>11589.073562038113</v>
      </c>
      <c r="BB23" s="25">
        <f t="shared" si="112"/>
        <v>11874.750025685011</v>
      </c>
      <c r="BC23" s="25">
        <f t="shared" si="112"/>
        <v>12065.847475604609</v>
      </c>
      <c r="BD23" s="25">
        <f t="shared" si="112"/>
        <v>12281.314447136221</v>
      </c>
      <c r="BE23" s="25">
        <f t="shared" si="112"/>
        <v>12403.824298460673</v>
      </c>
      <c r="BF23" s="25">
        <f t="shared" si="112"/>
        <v>12552.09309293532</v>
      </c>
      <c r="BG23" s="25">
        <f t="shared" si="112"/>
        <v>12777.816118573646</v>
      </c>
      <c r="BH23" s="25">
        <f t="shared" si="112"/>
        <v>13130.128999711958</v>
      </c>
      <c r="BI23" s="25">
        <f t="shared" si="112"/>
        <v>13026.737464844187</v>
      </c>
      <c r="BJ23" s="25">
        <f t="shared" si="112"/>
        <v>13298.954599169185</v>
      </c>
      <c r="BK23" s="25">
        <f t="shared" si="112"/>
        <v>13533.085216242584</v>
      </c>
      <c r="BL23" s="25">
        <f t="shared" si="112"/>
        <v>13575.289548797335</v>
      </c>
      <c r="BM23" s="25">
        <f t="shared" si="112"/>
        <v>13835.732936885152</v>
      </c>
      <c r="BN23" s="25">
        <f t="shared" ref="BN23:DY23" si="113">+BN24+BN34</f>
        <v>13787.228760778908</v>
      </c>
      <c r="BO23" s="25">
        <f t="shared" si="113"/>
        <v>13877.208436707751</v>
      </c>
      <c r="BP23" s="25">
        <f t="shared" si="113"/>
        <v>13962.134283477331</v>
      </c>
      <c r="BQ23" s="25">
        <f t="shared" si="113"/>
        <v>13933.851108502002</v>
      </c>
      <c r="BR23" s="25">
        <f t="shared" si="113"/>
        <v>13887.552713221499</v>
      </c>
      <c r="BS23" s="25">
        <f t="shared" si="113"/>
        <v>14058.167675000108</v>
      </c>
      <c r="BT23" s="25">
        <f t="shared" si="113"/>
        <v>14276.511436538804</v>
      </c>
      <c r="BU23" s="25">
        <f t="shared" si="113"/>
        <v>14269.510289434198</v>
      </c>
      <c r="BV23" s="25">
        <f t="shared" si="113"/>
        <v>14185.573085331478</v>
      </c>
      <c r="BW23" s="25">
        <f t="shared" si="113"/>
        <v>13641.088319582201</v>
      </c>
      <c r="BX23" s="25">
        <f t="shared" si="113"/>
        <v>13861.587016924695</v>
      </c>
      <c r="BY23" s="25">
        <f t="shared" si="113"/>
        <v>13949.493156511038</v>
      </c>
      <c r="BZ23" s="25">
        <f t="shared" si="113"/>
        <v>14152.456421702889</v>
      </c>
      <c r="CA23" s="25">
        <f t="shared" si="113"/>
        <v>14435.334980204649</v>
      </c>
      <c r="CB23" s="25">
        <f t="shared" si="113"/>
        <v>14659.598612498845</v>
      </c>
      <c r="CC23" s="25">
        <f t="shared" si="113"/>
        <v>14715.60571708273</v>
      </c>
      <c r="CD23" s="25">
        <f t="shared" si="113"/>
        <v>14695.829042901185</v>
      </c>
      <c r="CE23" s="25">
        <f t="shared" si="113"/>
        <v>14840.088054110473</v>
      </c>
      <c r="CF23" s="25">
        <f t="shared" si="113"/>
        <v>14953.699832513217</v>
      </c>
      <c r="CG23" s="25">
        <f t="shared" si="113"/>
        <v>14973.243375578841</v>
      </c>
      <c r="CH23" s="25">
        <f t="shared" si="113"/>
        <v>15490.046428988189</v>
      </c>
      <c r="CI23" s="25">
        <f t="shared" si="113"/>
        <v>15845.174818983616</v>
      </c>
      <c r="CJ23" s="25">
        <f t="shared" si="113"/>
        <v>16121.096859125746</v>
      </c>
      <c r="CK23" s="25">
        <f t="shared" si="113"/>
        <v>16342.962105727425</v>
      </c>
      <c r="CL23" s="25">
        <f t="shared" si="113"/>
        <v>16197.471746272935</v>
      </c>
      <c r="CM23" s="25">
        <f t="shared" si="113"/>
        <v>16210.875349743788</v>
      </c>
      <c r="CN23" s="25">
        <f t="shared" si="113"/>
        <v>16479.491416449815</v>
      </c>
      <c r="CO23" s="25">
        <f t="shared" si="113"/>
        <v>16424.877595047881</v>
      </c>
      <c r="CP23" s="25">
        <f t="shared" si="113"/>
        <v>16435.607318476061</v>
      </c>
      <c r="CQ23" s="25">
        <f t="shared" si="113"/>
        <v>16787.049860886371</v>
      </c>
      <c r="CR23" s="25">
        <f t="shared" si="113"/>
        <v>16820.822685818177</v>
      </c>
      <c r="CS23" s="25">
        <f t="shared" si="113"/>
        <v>16809.710429225204</v>
      </c>
      <c r="CT23" s="25">
        <f t="shared" si="113"/>
        <v>17209.962499177724</v>
      </c>
      <c r="CU23" s="25">
        <f t="shared" si="113"/>
        <v>17366.956611408477</v>
      </c>
      <c r="CV23" s="25">
        <f t="shared" si="113"/>
        <v>17578.808210688127</v>
      </c>
      <c r="CW23" s="25">
        <f t="shared" si="113"/>
        <v>18435.430223492538</v>
      </c>
      <c r="CX23" s="25">
        <f t="shared" si="113"/>
        <v>18499.218969698562</v>
      </c>
      <c r="CY23" s="25">
        <f t="shared" si="113"/>
        <v>18444.010835130041</v>
      </c>
      <c r="CZ23" s="25">
        <f t="shared" si="113"/>
        <v>18780.977632224367</v>
      </c>
      <c r="DA23" s="25">
        <f t="shared" si="113"/>
        <v>19151.243075925897</v>
      </c>
      <c r="DB23" s="25">
        <f t="shared" si="113"/>
        <v>19157.620131574247</v>
      </c>
      <c r="DC23" s="25">
        <f t="shared" si="113"/>
        <v>19265.002862209258</v>
      </c>
      <c r="DD23" s="25">
        <f t="shared" si="113"/>
        <v>19429.065521915232</v>
      </c>
      <c r="DE23" s="25">
        <f t="shared" si="113"/>
        <v>19432.206797935691</v>
      </c>
      <c r="DF23" s="25">
        <f t="shared" si="113"/>
        <v>19760.572842731701</v>
      </c>
      <c r="DG23" s="25">
        <f t="shared" si="113"/>
        <v>19834.464273258829</v>
      </c>
      <c r="DH23" s="25">
        <f t="shared" si="113"/>
        <v>20274.595120150225</v>
      </c>
      <c r="DI23" s="25">
        <f t="shared" si="113"/>
        <v>20393.091278034695</v>
      </c>
      <c r="DJ23" s="25">
        <f t="shared" si="113"/>
        <v>20327.708617264849</v>
      </c>
      <c r="DK23" s="25">
        <f t="shared" si="113"/>
        <v>20432.914628393497</v>
      </c>
      <c r="DL23" s="25">
        <f t="shared" si="113"/>
        <v>20483.959054900042</v>
      </c>
      <c r="DM23" s="25">
        <f t="shared" si="113"/>
        <v>20713.551750798048</v>
      </c>
      <c r="DN23" s="25">
        <f t="shared" si="113"/>
        <v>21339.887994577173</v>
      </c>
      <c r="DO23" s="25">
        <f t="shared" si="113"/>
        <v>21524.916186272923</v>
      </c>
      <c r="DP23" s="25">
        <f t="shared" si="113"/>
        <v>21773.784047461802</v>
      </c>
      <c r="DQ23" s="25">
        <f t="shared" si="113"/>
        <v>22252.921477723743</v>
      </c>
      <c r="DR23" s="25">
        <f t="shared" si="113"/>
        <v>22422.709464402353</v>
      </c>
      <c r="DS23" s="25">
        <f t="shared" si="113"/>
        <v>22745.384411027375</v>
      </c>
      <c r="DT23" s="25">
        <f t="shared" si="113"/>
        <v>23772.531573235665</v>
      </c>
      <c r="DU23" s="25">
        <f t="shared" si="113"/>
        <v>23691.446302590441</v>
      </c>
      <c r="DV23" s="25">
        <f t="shared" si="113"/>
        <v>24055.326047341176</v>
      </c>
      <c r="DW23" s="25">
        <f t="shared" si="113"/>
        <v>24332.568783597424</v>
      </c>
      <c r="DX23" s="25">
        <f t="shared" si="113"/>
        <v>24342.553886969614</v>
      </c>
      <c r="DY23" s="25">
        <f t="shared" si="113"/>
        <v>24186.742961492055</v>
      </c>
      <c r="DZ23" s="25">
        <f t="shared" ref="DZ23:EC23" si="114">+DZ24+DZ34</f>
        <v>25092.751235071388</v>
      </c>
      <c r="EA23" s="25">
        <f t="shared" si="114"/>
        <v>23725.826140481095</v>
      </c>
      <c r="EB23" s="25">
        <f t="shared" si="114"/>
        <v>24401.93159834214</v>
      </c>
      <c r="EC23" s="25">
        <f t="shared" si="114"/>
        <v>24323.40160693321</v>
      </c>
      <c r="ED23" s="25">
        <f>+ED24+ED34</f>
        <v>24470.257311583784</v>
      </c>
      <c r="EE23" s="25">
        <f t="shared" ref="EE23:EX23" si="115">+EE24+EE34</f>
        <v>24924.234316688278</v>
      </c>
      <c r="EF23" s="25">
        <f t="shared" si="115"/>
        <v>26290.510230020987</v>
      </c>
      <c r="EG23" s="25">
        <f t="shared" si="115"/>
        <v>26785.231381366913</v>
      </c>
      <c r="EH23" s="25">
        <f t="shared" si="115"/>
        <v>27262.809019453187</v>
      </c>
      <c r="EI23" s="25">
        <f t="shared" si="115"/>
        <v>27709.046147255103</v>
      </c>
      <c r="EJ23" s="25">
        <f t="shared" si="115"/>
        <v>28424.861789763676</v>
      </c>
      <c r="EK23" s="25">
        <f t="shared" si="115"/>
        <v>28453.538587038554</v>
      </c>
      <c r="EL23" s="25">
        <f t="shared" si="115"/>
        <v>28460.262284981971</v>
      </c>
      <c r="EM23" s="25">
        <f t="shared" si="115"/>
        <v>28560.599234524405</v>
      </c>
      <c r="EN23" s="25">
        <f t="shared" si="115"/>
        <v>29336.473297219894</v>
      </c>
      <c r="EO23" s="25">
        <f t="shared" ref="EO23:EP23" si="116">+EO24+EO34</f>
        <v>28912.330127044028</v>
      </c>
      <c r="EP23" s="25">
        <f t="shared" si="116"/>
        <v>29137.904476154043</v>
      </c>
      <c r="EQ23" s="25">
        <f t="shared" si="115"/>
        <v>29533.260854085776</v>
      </c>
      <c r="ER23" s="26">
        <f t="shared" si="115"/>
        <v>29354.145706559062</v>
      </c>
      <c r="ES23" s="25">
        <f t="shared" si="115"/>
        <v>30121.572328988899</v>
      </c>
      <c r="ET23" s="25">
        <f t="shared" si="115"/>
        <v>29583.218203543751</v>
      </c>
      <c r="EU23" s="25">
        <f t="shared" si="115"/>
        <v>29257.656901123686</v>
      </c>
      <c r="EV23" s="25">
        <f t="shared" si="115"/>
        <v>29643.262624940944</v>
      </c>
      <c r="EW23" s="25">
        <f t="shared" si="115"/>
        <v>29754.650501720014</v>
      </c>
      <c r="EX23" s="25">
        <f t="shared" si="115"/>
        <v>30050.29437042887</v>
      </c>
      <c r="EY23" s="25">
        <f t="shared" ref="EY23:EZ23" si="117">+EY24+EY34</f>
        <v>30180.923905607688</v>
      </c>
      <c r="EZ23" s="25">
        <f t="shared" si="117"/>
        <v>30310.867547485839</v>
      </c>
      <c r="FA23" s="25">
        <f t="shared" ref="FA23:FB23" si="118">+FA24+FA34</f>
        <v>30080.414492848147</v>
      </c>
      <c r="FB23" s="25">
        <f t="shared" si="118"/>
        <v>30641.666593934027</v>
      </c>
      <c r="FC23" s="25">
        <f t="shared" ref="FC23:FD23" si="119">+FC24+FC34</f>
        <v>31272.76012183684</v>
      </c>
      <c r="FD23" s="25">
        <f t="shared" si="119"/>
        <v>31828.712268047868</v>
      </c>
      <c r="FE23" s="25">
        <f t="shared" ref="FE23:FF23" si="120">+FE24+FE34</f>
        <v>32130.414134358616</v>
      </c>
      <c r="FF23" s="25">
        <f t="shared" si="120"/>
        <v>31937.763241986308</v>
      </c>
      <c r="FG23" s="25">
        <f t="shared" ref="FG23:FH23" si="121">+FG24+FG34</f>
        <v>32340.910547180902</v>
      </c>
      <c r="FH23" s="25">
        <f t="shared" si="121"/>
        <v>32192.329247831611</v>
      </c>
      <c r="FI23" s="25">
        <f t="shared" ref="FI23:FJ23" si="122">+FI24+FI34</f>
        <v>32952.755534316326</v>
      </c>
      <c r="FJ23" s="25">
        <f t="shared" si="122"/>
        <v>33066.668308466673</v>
      </c>
      <c r="FK23" s="25">
        <f t="shared" ref="FK23:FM23" si="123">+FK24+FK34</f>
        <v>32749.899448897435</v>
      </c>
      <c r="FL23" s="25">
        <f t="shared" ref="FL23" si="124">+FL24+FL34</f>
        <v>32699.609177242775</v>
      </c>
      <c r="FM23" s="25">
        <f t="shared" si="123"/>
        <v>31887.980058602781</v>
      </c>
      <c r="FN23" s="25">
        <f t="shared" ref="FN23:FO23" si="125">+FN24+FN34</f>
        <v>31880.101462723454</v>
      </c>
      <c r="FO23" s="25">
        <f t="shared" si="125"/>
        <v>32373.899219130552</v>
      </c>
      <c r="FP23" s="25">
        <f t="shared" ref="FP23:FQ23" si="126">+FP24+FP34</f>
        <v>31530.76943425597</v>
      </c>
      <c r="FQ23" s="25">
        <f t="shared" si="126"/>
        <v>31596.02479153722</v>
      </c>
      <c r="FR23" s="25">
        <f t="shared" ref="FR23:FS23" si="127">+FR24+FR34</f>
        <v>30743.419340202832</v>
      </c>
      <c r="FS23" s="25">
        <f t="shared" si="127"/>
        <v>30447.180829484074</v>
      </c>
      <c r="FT23" s="25">
        <f t="shared" ref="FT23:FU23" si="128">+FT24+FT34</f>
        <v>30928.878688772871</v>
      </c>
      <c r="FU23" s="25">
        <f t="shared" si="128"/>
        <v>32145.168879742429</v>
      </c>
      <c r="FV23" s="25">
        <f t="shared" ref="FV23:FW23" si="129">+FV24+FV34</f>
        <v>33220.478217135838</v>
      </c>
      <c r="FW23" s="25">
        <f t="shared" si="129"/>
        <v>33796.691154016567</v>
      </c>
      <c r="FX23" s="25">
        <f t="shared" ref="FX23:FY23" si="130">+FX24+FX34</f>
        <v>34908.698840498422</v>
      </c>
      <c r="FY23" s="25">
        <f t="shared" si="130"/>
        <v>35161.262027995712</v>
      </c>
      <c r="FZ23" s="25">
        <f t="shared" ref="FZ23:GA23" si="131">+FZ24+FZ34</f>
        <v>37836.082844369288</v>
      </c>
      <c r="GA23" s="25">
        <f t="shared" si="131"/>
        <v>37936.600430147606</v>
      </c>
      <c r="GB23" s="25">
        <f t="shared" ref="GB23:GC23" si="132">+GB24+GB34</f>
        <v>39229.291868064516</v>
      </c>
      <c r="GC23" s="25">
        <f t="shared" si="132"/>
        <v>39478.31637516628</v>
      </c>
      <c r="GD23" s="25">
        <f t="shared" ref="GD23:GE23" si="133">+GD24+GD34</f>
        <v>39918.75695180965</v>
      </c>
      <c r="GE23" s="25">
        <f t="shared" si="133"/>
        <v>39680.06450638103</v>
      </c>
      <c r="GF23" s="25">
        <f t="shared" ref="GF23:GG23" si="134">+GF24+GF34</f>
        <v>39214.070774907857</v>
      </c>
      <c r="GG23" s="25">
        <f t="shared" si="134"/>
        <v>39818.349765063125</v>
      </c>
      <c r="GH23" s="25">
        <f t="shared" ref="GH23:GJ23" si="135">+GH24+GH34</f>
        <v>39332.757403028816</v>
      </c>
      <c r="GI23" s="25">
        <f t="shared" ref="GI23" si="136">+GI24+GI34</f>
        <v>39862.71671715792</v>
      </c>
      <c r="GJ23" s="25">
        <f t="shared" si="135"/>
        <v>39623.62376267193</v>
      </c>
      <c r="GK23" s="25">
        <f t="shared" ref="GK23:GQ23" si="137">+GK24+GK34</f>
        <v>40524.898904093709</v>
      </c>
      <c r="GL23" s="25">
        <f t="shared" ref="GL23:GP23" si="138">+GL24+GL34</f>
        <v>40771.875685856867</v>
      </c>
      <c r="GM23" s="25">
        <f t="shared" si="138"/>
        <v>40747.128050209452</v>
      </c>
      <c r="GN23" s="25">
        <f t="shared" si="138"/>
        <v>41436.537448312898</v>
      </c>
      <c r="GO23" s="25">
        <f t="shared" si="138"/>
        <v>41495.501533375784</v>
      </c>
      <c r="GP23" s="25">
        <f t="shared" si="138"/>
        <v>40170.536492653155</v>
      </c>
      <c r="GQ23" s="25">
        <f t="shared" si="137"/>
        <v>39748.514821880068</v>
      </c>
      <c r="GR23" s="25">
        <f t="shared" ref="GR23:GX23" si="139">+GR24+GR34</f>
        <v>40177.976845603102</v>
      </c>
      <c r="GS23" s="25">
        <f t="shared" ref="GS23:GW23" si="140">+GS24+GS34</f>
        <v>40912.858760360898</v>
      </c>
      <c r="GT23" s="25">
        <f t="shared" si="140"/>
        <v>40865.036079398946</v>
      </c>
      <c r="GU23" s="25">
        <f t="shared" si="140"/>
        <v>41561.590228259076</v>
      </c>
      <c r="GV23" s="25">
        <f t="shared" si="140"/>
        <v>42176.718314263824</v>
      </c>
      <c r="GW23" s="25">
        <f t="shared" si="140"/>
        <v>42090.731348461944</v>
      </c>
      <c r="GX23" s="25">
        <f t="shared" si="139"/>
        <v>42245.392321647676</v>
      </c>
      <c r="GY23" s="25">
        <f t="shared" ref="GY23" si="141">+GY24+GY34</f>
        <v>42889.641171316587</v>
      </c>
      <c r="GZ23" s="109"/>
    </row>
    <row r="24" spans="1:208" s="19" customFormat="1" x14ac:dyDescent="0.25">
      <c r="A24" s="30" t="s">
        <v>45</v>
      </c>
      <c r="B24" s="31">
        <f t="shared" ref="B24:BM24" si="142">SUM(B25:B33)</f>
        <v>5366.0548160696999</v>
      </c>
      <c r="C24" s="31">
        <f t="shared" si="142"/>
        <v>5355.2990888792447</v>
      </c>
      <c r="D24" s="31">
        <f t="shared" si="142"/>
        <v>5248.5176641551752</v>
      </c>
      <c r="E24" s="31">
        <f t="shared" si="142"/>
        <v>5268.1375730633818</v>
      </c>
      <c r="F24" s="31">
        <f t="shared" si="142"/>
        <v>5066.483180562318</v>
      </c>
      <c r="G24" s="31">
        <f t="shared" si="142"/>
        <v>5093.010731556943</v>
      </c>
      <c r="H24" s="31">
        <f t="shared" si="142"/>
        <v>4758.1545645364395</v>
      </c>
      <c r="I24" s="31">
        <f t="shared" si="142"/>
        <v>4779.2168972625213</v>
      </c>
      <c r="J24" s="31">
        <f t="shared" si="142"/>
        <v>4721.0574076597186</v>
      </c>
      <c r="K24" s="31">
        <f t="shared" si="142"/>
        <v>4723.3055928147323</v>
      </c>
      <c r="L24" s="31">
        <f t="shared" si="142"/>
        <v>5000.363620354703</v>
      </c>
      <c r="M24" s="31">
        <f t="shared" si="142"/>
        <v>4972.1630742336001</v>
      </c>
      <c r="N24" s="31">
        <f t="shared" si="142"/>
        <v>4977.8535104163366</v>
      </c>
      <c r="O24" s="31">
        <f t="shared" si="142"/>
        <v>5228.0101550792551</v>
      </c>
      <c r="P24" s="31">
        <f t="shared" si="142"/>
        <v>5300.1451569359033</v>
      </c>
      <c r="Q24" s="31">
        <f t="shared" si="142"/>
        <v>5452.2553777572803</v>
      </c>
      <c r="R24" s="31">
        <f t="shared" si="142"/>
        <v>5613.6647889952428</v>
      </c>
      <c r="S24" s="31">
        <f t="shared" si="142"/>
        <v>5737.3220797644126</v>
      </c>
      <c r="T24" s="31">
        <f t="shared" si="142"/>
        <v>5773.5044432112099</v>
      </c>
      <c r="U24" s="31">
        <f t="shared" si="142"/>
        <v>5992.9528091967495</v>
      </c>
      <c r="V24" s="31">
        <f t="shared" si="142"/>
        <v>6064.5225830926556</v>
      </c>
      <c r="W24" s="31">
        <f t="shared" si="142"/>
        <v>6026.4748068689132</v>
      </c>
      <c r="X24" s="31">
        <f t="shared" si="142"/>
        <v>6415.5593510439094</v>
      </c>
      <c r="Y24" s="31">
        <f t="shared" si="142"/>
        <v>6415.9967231749506</v>
      </c>
      <c r="Z24" s="31">
        <f t="shared" si="142"/>
        <v>6632.9760699934232</v>
      </c>
      <c r="AA24" s="31">
        <f t="shared" si="142"/>
        <v>6916.8191121129221</v>
      </c>
      <c r="AB24" s="31">
        <f t="shared" si="142"/>
        <v>7387.5221874896042</v>
      </c>
      <c r="AC24" s="31">
        <f t="shared" si="142"/>
        <v>7657.8655271697608</v>
      </c>
      <c r="AD24" s="31">
        <f t="shared" si="142"/>
        <v>7376.2605476397775</v>
      </c>
      <c r="AE24" s="31">
        <f t="shared" si="142"/>
        <v>7647.1773706574586</v>
      </c>
      <c r="AF24" s="31">
        <f t="shared" si="142"/>
        <v>7968.2178724719361</v>
      </c>
      <c r="AG24" s="31">
        <f t="shared" si="142"/>
        <v>8204.7614333786787</v>
      </c>
      <c r="AH24" s="31">
        <f t="shared" si="142"/>
        <v>8213.6373520648031</v>
      </c>
      <c r="AI24" s="31">
        <f t="shared" si="142"/>
        <v>8499.5205761375364</v>
      </c>
      <c r="AJ24" s="31">
        <f t="shared" si="142"/>
        <v>8557.299324874828</v>
      </c>
      <c r="AK24" s="31">
        <f t="shared" si="142"/>
        <v>8618.4122687013478</v>
      </c>
      <c r="AL24" s="31">
        <f t="shared" si="142"/>
        <v>8886.7640369368582</v>
      </c>
      <c r="AM24" s="31">
        <f t="shared" si="142"/>
        <v>9169.4034215076699</v>
      </c>
      <c r="AN24" s="31">
        <f t="shared" si="142"/>
        <v>9352.6513197198583</v>
      </c>
      <c r="AO24" s="31">
        <f t="shared" si="142"/>
        <v>9481.7988925919344</v>
      </c>
      <c r="AP24" s="31">
        <f t="shared" si="142"/>
        <v>9545.1692718282284</v>
      </c>
      <c r="AQ24" s="31">
        <f t="shared" si="142"/>
        <v>9971.3441986735543</v>
      </c>
      <c r="AR24" s="31">
        <f t="shared" si="142"/>
        <v>9788.784861296328</v>
      </c>
      <c r="AS24" s="31">
        <f t="shared" si="142"/>
        <v>10047.232080303704</v>
      </c>
      <c r="AT24" s="31">
        <f t="shared" si="142"/>
        <v>10086.965142270983</v>
      </c>
      <c r="AU24" s="31">
        <f t="shared" si="142"/>
        <v>10067.195269322494</v>
      </c>
      <c r="AV24" s="31">
        <f t="shared" si="142"/>
        <v>10503.247525713561</v>
      </c>
      <c r="AW24" s="31">
        <f t="shared" si="142"/>
        <v>10479.718622686809</v>
      </c>
      <c r="AX24" s="31">
        <f t="shared" si="142"/>
        <v>10725.563488009546</v>
      </c>
      <c r="AY24" s="31">
        <f t="shared" si="142"/>
        <v>11081.248177551013</v>
      </c>
      <c r="AZ24" s="31">
        <f t="shared" si="142"/>
        <v>11315.19702505794</v>
      </c>
      <c r="BA24" s="31">
        <f t="shared" si="142"/>
        <v>11583.636820984912</v>
      </c>
      <c r="BB24" s="31">
        <f t="shared" si="142"/>
        <v>11869.281341889617</v>
      </c>
      <c r="BC24" s="31">
        <f t="shared" si="142"/>
        <v>12061.288036637732</v>
      </c>
      <c r="BD24" s="31">
        <f t="shared" si="142"/>
        <v>12276.757194557389</v>
      </c>
      <c r="BE24" s="31">
        <f t="shared" si="142"/>
        <v>12399.760631577861</v>
      </c>
      <c r="BF24" s="31">
        <f t="shared" si="142"/>
        <v>12548.029101134613</v>
      </c>
      <c r="BG24" s="31">
        <f t="shared" si="142"/>
        <v>12774.285082769173</v>
      </c>
      <c r="BH24" s="31">
        <f t="shared" si="142"/>
        <v>13126.560130120553</v>
      </c>
      <c r="BI24" s="31">
        <f t="shared" si="142"/>
        <v>13023.516487378181</v>
      </c>
      <c r="BJ24" s="31">
        <f t="shared" si="142"/>
        <v>13295.697806771961</v>
      </c>
      <c r="BK24" s="31">
        <f t="shared" si="142"/>
        <v>13529.807139747632</v>
      </c>
      <c r="BL24" s="31">
        <f t="shared" si="142"/>
        <v>13572.010751485963</v>
      </c>
      <c r="BM24" s="31">
        <f t="shared" si="142"/>
        <v>13832.461137724906</v>
      </c>
      <c r="BN24" s="31">
        <f t="shared" ref="BN24:DY24" si="143">SUM(BN25:BN33)</f>
        <v>13783.9500290094</v>
      </c>
      <c r="BO24" s="31">
        <f t="shared" si="143"/>
        <v>13874.432378068374</v>
      </c>
      <c r="BP24" s="31">
        <f t="shared" si="143"/>
        <v>13959.357836477131</v>
      </c>
      <c r="BQ24" s="31">
        <f t="shared" si="143"/>
        <v>13931.114207821367</v>
      </c>
      <c r="BR24" s="31">
        <f t="shared" si="143"/>
        <v>13884.791387099001</v>
      </c>
      <c r="BS24" s="31">
        <f t="shared" si="143"/>
        <v>14055.400022626432</v>
      </c>
      <c r="BT24" s="31">
        <f t="shared" si="143"/>
        <v>14273.734490057854</v>
      </c>
      <c r="BU24" s="31">
        <f t="shared" si="143"/>
        <v>14266.823200478777</v>
      </c>
      <c r="BV24" s="31">
        <f t="shared" si="143"/>
        <v>14182.959594588901</v>
      </c>
      <c r="BW24" s="31">
        <f t="shared" si="143"/>
        <v>13638.635272603711</v>
      </c>
      <c r="BX24" s="31">
        <f t="shared" si="143"/>
        <v>13859.133256656763</v>
      </c>
      <c r="BY24" s="31">
        <f t="shared" si="143"/>
        <v>13947.062499084253</v>
      </c>
      <c r="BZ24" s="31">
        <f t="shared" si="143"/>
        <v>14150.285911368537</v>
      </c>
      <c r="CA24" s="31">
        <f t="shared" si="143"/>
        <v>14433.114414331838</v>
      </c>
      <c r="CB24" s="31">
        <f t="shared" si="143"/>
        <v>14657.466331588992</v>
      </c>
      <c r="CC24" s="31">
        <f t="shared" si="143"/>
        <v>14713.480080384725</v>
      </c>
      <c r="CD24" s="31">
        <f t="shared" si="143"/>
        <v>14693.777955428925</v>
      </c>
      <c r="CE24" s="31">
        <f t="shared" si="143"/>
        <v>14838.115554057498</v>
      </c>
      <c r="CF24" s="31">
        <f t="shared" si="143"/>
        <v>14951.720181084187</v>
      </c>
      <c r="CG24" s="31">
        <f t="shared" si="143"/>
        <v>14971.277136680221</v>
      </c>
      <c r="CH24" s="31">
        <f t="shared" si="143"/>
        <v>15488.074490086768</v>
      </c>
      <c r="CI24" s="31">
        <f t="shared" si="143"/>
        <v>15843.193509361638</v>
      </c>
      <c r="CJ24" s="31">
        <f t="shared" si="143"/>
        <v>16119.491452695001</v>
      </c>
      <c r="CK24" s="31">
        <f t="shared" si="143"/>
        <v>16341.439954773217</v>
      </c>
      <c r="CL24" s="31">
        <f t="shared" si="143"/>
        <v>16195.956897175924</v>
      </c>
      <c r="CM24" s="31">
        <f t="shared" si="143"/>
        <v>16209.356121354183</v>
      </c>
      <c r="CN24" s="31">
        <f t="shared" si="143"/>
        <v>16477.972301319329</v>
      </c>
      <c r="CO24" s="31">
        <f t="shared" si="143"/>
        <v>16423.360577942258</v>
      </c>
      <c r="CP24" s="31">
        <f t="shared" si="143"/>
        <v>16434.164890244549</v>
      </c>
      <c r="CQ24" s="31">
        <f t="shared" si="143"/>
        <v>16785.689063098584</v>
      </c>
      <c r="CR24" s="31">
        <f t="shared" si="143"/>
        <v>16819.459586831123</v>
      </c>
      <c r="CS24" s="31">
        <f t="shared" si="143"/>
        <v>16808.352061458969</v>
      </c>
      <c r="CT24" s="31">
        <f t="shared" si="143"/>
        <v>17208.60670184069</v>
      </c>
      <c r="CU24" s="31">
        <f t="shared" si="143"/>
        <v>17360.052548496344</v>
      </c>
      <c r="CV24" s="31">
        <f t="shared" si="143"/>
        <v>17572.059661979743</v>
      </c>
      <c r="CW24" s="31">
        <f t="shared" si="143"/>
        <v>18006.635396621004</v>
      </c>
      <c r="CX24" s="31">
        <f t="shared" si="143"/>
        <v>18071.747487879475</v>
      </c>
      <c r="CY24" s="31">
        <f t="shared" si="143"/>
        <v>18022.673315365955</v>
      </c>
      <c r="CZ24" s="31">
        <f t="shared" si="143"/>
        <v>18361.113085312201</v>
      </c>
      <c r="DA24" s="31">
        <f t="shared" si="143"/>
        <v>18733.393487598529</v>
      </c>
      <c r="DB24" s="31">
        <f t="shared" si="143"/>
        <v>18740.555817328794</v>
      </c>
      <c r="DC24" s="31">
        <f t="shared" si="143"/>
        <v>18849.044221637887</v>
      </c>
      <c r="DD24" s="31">
        <f t="shared" si="143"/>
        <v>19010.532131931759</v>
      </c>
      <c r="DE24" s="31">
        <f t="shared" si="143"/>
        <v>19016.750741901655</v>
      </c>
      <c r="DF24" s="31">
        <f t="shared" si="143"/>
        <v>19451.266234191371</v>
      </c>
      <c r="DG24" s="31">
        <f t="shared" si="143"/>
        <v>19527.429217806824</v>
      </c>
      <c r="DH24" s="31">
        <f t="shared" si="143"/>
        <v>19967.556491350497</v>
      </c>
      <c r="DI24" s="31">
        <f t="shared" si="143"/>
        <v>20088.766629224589</v>
      </c>
      <c r="DJ24" s="31">
        <f t="shared" si="143"/>
        <v>20025.423819709416</v>
      </c>
      <c r="DK24" s="31">
        <f t="shared" si="143"/>
        <v>20132.031706834219</v>
      </c>
      <c r="DL24" s="31">
        <f t="shared" si="143"/>
        <v>20183.80480172456</v>
      </c>
      <c r="DM24" s="31">
        <f t="shared" si="143"/>
        <v>20414.739637821389</v>
      </c>
      <c r="DN24" s="31">
        <f t="shared" si="143"/>
        <v>21038.751139905991</v>
      </c>
      <c r="DO24" s="31">
        <f t="shared" si="143"/>
        <v>21222.781350300724</v>
      </c>
      <c r="DP24" s="31">
        <f t="shared" si="143"/>
        <v>21469.743286242694</v>
      </c>
      <c r="DQ24" s="31">
        <f t="shared" si="143"/>
        <v>21951.144124972212</v>
      </c>
      <c r="DR24" s="31">
        <f t="shared" si="143"/>
        <v>22121.759354931215</v>
      </c>
      <c r="DS24" s="31">
        <f t="shared" si="143"/>
        <v>22442.40376321783</v>
      </c>
      <c r="DT24" s="31">
        <f t="shared" si="143"/>
        <v>23467.787270980756</v>
      </c>
      <c r="DU24" s="31">
        <f t="shared" si="143"/>
        <v>23384.089003118643</v>
      </c>
      <c r="DV24" s="31">
        <f t="shared" si="143"/>
        <v>23749.400008826946</v>
      </c>
      <c r="DW24" s="31">
        <f t="shared" si="143"/>
        <v>24026.096652363252</v>
      </c>
      <c r="DX24" s="31">
        <f t="shared" si="143"/>
        <v>24027.308122096227</v>
      </c>
      <c r="DY24" s="31">
        <f t="shared" si="143"/>
        <v>23876.846338366653</v>
      </c>
      <c r="DZ24" s="31">
        <f t="shared" ref="DZ24:EC24" si="144">SUM(DZ25:DZ33)</f>
        <v>24785.797897769626</v>
      </c>
      <c r="EA24" s="31">
        <f t="shared" si="144"/>
        <v>23436.972920204615</v>
      </c>
      <c r="EB24" s="31">
        <f t="shared" si="144"/>
        <v>24104.991752373997</v>
      </c>
      <c r="EC24" s="31">
        <f t="shared" si="144"/>
        <v>24059.41215862448</v>
      </c>
      <c r="ED24" s="31">
        <f t="shared" ref="ED24:EJ24" si="145">SUM(ED25:ED33)</f>
        <v>24297.075283843442</v>
      </c>
      <c r="EE24" s="31">
        <f t="shared" si="145"/>
        <v>24749.827670948162</v>
      </c>
      <c r="EF24" s="31">
        <f t="shared" si="145"/>
        <v>26114.153530365344</v>
      </c>
      <c r="EG24" s="31">
        <f t="shared" si="145"/>
        <v>26608.808556768228</v>
      </c>
      <c r="EH24" s="31">
        <f t="shared" si="145"/>
        <v>27084.114576750286</v>
      </c>
      <c r="EI24" s="31">
        <f t="shared" si="145"/>
        <v>27528.224520276803</v>
      </c>
      <c r="EJ24" s="31">
        <f t="shared" si="145"/>
        <v>28241.009842490901</v>
      </c>
      <c r="EK24" s="31">
        <f t="shared" ref="EK24:EL24" si="146">SUM(EK25:EK33)</f>
        <v>28330.708458649529</v>
      </c>
      <c r="EL24" s="31">
        <f t="shared" si="146"/>
        <v>28338.845303117509</v>
      </c>
      <c r="EM24" s="31">
        <f t="shared" ref="EM24:EN24" si="147">SUM(EM25:EM33)</f>
        <v>28430.415719271448</v>
      </c>
      <c r="EN24" s="31">
        <f t="shared" si="147"/>
        <v>29202.277159644058</v>
      </c>
      <c r="EO24" s="31">
        <f t="shared" ref="EO24:EX24" si="148">SUM(EO25:EO33)</f>
        <v>28757.332974172627</v>
      </c>
      <c r="EP24" s="31">
        <f t="shared" ref="EP24" si="149">SUM(EP25:EP33)</f>
        <v>28982.609805209879</v>
      </c>
      <c r="EQ24" s="31">
        <f t="shared" si="148"/>
        <v>29351.132400428229</v>
      </c>
      <c r="ER24" s="32">
        <f t="shared" si="148"/>
        <v>29175.225608298493</v>
      </c>
      <c r="ES24" s="31">
        <f t="shared" si="148"/>
        <v>29941.73535579256</v>
      </c>
      <c r="ET24" s="31">
        <f t="shared" si="148"/>
        <v>29454.486545330001</v>
      </c>
      <c r="EU24" s="31">
        <f t="shared" si="148"/>
        <v>29176.803845274546</v>
      </c>
      <c r="EV24" s="31">
        <f t="shared" si="148"/>
        <v>29562.816642955753</v>
      </c>
      <c r="EW24" s="31">
        <f t="shared" si="148"/>
        <v>29644.862203364115</v>
      </c>
      <c r="EX24" s="31">
        <f t="shared" si="148"/>
        <v>29941.447259977842</v>
      </c>
      <c r="EY24" s="31">
        <f t="shared" ref="EY24:EZ24" si="150">SUM(EY25:EY33)</f>
        <v>30073.136703081229</v>
      </c>
      <c r="EZ24" s="31">
        <f t="shared" si="150"/>
        <v>30185.653209924283</v>
      </c>
      <c r="FA24" s="31">
        <f t="shared" ref="FA24:FB24" si="151">SUM(FA25:FA33)</f>
        <v>29957.245317092835</v>
      </c>
      <c r="FB24" s="31">
        <f t="shared" si="151"/>
        <v>30518.489296376883</v>
      </c>
      <c r="FC24" s="31">
        <f t="shared" ref="FC24:FD24" si="152">SUM(FC25:FC33)</f>
        <v>31150.229769821104</v>
      </c>
      <c r="FD24" s="31">
        <f t="shared" si="152"/>
        <v>31706.814301904407</v>
      </c>
      <c r="FE24" s="31">
        <f t="shared" ref="FE24:FF24" si="153">SUM(FE25:FE33)</f>
        <v>32009.663200611976</v>
      </c>
      <c r="FF24" s="31">
        <f t="shared" si="153"/>
        <v>31817.704027182328</v>
      </c>
      <c r="FG24" s="31">
        <f t="shared" ref="FG24:FH24" si="154">SUM(FG25:FG33)</f>
        <v>32216.61950989972</v>
      </c>
      <c r="FH24" s="31">
        <f t="shared" si="154"/>
        <v>32069.345021677163</v>
      </c>
      <c r="FI24" s="31">
        <f t="shared" ref="FI24:FJ24" si="155">SUM(FI25:FI33)</f>
        <v>32620.549247461629</v>
      </c>
      <c r="FJ24" s="31">
        <f t="shared" si="155"/>
        <v>32736.143157429371</v>
      </c>
      <c r="FK24" s="31">
        <f t="shared" ref="FK24:FM24" si="156">SUM(FK25:FK33)</f>
        <v>32424.620603822023</v>
      </c>
      <c r="FL24" s="31">
        <f t="shared" ref="FL24" si="157">SUM(FL25:FL33)</f>
        <v>32333.905151858569</v>
      </c>
      <c r="FM24" s="31">
        <f t="shared" si="156"/>
        <v>31585.430067460577</v>
      </c>
      <c r="FN24" s="31">
        <f t="shared" ref="FN24:FO24" si="158">SUM(FN25:FN33)</f>
        <v>31579.522472156699</v>
      </c>
      <c r="FO24" s="31">
        <f t="shared" si="158"/>
        <v>32118.287679158129</v>
      </c>
      <c r="FP24" s="31">
        <f t="shared" ref="FP24:FQ24" si="159">SUM(FP25:FP33)</f>
        <v>31280.577703917232</v>
      </c>
      <c r="FQ24" s="31">
        <f t="shared" si="159"/>
        <v>31347.398692171351</v>
      </c>
      <c r="FR24" s="31">
        <f t="shared" ref="FR24:FS24" si="160">SUM(FR25:FR33)</f>
        <v>30499.396037885723</v>
      </c>
      <c r="FS24" s="31">
        <f t="shared" si="160"/>
        <v>30204.485571847061</v>
      </c>
      <c r="FT24" s="31">
        <f t="shared" ref="FT24:FU24" si="161">SUM(FT25:FT33)</f>
        <v>30682.959751505958</v>
      </c>
      <c r="FU24" s="31">
        <f t="shared" si="161"/>
        <v>31897.030594785654</v>
      </c>
      <c r="FV24" s="31">
        <f t="shared" ref="FV24:FW24" si="162">SUM(FV25:FV33)</f>
        <v>32966.493896398824</v>
      </c>
      <c r="FW24" s="31">
        <f t="shared" si="162"/>
        <v>33514.670070698572</v>
      </c>
      <c r="FX24" s="31">
        <f t="shared" ref="FX24:FY24" si="163">SUM(FX25:FX33)</f>
        <v>34622.881863093236</v>
      </c>
      <c r="FY24" s="31">
        <f t="shared" si="163"/>
        <v>34892.8949585878</v>
      </c>
      <c r="FZ24" s="31">
        <f t="shared" ref="FZ24:GA24" si="164">SUM(FZ25:FZ33)</f>
        <v>37556.675454762939</v>
      </c>
      <c r="GA24" s="31">
        <f t="shared" si="164"/>
        <v>37663.026150969716</v>
      </c>
      <c r="GB24" s="31">
        <f t="shared" ref="GB24:GC24" si="165">SUM(GB25:GB33)</f>
        <v>38951.619664416474</v>
      </c>
      <c r="GC24" s="31">
        <f t="shared" si="165"/>
        <v>39345.053818272281</v>
      </c>
      <c r="GD24" s="31">
        <f t="shared" ref="GD24:GE24" si="166">SUM(GD25:GD33)</f>
        <v>39785.985944263564</v>
      </c>
      <c r="GE24" s="31">
        <f t="shared" si="166"/>
        <v>39548.190828250255</v>
      </c>
      <c r="GF24" s="31">
        <f t="shared" ref="GF24:GG24" si="167">SUM(GF25:GF33)</f>
        <v>39082.840465638721</v>
      </c>
      <c r="GG24" s="31">
        <f t="shared" si="167"/>
        <v>39687.298088027797</v>
      </c>
      <c r="GH24" s="31">
        <f t="shared" ref="GH24:GJ24" si="168">SUM(GH25:GH33)</f>
        <v>39202.599159349404</v>
      </c>
      <c r="GI24" s="31">
        <f t="shared" ref="GI24" si="169">SUM(GI25:GI33)</f>
        <v>39733.356121764024</v>
      </c>
      <c r="GJ24" s="31">
        <f t="shared" si="168"/>
        <v>39495.036479042421</v>
      </c>
      <c r="GK24" s="31">
        <f t="shared" ref="GK24:GQ24" si="170">SUM(GK25:GK33)</f>
        <v>40343.102154890978</v>
      </c>
      <c r="GL24" s="31">
        <f t="shared" ref="GL24:GP24" si="171">SUM(GL25:GL33)</f>
        <v>40589.172815989565</v>
      </c>
      <c r="GM24" s="31">
        <f t="shared" si="171"/>
        <v>40564.73473806127</v>
      </c>
      <c r="GN24" s="31">
        <f t="shared" si="171"/>
        <v>41252.771660317703</v>
      </c>
      <c r="GO24" s="31">
        <f t="shared" si="171"/>
        <v>41313.872692918478</v>
      </c>
      <c r="GP24" s="31">
        <f t="shared" si="171"/>
        <v>39993.370657295083</v>
      </c>
      <c r="GQ24" s="31">
        <f t="shared" si="170"/>
        <v>39571.527943340785</v>
      </c>
      <c r="GR24" s="31">
        <f t="shared" ref="GR24:GX24" si="172">SUM(GR25:GR33)</f>
        <v>40086.555790881699</v>
      </c>
      <c r="GS24" s="31">
        <f t="shared" ref="GS24:GW24" si="173">SUM(GS25:GS33)</f>
        <v>40822.148210033811</v>
      </c>
      <c r="GT24" s="31">
        <f t="shared" si="173"/>
        <v>40775.042403705113</v>
      </c>
      <c r="GU24" s="31">
        <f t="shared" si="173"/>
        <v>41472.789418415225</v>
      </c>
      <c r="GV24" s="31">
        <f t="shared" si="173"/>
        <v>42088.629174060799</v>
      </c>
      <c r="GW24" s="31">
        <f t="shared" si="173"/>
        <v>42004.15834306959</v>
      </c>
      <c r="GX24" s="31">
        <f t="shared" si="172"/>
        <v>42158.81736763251</v>
      </c>
      <c r="GY24" s="31">
        <f t="shared" ref="GY24" si="174">SUM(GY25:GY33)</f>
        <v>42803.782099387652</v>
      </c>
    </row>
    <row r="25" spans="1:208" x14ac:dyDescent="0.25">
      <c r="A25" s="33" t="s">
        <v>7</v>
      </c>
      <c r="B25" s="35">
        <f>+'Deuda Pública en Colones'!B25/'Deuda Pública en Dólares'!B$86</f>
        <v>911.16311713455957</v>
      </c>
      <c r="C25" s="35">
        <f>+'Deuda Pública en Colones'!C25/'Deuda Pública en Dólares'!C$86</f>
        <v>906.24825591054866</v>
      </c>
      <c r="D25" s="35">
        <f>+'Deuda Pública en Colones'!D25/'Deuda Pública en Dólares'!D$86</f>
        <v>900.34014003783261</v>
      </c>
      <c r="E25" s="35">
        <f>+'Deuda Pública en Colones'!E25/'Deuda Pública en Dólares'!E$86</f>
        <v>891.50528158387158</v>
      </c>
      <c r="F25" s="35">
        <f>+'Deuda Pública en Colones'!F25/'Deuda Pública en Dólares'!F$86</f>
        <v>849.92788242870881</v>
      </c>
      <c r="G25" s="35">
        <f>+'Deuda Pública en Colones'!G25/'Deuda Pública en Dólares'!G$86</f>
        <v>850.32711018630914</v>
      </c>
      <c r="H25" s="35">
        <f>+'Deuda Pública en Colones'!H25/'Deuda Pública en Dólares'!H$86</f>
        <v>792.47072369676755</v>
      </c>
      <c r="I25" s="35">
        <f>+'Deuda Pública en Colones'!I25/'Deuda Pública en Dólares'!I$86</f>
        <v>793.17570221072083</v>
      </c>
      <c r="J25" s="35">
        <f>+'Deuda Pública en Colones'!J25/'Deuda Pública en Dólares'!J$86</f>
        <v>787.62952093978754</v>
      </c>
      <c r="K25" s="35">
        <f>+'Deuda Pública en Colones'!K25/'Deuda Pública en Dólares'!K$86</f>
        <v>785.48731797930645</v>
      </c>
      <c r="L25" s="35">
        <f>+'Deuda Pública en Colones'!L25/'Deuda Pública en Dólares'!L$86</f>
        <v>828.38056407741135</v>
      </c>
      <c r="M25" s="35">
        <f>+'Deuda Pública en Colones'!M25/'Deuda Pública en Dólares'!M$86</f>
        <v>795.87917946114021</v>
      </c>
      <c r="N25" s="35">
        <f>+'Deuda Pública en Colones'!N25/'Deuda Pública en Dólares'!N$86</f>
        <v>778.82712594848215</v>
      </c>
      <c r="O25" s="35">
        <f>+'Deuda Pública en Colones'!O25/'Deuda Pública en Dólares'!O$86</f>
        <v>772.15013602769466</v>
      </c>
      <c r="P25" s="35">
        <f>+'Deuda Pública en Colones'!P25/'Deuda Pública en Dólares'!P$86</f>
        <v>771.48720617212223</v>
      </c>
      <c r="Q25" s="35">
        <f>+'Deuda Pública en Colones'!Q25/'Deuda Pública en Dólares'!Q$86</f>
        <v>760.12403375199267</v>
      </c>
      <c r="R25" s="35">
        <f>+'Deuda Pública en Colones'!R25/'Deuda Pública en Dólares'!R$86</f>
        <v>754.4329575497469</v>
      </c>
      <c r="S25" s="35">
        <f>+'Deuda Pública en Colones'!S25/'Deuda Pública en Dólares'!S$86</f>
        <v>757.8480575626038</v>
      </c>
      <c r="T25" s="35">
        <f>+'Deuda Pública en Colones'!T25/'Deuda Pública en Dólares'!T$86</f>
        <v>739.49022822036738</v>
      </c>
      <c r="U25" s="35">
        <f>+'Deuda Pública en Colones'!U25/'Deuda Pública en Dólares'!U$86</f>
        <v>741.52691427743514</v>
      </c>
      <c r="V25" s="35">
        <f>+'Deuda Pública en Colones'!V25/'Deuda Pública en Dólares'!V$86</f>
        <v>741.86405775315029</v>
      </c>
      <c r="W25" s="35">
        <f>+'Deuda Pública en Colones'!W25/'Deuda Pública en Dólares'!W$86</f>
        <v>749.36960829194584</v>
      </c>
      <c r="X25" s="35">
        <f>+'Deuda Pública en Colones'!X25/'Deuda Pública en Dólares'!X$86</f>
        <v>775.10937220539483</v>
      </c>
      <c r="Y25" s="35">
        <f>+'Deuda Pública en Colones'!Y25/'Deuda Pública en Dólares'!Y$86</f>
        <v>768.79577310747186</v>
      </c>
      <c r="Z25" s="35">
        <f>+'Deuda Pública en Colones'!Z25/'Deuda Pública en Dólares'!Z$86</f>
        <v>768.53496760258292</v>
      </c>
      <c r="AA25" s="35">
        <f>+'Deuda Pública en Colones'!AA25/'Deuda Pública en Dólares'!AA$86</f>
        <v>779.30092305857966</v>
      </c>
      <c r="AB25" s="35">
        <f>+'Deuda Pública en Colones'!AB25/'Deuda Pública en Dólares'!AB$86</f>
        <v>825.54381416897695</v>
      </c>
      <c r="AC25" s="35">
        <f>+'Deuda Pública en Colones'!AC25/'Deuda Pública en Dólares'!AC$86</f>
        <v>841.91378686807809</v>
      </c>
      <c r="AD25" s="35">
        <f>+'Deuda Pública en Colones'!AD25/'Deuda Pública en Dólares'!AD$86</f>
        <v>787.26028396152276</v>
      </c>
      <c r="AE25" s="35">
        <f>+'Deuda Pública en Colones'!AE25/'Deuda Pública en Dólares'!AE$86</f>
        <v>797.09658926898896</v>
      </c>
      <c r="AF25" s="35">
        <f>+'Deuda Pública en Colones'!AF25/'Deuda Pública en Dólares'!AF$86</f>
        <v>826.45375193976554</v>
      </c>
      <c r="AG25" s="35">
        <f>+'Deuda Pública en Colones'!AG25/'Deuda Pública en Dólares'!AG$86</f>
        <v>837.9246405518594</v>
      </c>
      <c r="AH25" s="35">
        <f>+'Deuda Pública en Colones'!AH25/'Deuda Pública en Dólares'!AH$86</f>
        <v>826.86362965470107</v>
      </c>
      <c r="AI25" s="35">
        <f>+'Deuda Pública en Colones'!AI25/'Deuda Pública en Dólares'!AI$86</f>
        <v>820.82434376277013</v>
      </c>
      <c r="AJ25" s="35">
        <f>+'Deuda Pública en Colones'!AJ25/'Deuda Pública en Dólares'!AJ$86</f>
        <v>844.37599128986733</v>
      </c>
      <c r="AK25" s="35">
        <f>+'Deuda Pública en Colones'!AK25/'Deuda Pública en Dólares'!AK$86</f>
        <v>834.48907107153184</v>
      </c>
      <c r="AL25" s="35">
        <f>+'Deuda Pública en Colones'!AL25/'Deuda Pública en Dólares'!AL$86</f>
        <v>842.81518164945226</v>
      </c>
      <c r="AM25" s="35">
        <f>+'Deuda Pública en Colones'!AM25/'Deuda Pública en Dólares'!AM$86</f>
        <v>836.08823661000326</v>
      </c>
      <c r="AN25" s="35">
        <f>+'Deuda Pública en Colones'!AN25/'Deuda Pública en Dólares'!AN$86</f>
        <v>823.726598200024</v>
      </c>
      <c r="AO25" s="35">
        <f>+'Deuda Pública en Colones'!AO25/'Deuda Pública en Dólares'!AO$86</f>
        <v>813.2607920438121</v>
      </c>
      <c r="AP25" s="35">
        <f>+'Deuda Pública en Colones'!AP25/'Deuda Pública en Dólares'!AP$86</f>
        <v>782.03867108706493</v>
      </c>
      <c r="AQ25" s="35">
        <f>+'Deuda Pública en Colones'!AQ25/'Deuda Pública en Dólares'!AQ$86</f>
        <v>775.63697085829369</v>
      </c>
      <c r="AR25" s="35">
        <f>+'Deuda Pública en Colones'!AR25/'Deuda Pública en Dólares'!AR$86</f>
        <v>765.93257686753066</v>
      </c>
      <c r="AS25" s="35">
        <f>+'Deuda Pública en Colones'!AS25/'Deuda Pública en Dólares'!AS$86</f>
        <v>740.62144630334183</v>
      </c>
      <c r="AT25" s="35">
        <f>+'Deuda Pública en Colones'!AT25/'Deuda Pública en Dólares'!AT$86</f>
        <v>738.21879886331544</v>
      </c>
      <c r="AU25" s="35">
        <f>+'Deuda Pública en Colones'!AU25/'Deuda Pública en Dólares'!AU$86</f>
        <v>734.56552225253677</v>
      </c>
      <c r="AV25" s="35">
        <f>+'Deuda Pública en Colones'!AV25/'Deuda Pública en Dólares'!AV$86</f>
        <v>749.62600649136778</v>
      </c>
      <c r="AW25" s="35">
        <f>+'Deuda Pública en Colones'!AW25/'Deuda Pública en Dólares'!AW$86</f>
        <v>738.98791130507789</v>
      </c>
      <c r="AX25" s="35">
        <f>+'Deuda Pública en Colones'!AX25/'Deuda Pública en Dólares'!AX$86</f>
        <v>734.76414630273416</v>
      </c>
      <c r="AY25" s="35">
        <f>+'Deuda Pública en Colones'!AY25/'Deuda Pública en Dólares'!AY$86</f>
        <v>823.40847185722907</v>
      </c>
      <c r="AZ25" s="35">
        <f>+'Deuda Pública en Colones'!AZ25/'Deuda Pública en Dólares'!AZ$86</f>
        <v>888.25888917723046</v>
      </c>
      <c r="BA25" s="35">
        <f>+'Deuda Pública en Colones'!BA25/'Deuda Pública en Dólares'!BA$86</f>
        <v>882.01935846495383</v>
      </c>
      <c r="BB25" s="35">
        <f>+'Deuda Pública en Colones'!BB25/'Deuda Pública en Dólares'!BB$86</f>
        <v>890.27879603878523</v>
      </c>
      <c r="BC25" s="35">
        <f>+'Deuda Pública en Colones'!BC25/'Deuda Pública en Dólares'!BC$86</f>
        <v>890.89647436139933</v>
      </c>
      <c r="BD25" s="35">
        <f>+'Deuda Pública en Colones'!BD25/'Deuda Pública en Dólares'!BD$86</f>
        <v>884.0525391354472</v>
      </c>
      <c r="BE25" s="35">
        <f>+'Deuda Pública en Colones'!BE25/'Deuda Pública en Dólares'!BE$86</f>
        <v>909.08914040624813</v>
      </c>
      <c r="BF25" s="35">
        <f>+'Deuda Pública en Colones'!BF25/'Deuda Pública en Dólares'!BF$86</f>
        <v>906.31984775603189</v>
      </c>
      <c r="BG25" s="35">
        <f>+'Deuda Pública en Colones'!BG25/'Deuda Pública en Dólares'!BG$86</f>
        <v>893.19852526929844</v>
      </c>
      <c r="BH25" s="35">
        <f>+'Deuda Pública en Colones'!BH25/'Deuda Pública en Dólares'!BH$86</f>
        <v>898.95579902804593</v>
      </c>
      <c r="BI25" s="35">
        <f>+'Deuda Pública en Colones'!BI25/'Deuda Pública en Dólares'!BI$86</f>
        <v>875.4341162715275</v>
      </c>
      <c r="BJ25" s="35">
        <f>+'Deuda Pública en Colones'!BJ25/'Deuda Pública en Dólares'!BJ$86</f>
        <v>880.80082831092272</v>
      </c>
      <c r="BK25" s="35">
        <f>+'Deuda Pública en Colones'!BK25/'Deuda Pública en Dólares'!BK$86</f>
        <v>877.58831806827095</v>
      </c>
      <c r="BL25" s="35">
        <f>+'Deuda Pública en Colones'!BL25/'Deuda Pública en Dólares'!BL$86</f>
        <v>857.03966182636691</v>
      </c>
      <c r="BM25" s="35">
        <f>+'Deuda Pública en Colones'!BM25/'Deuda Pública en Dólares'!BM$86</f>
        <v>966.85526988614072</v>
      </c>
      <c r="BN25" s="35">
        <f>+'Deuda Pública en Colones'!BN25/'Deuda Pública en Dólares'!BN$86</f>
        <v>989.18309644077078</v>
      </c>
      <c r="BO25" s="35">
        <f>+'Deuda Pública en Colones'!BO25/'Deuda Pública en Dólares'!BO$86</f>
        <v>1106.4314417371713</v>
      </c>
      <c r="BP25" s="35">
        <f>+'Deuda Pública en Colones'!BP25/'Deuda Pública en Dólares'!BP$86</f>
        <v>1120.2836966067709</v>
      </c>
      <c r="BQ25" s="35">
        <f>+'Deuda Pública en Colones'!BQ25/'Deuda Pública en Dólares'!BQ$86</f>
        <v>1257.5276857193262</v>
      </c>
      <c r="BR25" s="35">
        <f>+'Deuda Pública en Colones'!BR25/'Deuda Pública en Dólares'!BR$86</f>
        <v>1271.2608639683765</v>
      </c>
      <c r="BS25" s="35">
        <f>+'Deuda Pública en Colones'!BS25/'Deuda Pública en Dólares'!BS$86</f>
        <v>1323.529730197725</v>
      </c>
      <c r="BT25" s="35">
        <f>+'Deuda Pública en Colones'!BT25/'Deuda Pública en Dólares'!BT$86</f>
        <v>1327.9163336009435</v>
      </c>
      <c r="BU25" s="35">
        <f>+'Deuda Pública en Colones'!BU25/'Deuda Pública en Dólares'!BU$86</f>
        <v>1349.0407056541683</v>
      </c>
      <c r="BV25" s="35">
        <f>+'Deuda Pública en Colones'!BV25/'Deuda Pública en Dólares'!BV$86</f>
        <v>1382.0743164609382</v>
      </c>
      <c r="BW25" s="35">
        <f>+'Deuda Pública en Colones'!BW25/'Deuda Pública en Dólares'!BW$86</f>
        <v>1317.988287585709</v>
      </c>
      <c r="BX25" s="35">
        <f>+'Deuda Pública en Colones'!BX25/'Deuda Pública en Dólares'!BX$86</f>
        <v>1458.9538089414812</v>
      </c>
      <c r="BY25" s="35">
        <f>+'Deuda Pública en Colones'!BY25/'Deuda Pública en Dólares'!BY$86</f>
        <v>1565.6007117628897</v>
      </c>
      <c r="BZ25" s="35">
        <f>+'Deuda Pública en Colones'!BZ25/'Deuda Pública en Dólares'!BZ$86</f>
        <v>1563.1527653605071</v>
      </c>
      <c r="CA25" s="35">
        <f>+'Deuda Pública en Colones'!CA25/'Deuda Pública en Dólares'!CA$86</f>
        <v>1598.0727170236869</v>
      </c>
      <c r="CB25" s="35">
        <f>+'Deuda Pública en Colones'!CB25/'Deuda Pública en Dólares'!CB$86</f>
        <v>1514.4467431313003</v>
      </c>
      <c r="CC25" s="35">
        <f>+'Deuda Pública en Colones'!CC25/'Deuda Pública en Dólares'!CC$86</f>
        <v>1495.70934546943</v>
      </c>
      <c r="CD25" s="35">
        <f>+'Deuda Pública en Colones'!CD25/'Deuda Pública en Dólares'!CD$86</f>
        <v>1558.294235056072</v>
      </c>
      <c r="CE25" s="35">
        <f>+'Deuda Pública en Colones'!CE25/'Deuda Pública en Dólares'!CE$86</f>
        <v>1572.4135277163457</v>
      </c>
      <c r="CF25" s="35">
        <f>+'Deuda Pública en Colones'!CF25/'Deuda Pública en Dólares'!CF$86</f>
        <v>1574.2479274707823</v>
      </c>
      <c r="CG25" s="35">
        <f>+'Deuda Pública en Colones'!CG25/'Deuda Pública en Dólares'!CG$86</f>
        <v>1548.6597148921101</v>
      </c>
      <c r="CH25" s="35">
        <f>+'Deuda Pública en Colones'!CH25/'Deuda Pública en Dólares'!CH$86</f>
        <v>1567.8979391385219</v>
      </c>
      <c r="CI25" s="35">
        <f>+'Deuda Pública en Colones'!CI25/'Deuda Pública en Dólares'!CI$86</f>
        <v>1570.9275473763976</v>
      </c>
      <c r="CJ25" s="35">
        <f>+'Deuda Pública en Colones'!CJ25/'Deuda Pública en Dólares'!CJ$86</f>
        <v>1487.2547167080838</v>
      </c>
      <c r="CK25" s="35">
        <f>+'Deuda Pública en Colones'!CK25/'Deuda Pública en Dólares'!CK$86</f>
        <v>1486.7055511865167</v>
      </c>
      <c r="CL25" s="35">
        <f>+'Deuda Pública en Colones'!CL25/'Deuda Pública en Dólares'!CL$86</f>
        <v>1474.2370214034243</v>
      </c>
      <c r="CM25" s="35">
        <f>+'Deuda Pública en Colones'!CM25/'Deuda Pública en Dólares'!CM$86</f>
        <v>1481.694141592498</v>
      </c>
      <c r="CN25" s="35">
        <f>+'Deuda Pública en Colones'!CN25/'Deuda Pública en Dólares'!CN$86</f>
        <v>1490.1239991962123</v>
      </c>
      <c r="CO25" s="35">
        <f>+'Deuda Pública en Colones'!CO25/'Deuda Pública en Dólares'!CO$86</f>
        <v>1411.2000160086284</v>
      </c>
      <c r="CP25" s="35">
        <f>+'Deuda Pública en Colones'!CP25/'Deuda Pública en Dólares'!CP$86</f>
        <v>1443.3973518460564</v>
      </c>
      <c r="CQ25" s="35">
        <f>+'Deuda Pública en Colones'!CQ25/'Deuda Pública en Dólares'!CQ$86</f>
        <v>1445.6583759415419</v>
      </c>
      <c r="CR25" s="35">
        <f>+'Deuda Pública en Colones'!CR25/'Deuda Pública en Dólares'!CR$86</f>
        <v>1449.9858036819144</v>
      </c>
      <c r="CS25" s="35">
        <f>+'Deuda Pública en Colones'!CS25/'Deuda Pública en Dólares'!CS$86</f>
        <v>1338.126366320857</v>
      </c>
      <c r="CT25" s="35">
        <f>+'Deuda Pública en Colones'!CT25/'Deuda Pública en Dólares'!CT$86</f>
        <v>1333.6380065064675</v>
      </c>
      <c r="CU25" s="35">
        <f>+'Deuda Pública en Colones'!CU25/'Deuda Pública en Dólares'!CU$86</f>
        <v>1375.1856265032163</v>
      </c>
      <c r="CV25" s="35">
        <f>+'Deuda Pública en Colones'!CV25/'Deuda Pública en Dólares'!CV$86</f>
        <v>1374.5893637797737</v>
      </c>
      <c r="CW25" s="35">
        <f>+'Deuda Pública en Colones'!CW25/'Deuda Pública en Dólares'!CW$86</f>
        <v>1514.1784253903086</v>
      </c>
      <c r="CX25" s="35">
        <f>+'Deuda Pública en Colones'!CX25/'Deuda Pública en Dólares'!CX$86</f>
        <v>1588.1618795072188</v>
      </c>
      <c r="CY25" s="35">
        <f>+'Deuda Pública en Colones'!CY25/'Deuda Pública en Dólares'!CY$86</f>
        <v>1679.9491307809587</v>
      </c>
      <c r="CZ25" s="35">
        <f>+'Deuda Pública en Colones'!CZ25/'Deuda Pública en Dólares'!CZ$86</f>
        <v>1768.0019776489291</v>
      </c>
      <c r="DA25" s="35">
        <f>+'Deuda Pública en Colones'!DA25/'Deuda Pública en Dólares'!DA$86</f>
        <v>1857.6217868270439</v>
      </c>
      <c r="DB25" s="35">
        <f>+'Deuda Pública en Colones'!DB25/'Deuda Pública en Dólares'!DB$86</f>
        <v>1944.370550066325</v>
      </c>
      <c r="DC25" s="35">
        <f>+'Deuda Pública en Colones'!DC25/'Deuda Pública en Dólares'!DC$86</f>
        <v>2052.6665594940105</v>
      </c>
      <c r="DD25" s="35">
        <f>+'Deuda Pública en Colones'!DD25/'Deuda Pública en Dólares'!DD$86</f>
        <v>2065.745602085819</v>
      </c>
      <c r="DE25" s="35">
        <f>+'Deuda Pública en Colones'!DE25/'Deuda Pública en Dólares'!DE$86</f>
        <v>2051.4209752443026</v>
      </c>
      <c r="DF25" s="35">
        <f>+'Deuda Pública en Colones'!DF25/'Deuda Pública en Dólares'!DF$86</f>
        <v>2085.794551557723</v>
      </c>
      <c r="DG25" s="35">
        <f>+'Deuda Pública en Colones'!DG25/'Deuda Pública en Dólares'!DG$86</f>
        <v>2122.6885061035218</v>
      </c>
      <c r="DH25" s="35">
        <f>+'Deuda Pública en Colones'!DH25/'Deuda Pública en Dólares'!DH$86</f>
        <v>2309.5005021688207</v>
      </c>
      <c r="DI25" s="35">
        <f>+'Deuda Pública en Colones'!DI25/'Deuda Pública en Dólares'!DI$86</f>
        <v>2303.4777903509107</v>
      </c>
      <c r="DJ25" s="35">
        <f>+'Deuda Pública en Colones'!DJ25/'Deuda Pública en Dólares'!DJ$86</f>
        <v>2288.6293987719878</v>
      </c>
      <c r="DK25" s="35">
        <f>+'Deuda Pública en Colones'!DK25/'Deuda Pública en Dólares'!DK$86</f>
        <v>2287.6798700121035</v>
      </c>
      <c r="DL25" s="35">
        <f>+'Deuda Pública en Colones'!DL25/'Deuda Pública en Dólares'!DL$86</f>
        <v>2336.0486347364263</v>
      </c>
      <c r="DM25" s="35">
        <f>+'Deuda Pública en Colones'!DM25/'Deuda Pública en Dólares'!DM$86</f>
        <v>2332.1035359054185</v>
      </c>
      <c r="DN25" s="35">
        <f>+'Deuda Pública en Colones'!DN25/'Deuda Pública en Dólares'!DN$86</f>
        <v>2351.4589520983714</v>
      </c>
      <c r="DO25" s="35">
        <f>+'Deuda Pública en Colones'!DO25/'Deuda Pública en Dólares'!DO$86</f>
        <v>2360.5328482862205</v>
      </c>
      <c r="DP25" s="35">
        <f>+'Deuda Pública en Colones'!DP25/'Deuda Pública en Dólares'!DP$86</f>
        <v>2376.0782984603188</v>
      </c>
      <c r="DQ25" s="35">
        <f>+'Deuda Pública en Colones'!DQ25/'Deuda Pública en Dólares'!DQ$86</f>
        <v>2359.0018886657786</v>
      </c>
      <c r="DR25" s="35">
        <f>+'Deuda Pública en Colones'!DR25/'Deuda Pública en Dólares'!DR$86</f>
        <v>2352.5276849717511</v>
      </c>
      <c r="DS25" s="35">
        <f>+'Deuda Pública en Colones'!DS25/'Deuda Pública en Dólares'!DS$86</f>
        <v>2360.5742531527949</v>
      </c>
      <c r="DT25" s="35">
        <f>+'Deuda Pública en Colones'!DT25/'Deuda Pública en Dólares'!DT$86</f>
        <v>2374.904243148464</v>
      </c>
      <c r="DU25" s="35">
        <f>+'Deuda Pública en Colones'!DU25/'Deuda Pública en Dólares'!DU$86</f>
        <v>2375.8266174683376</v>
      </c>
      <c r="DV25" s="35">
        <f>+'Deuda Pública en Colones'!DV25/'Deuda Pública en Dólares'!DV$86</f>
        <v>2365.3870945864132</v>
      </c>
      <c r="DW25" s="35">
        <f>+'Deuda Pública en Colones'!DW25/'Deuda Pública en Dólares'!DW$86</f>
        <v>2370.386591748023</v>
      </c>
      <c r="DX25" s="35">
        <f>+'Deuda Pública en Colones'!DX25/'Deuda Pública en Dólares'!DX$86</f>
        <v>2367.259432656007</v>
      </c>
      <c r="DY25" s="35">
        <f>+'Deuda Pública en Colones'!DY25/'Deuda Pública en Dólares'!DY$86</f>
        <v>2326.1779435560893</v>
      </c>
      <c r="DZ25" s="35">
        <f>+'Deuda Pública en Colones'!DZ25/'Deuda Pública en Dólares'!DZ$86</f>
        <v>2304.429773056404</v>
      </c>
      <c r="EA25" s="35">
        <f>+'Deuda Pública en Colones'!EA25/'Deuda Pública en Dólares'!EA$86</f>
        <v>2167.3033053626536</v>
      </c>
      <c r="EB25" s="35">
        <f>+'Deuda Pública en Colones'!EB25/'Deuda Pública en Dólares'!EB$86</f>
        <v>2232.4485965611198</v>
      </c>
      <c r="EC25" s="35">
        <f>+'Deuda Pública en Colones'!EC25/'Deuda Pública en Dólares'!EC$86</f>
        <v>2206.678451907685</v>
      </c>
      <c r="ED25" s="35">
        <f>+'Deuda Pública en Colones'!ED25/'Deuda Pública en Dólares'!ED$86</f>
        <v>2196.2709502332723</v>
      </c>
      <c r="EE25" s="35">
        <f>+'Deuda Pública en Colones'!EE25/'Deuda Pública en Dólares'!EE$86</f>
        <v>2215.7613768624396</v>
      </c>
      <c r="EF25" s="35">
        <f>+'Deuda Pública en Colones'!EF25/'Deuda Pública en Dólares'!EF$86</f>
        <v>2244.6282712540492</v>
      </c>
      <c r="EG25" s="35">
        <f>+'Deuda Pública en Colones'!EG25/'Deuda Pública en Dólares'!EG$86</f>
        <v>2168.547617992197</v>
      </c>
      <c r="EH25" s="35">
        <f>+'Deuda Pública en Colones'!EH25/'Deuda Pública en Dólares'!EH$86</f>
        <v>2206.2983555110732</v>
      </c>
      <c r="EI25" s="35">
        <f>+'Deuda Pública en Colones'!EI25/'Deuda Pública en Dólares'!EI$86</f>
        <v>2234.346565909183</v>
      </c>
      <c r="EJ25" s="35">
        <f>+'Deuda Pública en Colones'!EJ25/'Deuda Pública en Dólares'!EJ$86</f>
        <v>2275.7922707452008</v>
      </c>
      <c r="EK25" s="35">
        <f>+'Deuda Pública en Colones'!EK25/'Deuda Pública en Dólares'!EK$86</f>
        <v>2262.7403644405049</v>
      </c>
      <c r="EL25" s="35">
        <f>+'Deuda Pública en Colones'!EL25/'Deuda Pública en Dólares'!EL$86</f>
        <v>2236.4638826067198</v>
      </c>
      <c r="EM25" s="35">
        <f>+'Deuda Pública en Colones'!EM25/'Deuda Pública en Dólares'!EM$86</f>
        <v>2217.5133891364972</v>
      </c>
      <c r="EN25" s="35">
        <f>+'Deuda Pública en Colones'!EN25/'Deuda Pública en Dólares'!EN$86</f>
        <v>2304.3967360772253</v>
      </c>
      <c r="EO25" s="35">
        <f>+'Deuda Pública en Colones'!EO25/'Deuda Pública en Dólares'!EO$86</f>
        <v>2263.2532517304066</v>
      </c>
      <c r="EP25" s="35">
        <f>+'Deuda Pública en Colones'!EP25/'Deuda Pública en Dólares'!EP$86</f>
        <v>2269.3467323990631</v>
      </c>
      <c r="EQ25" s="35">
        <f>+'Deuda Pública en Colones'!EQ25/'Deuda Pública en Dólares'!EQ$86</f>
        <v>2270.8950970345345</v>
      </c>
      <c r="ER25" s="36">
        <f>+'Deuda Pública en Colones'!ER25/'Deuda Pública en Dólares'!ER$86</f>
        <v>2240.6332207846094</v>
      </c>
      <c r="ES25" s="35">
        <f>+'Deuda Pública en Colones'!ES25/'Deuda Pública en Dólares'!ES$86</f>
        <v>2277.429359016317</v>
      </c>
      <c r="ET25" s="35">
        <f>+'Deuda Pública en Colones'!ET25/'Deuda Pública en Dólares'!ET$86</f>
        <v>2249.2915099290231</v>
      </c>
      <c r="EU25" s="35">
        <f>+'Deuda Pública en Colones'!EU25/'Deuda Pública en Dólares'!EU$86</f>
        <v>2222.67899658228</v>
      </c>
      <c r="EV25" s="35">
        <f>+'Deuda Pública en Colones'!EV25/'Deuda Pública en Dólares'!EV$86</f>
        <v>2191.4053992722984</v>
      </c>
      <c r="EW25" s="35">
        <f>+'Deuda Pública en Colones'!EW25/'Deuda Pública en Dólares'!EW$86</f>
        <v>2147.4753622965713</v>
      </c>
      <c r="EX25" s="35">
        <v>2113.9021988059253</v>
      </c>
      <c r="EY25" s="35">
        <v>2091.4802932702346</v>
      </c>
      <c r="EZ25" s="35">
        <v>2104.2315407740243</v>
      </c>
      <c r="FA25" s="35">
        <f>'Deuda Pública en Colones'!FA25/'Deuda Pública en Dólares'!$FA$86</f>
        <v>2073.9533528192742</v>
      </c>
      <c r="FB25" s="35">
        <f>'Deuda Pública en Colones'!FB25/'Deuda Pública en Dólares'!$FB$86</f>
        <v>2077.7326436903127</v>
      </c>
      <c r="FC25" s="35">
        <f>'Deuda Pública en Colones'!FC25/'Deuda Pública en Dólares'!$FC$86</f>
        <v>2072.8342455267575</v>
      </c>
      <c r="FD25" s="35">
        <f>'Deuda Pública en Colones'!FD25/'Deuda Pública en Dólares'!$FD$86</f>
        <v>2077.561737150731</v>
      </c>
      <c r="FE25" s="35">
        <f>'Deuda Pública en Colones'!FE25/'Deuda Pública en Dólares'!$FE$86</f>
        <v>1825.9698909733106</v>
      </c>
      <c r="FF25" s="35">
        <f>'Deuda Pública en Colones'!FF25/'Deuda Pública en Dólares'!$FF$86</f>
        <v>1809.3142535413451</v>
      </c>
      <c r="FG25" s="35">
        <f>'Deuda Pública en Colones'!FG25/'Deuda Pública en Dólares'!$FG$86</f>
        <v>1810.0143283810921</v>
      </c>
      <c r="FH25" s="35">
        <f>'Deuda Pública en Colones'!FH25/'Deuda Pública en Dólares'!$FH$86</f>
        <v>1805.6186874214998</v>
      </c>
      <c r="FI25" s="35">
        <f>'Deuda Pública en Colones'!FI25/'Deuda Pública en Dólares'!$FI$86</f>
        <v>1796.3947584401553</v>
      </c>
      <c r="FJ25" s="35">
        <f>'Deuda Pública en Colones'!FJ25/'Deuda Pública en Dólares'!$FJ$86</f>
        <v>1788.0241530930982</v>
      </c>
      <c r="FK25" s="35">
        <f>'Deuda Pública en Colones'!FK25/'Deuda Pública en Dólares'!$FK$86</f>
        <v>1855.0964627797209</v>
      </c>
      <c r="FL25" s="35">
        <f>'Deuda Pública en Colones'!FL25/'Deuda Pública en Dólares'!$FL$86</f>
        <v>1882.1968083709601</v>
      </c>
      <c r="FM25" s="35">
        <f>'Deuda Pública en Colones'!FM25/'Deuda Pública en Dólares'!$FM$86</f>
        <v>1913.4917179611928</v>
      </c>
      <c r="FN25" s="35">
        <f>'Deuda Pública en Colones'!FN25/'Deuda Pública en Dólares'!$FN$86</f>
        <v>1900.3918890184364</v>
      </c>
      <c r="FO25" s="35">
        <f>'Deuda Pública en Colones'!FO25/'Deuda Pública en Dólares'!$FO$86</f>
        <v>1905.7519913601129</v>
      </c>
      <c r="FP25" s="35">
        <f>'Deuda Pública en Colones'!FP25/'Deuda Pública en Dólares'!$FP$86</f>
        <v>1842.6428929453527</v>
      </c>
      <c r="FQ25" s="35">
        <f>'Deuda Pública en Colones'!FQ25/'Deuda Pública en Dólares'!$FQ$86</f>
        <v>1837.3843346057556</v>
      </c>
      <c r="FR25" s="35">
        <f>'Deuda Pública en Colones'!FR25/'Deuda Pública en Dólares'!$FR$86</f>
        <v>1785.1848551425419</v>
      </c>
      <c r="FS25" s="35">
        <f>'Deuda Pública en Colones'!FS25/'Deuda Pública en Dólares'!$FS$86</f>
        <v>1776.3655617966112</v>
      </c>
      <c r="FT25" s="35">
        <f>'Deuda Pública en Colones'!FT25/'Deuda Pública en Dólares'!$FT$86</f>
        <v>1828.2605148002438</v>
      </c>
      <c r="FU25" s="35">
        <f>'Deuda Pública en Colones'!FU25/'Deuda Pública en Dólares'!$FU$86</f>
        <v>1866.8112693591304</v>
      </c>
      <c r="FV25" s="35">
        <f>'Deuda Pública en Colones'!FV25/'Deuda Pública en Dólares'!$FV$86</f>
        <v>1953.7424731736203</v>
      </c>
      <c r="FW25" s="35">
        <f>'Deuda Pública en Colones'!FW25/'Deuda Pública en Dólares'!$FW$86</f>
        <v>1984.4830110622429</v>
      </c>
      <c r="FX25" s="35">
        <f>'Deuda Pública en Colones'!FX25/'Deuda Pública en Dólares'!$FX$86</f>
        <v>2034.957119750025</v>
      </c>
      <c r="FY25" s="35">
        <f>'Deuda Pública en Colones'!FY25/'Deuda Pública en Dólares'!$FY$86</f>
        <v>2057.6343408489056</v>
      </c>
      <c r="FZ25" s="35">
        <f>'Deuda Pública en Colones'!FZ25/'Deuda Pública en Dólares'!$FZ$86</f>
        <v>2205.1906885410922</v>
      </c>
      <c r="GA25" s="35">
        <f>'Deuda Pública en Colones'!GA25/'Deuda Pública en Dólares'!GA86</f>
        <v>2192.8432879775673</v>
      </c>
      <c r="GB25" s="35">
        <f>'Deuda Pública en Colones'!GB25/'Deuda Pública en Dólares'!GB86</f>
        <v>2263.3939877140861</v>
      </c>
      <c r="GC25" s="35">
        <f>'Deuda Pública en Colones'!GC25/'Deuda Pública en Dólares'!GC86</f>
        <v>2245.2521224483112</v>
      </c>
      <c r="GD25" s="35">
        <f>'Deuda Pública en Colones'!GD25/'Deuda Pública en Dólares'!GD86</f>
        <v>2259.235706610094</v>
      </c>
      <c r="GE25" s="35">
        <f>'Deuda Pública en Colones'!GE25/'Deuda Pública en Dólares'!GE86</f>
        <v>2244.5964068647831</v>
      </c>
      <c r="GF25" s="35">
        <f>'Deuda Pública en Colones'!GF25/'Deuda Pública en Dólares'!GF86</f>
        <v>2248.1253884185376</v>
      </c>
      <c r="GG25" s="35">
        <f>'Deuda Pública en Colones'!GG25/'Deuda Pública en Dólares'!GG86</f>
        <v>2284.9689461981866</v>
      </c>
      <c r="GH25" s="35">
        <f>'Deuda Pública en Colones'!GH25/'Deuda Pública en Dólares'!GH86</f>
        <v>2270.9595336379316</v>
      </c>
      <c r="GI25" s="35">
        <f>'Deuda Pública en Colones'!GI25/'Deuda Pública en Dólares'!GI86</f>
        <v>2297.8204822111479</v>
      </c>
      <c r="GJ25" s="35">
        <f>'Deuda Pública en Colones'!GJ25/'Deuda Pública en Dólares'!GJ86</f>
        <v>2291.9532326852427</v>
      </c>
      <c r="GK25" s="35">
        <f>'Deuda Pública en Colones'!GK25/'Deuda Pública en Dólares'!GK86</f>
        <v>2348.0573349594056</v>
      </c>
      <c r="GL25" s="35">
        <f>'Deuda Pública en Colones'!GL25/'Deuda Pública en Dólares'!GL86</f>
        <v>2372.6115907098979</v>
      </c>
      <c r="GM25" s="35">
        <f>'Deuda Pública en Colones'!GM25/'Deuda Pública en Dólares'!GM86</f>
        <v>2383.2333717028237</v>
      </c>
      <c r="GN25" s="35">
        <f>'Deuda Pública en Colones'!GN25/'Deuda Pública en Dólares'!GN86</f>
        <v>2439.4457200256693</v>
      </c>
      <c r="GO25" s="35">
        <f>'Deuda Pública en Colones'!GO25/'Deuda Pública en Dólares'!GO86</f>
        <v>2407.2012159723226</v>
      </c>
      <c r="GP25" s="35">
        <f>'Deuda Pública en Colones'!GP25/'Deuda Pública en Dólares'!GP86</f>
        <v>2305.9015972790417</v>
      </c>
      <c r="GQ25" s="35">
        <f>'Deuda Pública en Colones'!GQ25/'Deuda Pública en Dólares'!GQ86</f>
        <v>2320.2554017083989</v>
      </c>
      <c r="GR25" s="35">
        <f>'Deuda Pública en Colones'!GR25/'Deuda Pública en Dólares'!GR86</f>
        <v>2339.8675586051136</v>
      </c>
      <c r="GS25" s="35">
        <f>'Deuda Pública en Colones'!GS25/'Deuda Pública en Dólares'!GS86</f>
        <v>2355.2818243127895</v>
      </c>
      <c r="GT25" s="35">
        <f>'Deuda Pública en Colones'!GT25/'Deuda Pública en Dólares'!GT86</f>
        <v>2362.7694259661284</v>
      </c>
      <c r="GU25" s="35">
        <f>'Deuda Pública en Colones'!GU25/'Deuda Pública en Dólares'!GU86</f>
        <v>2386.5884078019226</v>
      </c>
      <c r="GV25" s="35">
        <f>'Deuda Pública en Colones'!GV25/'Deuda Pública en Dólares'!GV86</f>
        <v>2404.510867365228</v>
      </c>
      <c r="GW25" s="35">
        <f>'Deuda Pública en Colones'!GW25/'Deuda Pública en Dólares'!GW86</f>
        <v>2397.3659168864779</v>
      </c>
      <c r="GX25" s="35">
        <f>'Deuda Pública en Colones'!GX25/'Deuda Pública en Dólares'!GX86</f>
        <v>2406.0677041770132</v>
      </c>
      <c r="GY25" s="35">
        <f>'Deuda Pública en Colones'!GY25/'Deuda Pública en Dólares'!GY86</f>
        <v>2428.3655197325547</v>
      </c>
    </row>
    <row r="26" spans="1:208" x14ac:dyDescent="0.25">
      <c r="A26" s="33" t="s">
        <v>8</v>
      </c>
      <c r="B26" s="35">
        <f>+'Deuda Pública en Colones'!B26/'Deuda Pública en Dólares'!B$86</f>
        <v>751.03650371087451</v>
      </c>
      <c r="C26" s="35">
        <f>+'Deuda Pública en Colones'!C26/'Deuda Pública en Dólares'!C$86</f>
        <v>697.4083806548623</v>
      </c>
      <c r="D26" s="35">
        <f>+'Deuda Pública en Colones'!D26/'Deuda Pública en Dólares'!D$86</f>
        <v>642.00551085543907</v>
      </c>
      <c r="E26" s="35">
        <f>+'Deuda Pública en Colones'!E26/'Deuda Pública en Dólares'!E$86</f>
        <v>603.20934991247668</v>
      </c>
      <c r="F26" s="35">
        <f>+'Deuda Pública en Colones'!F26/'Deuda Pública en Dólares'!F$86</f>
        <v>572.6187276894575</v>
      </c>
      <c r="G26" s="35">
        <f>+'Deuda Pública en Colones'!G26/'Deuda Pública en Dólares'!G$86</f>
        <v>571.24595880777599</v>
      </c>
      <c r="H26" s="35">
        <f>+'Deuda Pública en Colones'!H26/'Deuda Pública en Dólares'!H$86</f>
        <v>474.0792799245437</v>
      </c>
      <c r="I26" s="35">
        <f>+'Deuda Pública en Colones'!I26/'Deuda Pública en Dólares'!I$86</f>
        <v>480.13486638600818</v>
      </c>
      <c r="J26" s="35">
        <f>+'Deuda Pública en Colones'!J26/'Deuda Pública en Dólares'!J$86</f>
        <v>494.79374030784686</v>
      </c>
      <c r="K26" s="35">
        <f>+'Deuda Pública en Colones'!K26/'Deuda Pública en Dólares'!K$86</f>
        <v>484.02241633951218</v>
      </c>
      <c r="L26" s="35">
        <f>+'Deuda Pública en Colones'!L26/'Deuda Pública en Dólares'!L$86</f>
        <v>532.83426319012767</v>
      </c>
      <c r="M26" s="35">
        <f>+'Deuda Pública en Colones'!M26/'Deuda Pública en Dólares'!M$86</f>
        <v>476.94048975948243</v>
      </c>
      <c r="N26" s="35">
        <f>+'Deuda Pública en Colones'!N26/'Deuda Pública en Dólares'!N$86</f>
        <v>512.0658554417721</v>
      </c>
      <c r="O26" s="35">
        <f>+'Deuda Pública en Colones'!O26/'Deuda Pública en Dólares'!O$86</f>
        <v>577.75016658989011</v>
      </c>
      <c r="P26" s="35">
        <f>+'Deuda Pública en Colones'!P26/'Deuda Pública en Dólares'!P$86</f>
        <v>702.72295310919014</v>
      </c>
      <c r="Q26" s="35">
        <f>+'Deuda Pública en Colones'!Q26/'Deuda Pública en Dólares'!Q$86</f>
        <v>769.32608450397868</v>
      </c>
      <c r="R26" s="35">
        <f>+'Deuda Pública en Colones'!R26/'Deuda Pública en Dólares'!R$86</f>
        <v>772.13786745197615</v>
      </c>
      <c r="S26" s="35">
        <f>+'Deuda Pública en Colones'!S26/'Deuda Pública en Dólares'!S$86</f>
        <v>744.62895990226014</v>
      </c>
      <c r="T26" s="35">
        <f>+'Deuda Pública en Colones'!T26/'Deuda Pública en Dólares'!T$86</f>
        <v>718.32213246950971</v>
      </c>
      <c r="U26" s="35">
        <f>+'Deuda Pública en Colones'!U26/'Deuda Pública en Dólares'!U$86</f>
        <v>704.7716807365515</v>
      </c>
      <c r="V26" s="35">
        <f>+'Deuda Pública en Colones'!V26/'Deuda Pública en Dólares'!V$86</f>
        <v>679.19129105427578</v>
      </c>
      <c r="W26" s="35">
        <f>+'Deuda Pública en Colones'!W26/'Deuda Pública en Dólares'!W$86</f>
        <v>540.59488177774574</v>
      </c>
      <c r="X26" s="35">
        <f>+'Deuda Pública en Colones'!X26/'Deuda Pública en Dólares'!X$86</f>
        <v>620.40559695340244</v>
      </c>
      <c r="Y26" s="35">
        <f>+'Deuda Pública en Colones'!Y26/'Deuda Pública en Dólares'!Y$86</f>
        <v>660.66230887787026</v>
      </c>
      <c r="Z26" s="35">
        <f>+'Deuda Pública en Colones'!Z26/'Deuda Pública en Dólares'!Z$86</f>
        <v>650.76342816773024</v>
      </c>
      <c r="AA26" s="35">
        <f>+'Deuda Pública en Colones'!AA26/'Deuda Pública en Dólares'!AA$86</f>
        <v>696.59266325112765</v>
      </c>
      <c r="AB26" s="35">
        <f>+'Deuda Pública en Colones'!AB26/'Deuda Pública en Dólares'!AB$86</f>
        <v>786.02248948722161</v>
      </c>
      <c r="AC26" s="35">
        <f>+'Deuda Pública en Colones'!AC26/'Deuda Pública en Dólares'!AC$86</f>
        <v>763.57156020297907</v>
      </c>
      <c r="AD26" s="35">
        <f>+'Deuda Pública en Colones'!AD26/'Deuda Pública en Dólares'!AD$86</f>
        <v>768.65715311447991</v>
      </c>
      <c r="AE26" s="35">
        <f>+'Deuda Pública en Colones'!AE26/'Deuda Pública en Dólares'!AE$86</f>
        <v>818.70979540648204</v>
      </c>
      <c r="AF26" s="35">
        <f>+'Deuda Pública en Colones'!AF26/'Deuda Pública en Dólares'!AF$86</f>
        <v>704.46434601399562</v>
      </c>
      <c r="AG26" s="35">
        <f>+'Deuda Pública en Colones'!AG26/'Deuda Pública en Dólares'!AG$86</f>
        <v>744.34918831495884</v>
      </c>
      <c r="AH26" s="35">
        <f>+'Deuda Pública en Colones'!AH26/'Deuda Pública en Dólares'!AH$86</f>
        <v>727.29386173440025</v>
      </c>
      <c r="AI26" s="35">
        <f>+'Deuda Pública en Colones'!AI26/'Deuda Pública en Dólares'!AI$86</f>
        <v>697.89272267929232</v>
      </c>
      <c r="AJ26" s="35">
        <f>+'Deuda Pública en Colones'!AJ26/'Deuda Pública en Dólares'!AJ$86</f>
        <v>686.51083130816664</v>
      </c>
      <c r="AK26" s="35">
        <f>+'Deuda Pública en Colones'!AK26/'Deuda Pública en Dólares'!AK$86</f>
        <v>670.08468754347666</v>
      </c>
      <c r="AL26" s="35">
        <f>+'Deuda Pública en Colones'!AL26/'Deuda Pública en Dólares'!AL$86</f>
        <v>742.24184231148922</v>
      </c>
      <c r="AM26" s="35">
        <f>+'Deuda Pública en Colones'!AM26/'Deuda Pública en Dólares'!AM$86</f>
        <v>849.03367251401767</v>
      </c>
      <c r="AN26" s="35">
        <f>+'Deuda Pública en Colones'!AN26/'Deuda Pública en Dólares'!AN$86</f>
        <v>931.91551662154666</v>
      </c>
      <c r="AO26" s="35">
        <f>+'Deuda Pública en Colones'!AO26/'Deuda Pública en Dólares'!AO$86</f>
        <v>914.50873532308515</v>
      </c>
      <c r="AP26" s="35">
        <f>+'Deuda Pública en Colones'!AP26/'Deuda Pública en Dólares'!AP$86</f>
        <v>925.5801718319683</v>
      </c>
      <c r="AQ26" s="35">
        <f>+'Deuda Pública en Colones'!AQ26/'Deuda Pública en Dólares'!AQ$86</f>
        <v>949.51896550238121</v>
      </c>
      <c r="AR26" s="35">
        <f>+'Deuda Pública en Colones'!AR26/'Deuda Pública en Dólares'!AR$86</f>
        <v>770.92697720474234</v>
      </c>
      <c r="AS26" s="35">
        <f>+'Deuda Pública en Colones'!AS26/'Deuda Pública en Dólares'!AS$86</f>
        <v>762.4545132156203</v>
      </c>
      <c r="AT26" s="35">
        <f>+'Deuda Pública en Colones'!AT26/'Deuda Pública en Dólares'!AT$86</f>
        <v>753.38897233920829</v>
      </c>
      <c r="AU26" s="35">
        <f>+'Deuda Pública en Colones'!AU26/'Deuda Pública en Dólares'!AU$86</f>
        <v>647.42377573532292</v>
      </c>
      <c r="AV26" s="35">
        <f>+'Deuda Pública en Colones'!AV26/'Deuda Pública en Dólares'!AV$86</f>
        <v>796.52079737147847</v>
      </c>
      <c r="AW26" s="35">
        <f>+'Deuda Pública en Colones'!AW26/'Deuda Pública en Dólares'!AW$86</f>
        <v>684.09197155613106</v>
      </c>
      <c r="AX26" s="35">
        <f>+'Deuda Pública en Colones'!AX26/'Deuda Pública en Dólares'!AX$86</f>
        <v>874.50743180813413</v>
      </c>
      <c r="AY26" s="35">
        <f>+'Deuda Pública en Colones'!AY26/'Deuda Pública en Dólares'!AY$86</f>
        <v>860.48304439547337</v>
      </c>
      <c r="AZ26" s="35">
        <f>+'Deuda Pública en Colones'!AZ26/'Deuda Pública en Dólares'!AZ$86</f>
        <v>972.97775021166842</v>
      </c>
      <c r="BA26" s="35">
        <f>+'Deuda Pública en Colones'!BA26/'Deuda Pública en Dólares'!BA$86</f>
        <v>973.17100883516036</v>
      </c>
      <c r="BB26" s="35">
        <f>+'Deuda Pública en Colones'!BB26/'Deuda Pública en Dólares'!BB$86</f>
        <v>951.75129294892542</v>
      </c>
      <c r="BC26" s="35">
        <f>+'Deuda Pública en Colones'!BC26/'Deuda Pública en Dólares'!BC$86</f>
        <v>1008.7913343032676</v>
      </c>
      <c r="BD26" s="35">
        <f>+'Deuda Pública en Colones'!BD26/'Deuda Pública en Dólares'!BD$86</f>
        <v>977.87021833062863</v>
      </c>
      <c r="BE26" s="35">
        <f>+'Deuda Pública en Colones'!BE26/'Deuda Pública en Dólares'!BE$86</f>
        <v>920.29212005586203</v>
      </c>
      <c r="BF26" s="35">
        <f>+'Deuda Pública en Colones'!BF26/'Deuda Pública en Dólares'!BF$86</f>
        <v>915.1633007474054</v>
      </c>
      <c r="BG26" s="35">
        <f>+'Deuda Pública en Colones'!BG26/'Deuda Pública en Dólares'!BG$86</f>
        <v>846.69506105133485</v>
      </c>
      <c r="BH26" s="35">
        <f>+'Deuda Pública en Colones'!BH26/'Deuda Pública en Dólares'!BH$86</f>
        <v>831.29564927625279</v>
      </c>
      <c r="BI26" s="35">
        <f>+'Deuda Pública en Colones'!BI26/'Deuda Pública en Dólares'!BI$86</f>
        <v>642.52951613671075</v>
      </c>
      <c r="BJ26" s="35">
        <f>+'Deuda Pública en Colones'!BJ26/'Deuda Pública en Dólares'!BJ$86</f>
        <v>661.0089979801437</v>
      </c>
      <c r="BK26" s="35">
        <f>+'Deuda Pública en Colones'!BK26/'Deuda Pública en Dólares'!BK$86</f>
        <v>650.15231503253403</v>
      </c>
      <c r="BL26" s="35">
        <f>+'Deuda Pública en Colones'!BL26/'Deuda Pública en Dólares'!BL$86</f>
        <v>655.83114491920935</v>
      </c>
      <c r="BM26" s="35">
        <f>+'Deuda Pública en Colones'!BM26/'Deuda Pública en Dólares'!BM$86</f>
        <v>794.92562327354767</v>
      </c>
      <c r="BN26" s="35">
        <f>+'Deuda Pública en Colones'!BN26/'Deuda Pública en Dólares'!BN$86</f>
        <v>824.00247509168651</v>
      </c>
      <c r="BO26" s="35">
        <f>+'Deuda Pública en Colones'!BO26/'Deuda Pública en Dólares'!BO$86</f>
        <v>690.96500427843364</v>
      </c>
      <c r="BP26" s="35">
        <f>+'Deuda Pública en Colones'!BP26/'Deuda Pública en Dólares'!BP$86</f>
        <v>680.21922599931361</v>
      </c>
      <c r="BQ26" s="35">
        <f>+'Deuda Pública en Colones'!BQ26/'Deuda Pública en Dólares'!BQ$86</f>
        <v>683.81452260248375</v>
      </c>
      <c r="BR26" s="35">
        <f>+'Deuda Pública en Colones'!BR26/'Deuda Pública en Dólares'!BR$86</f>
        <v>715.26820055605037</v>
      </c>
      <c r="BS26" s="35">
        <f>+'Deuda Pública en Colones'!BS26/'Deuda Pública en Dólares'!BS$86</f>
        <v>758.43785572484273</v>
      </c>
      <c r="BT26" s="35">
        <f>+'Deuda Pública en Colones'!BT26/'Deuda Pública en Dólares'!BT$86</f>
        <v>836.68370733395727</v>
      </c>
      <c r="BU26" s="35">
        <f>+'Deuda Pública en Colones'!BU26/'Deuda Pública en Dólares'!BU$86</f>
        <v>790.92203527844094</v>
      </c>
      <c r="BV26" s="35">
        <f>+'Deuda Pública en Colones'!BV26/'Deuda Pública en Dólares'!BV$86</f>
        <v>831.79657936976844</v>
      </c>
      <c r="BW26" s="35">
        <f>+'Deuda Pública en Colones'!BW26/'Deuda Pública en Dólares'!BW$86</f>
        <v>952.18845029954343</v>
      </c>
      <c r="BX26" s="35">
        <f>+'Deuda Pública en Colones'!BX26/'Deuda Pública en Dólares'!BX$86</f>
        <v>973.40501866073998</v>
      </c>
      <c r="BY26" s="35">
        <f>+'Deuda Pública en Colones'!BY26/'Deuda Pública en Dólares'!BY$86</f>
        <v>994.4110052210433</v>
      </c>
      <c r="BZ26" s="35">
        <f>+'Deuda Pública en Colones'!BZ26/'Deuda Pública en Dólares'!BZ$86</f>
        <v>992.44469322767009</v>
      </c>
      <c r="CA26" s="35">
        <f>+'Deuda Pública en Colones'!CA26/'Deuda Pública en Dólares'!CA$86</f>
        <v>870.78094582837343</v>
      </c>
      <c r="CB26" s="35">
        <f>+'Deuda Pública en Colones'!CB26/'Deuda Pública en Dólares'!CB$86</f>
        <v>890.94760792504405</v>
      </c>
      <c r="CC26" s="35">
        <f>+'Deuda Pública en Colones'!CC26/'Deuda Pública en Dólares'!CC$86</f>
        <v>840.15948865831342</v>
      </c>
      <c r="CD26" s="35">
        <f>+'Deuda Pública en Colones'!CD26/'Deuda Pública en Dólares'!CD$86</f>
        <v>858.44209947321372</v>
      </c>
      <c r="CE26" s="35">
        <f>+'Deuda Pública en Colones'!CE26/'Deuda Pública en Dólares'!CE$86</f>
        <v>772.32050578290705</v>
      </c>
      <c r="CF26" s="35">
        <f>+'Deuda Pública en Colones'!CF26/'Deuda Pública en Dólares'!CF$86</f>
        <v>749.40400509237918</v>
      </c>
      <c r="CG26" s="35">
        <f>+'Deuda Pública en Colones'!CG26/'Deuda Pública en Dólares'!CG$86</f>
        <v>710.76437041664883</v>
      </c>
      <c r="CH26" s="35">
        <f>+'Deuda Pública en Colones'!CH26/'Deuda Pública en Dólares'!CH$86</f>
        <v>932.10026650946577</v>
      </c>
      <c r="CI26" s="35">
        <f>+'Deuda Pública en Colones'!CI26/'Deuda Pública en Dólares'!CI$86</f>
        <v>931.05028370818911</v>
      </c>
      <c r="CJ26" s="35">
        <f>+'Deuda Pública en Colones'!CJ26/'Deuda Pública en Dólares'!CJ$86</f>
        <v>935.88260437935412</v>
      </c>
      <c r="CK26" s="35">
        <f>+'Deuda Pública en Colones'!CK26/'Deuda Pública en Dólares'!CK$86</f>
        <v>916.36742709623206</v>
      </c>
      <c r="CL26" s="35">
        <f>+'Deuda Pública en Colones'!CL26/'Deuda Pública en Dólares'!CL$86</f>
        <v>901.2957408125551</v>
      </c>
      <c r="CM26" s="35">
        <f>+'Deuda Pública en Colones'!CM26/'Deuda Pública en Dólares'!CM$86</f>
        <v>922.65986024621907</v>
      </c>
      <c r="CN26" s="35">
        <f>+'Deuda Pública en Colones'!CN26/'Deuda Pública en Dólares'!CN$86</f>
        <v>857.59321070833346</v>
      </c>
      <c r="CO26" s="35">
        <f>+'Deuda Pública en Colones'!CO26/'Deuda Pública en Dólares'!CO$86</f>
        <v>840.19043246995182</v>
      </c>
      <c r="CP26" s="35">
        <f>+'Deuda Pública en Colones'!CP26/'Deuda Pública en Dólares'!CP$86</f>
        <v>945.11023505920809</v>
      </c>
      <c r="CQ26" s="35">
        <f>+'Deuda Pública en Colones'!CQ26/'Deuda Pública en Dólares'!CQ$86</f>
        <v>1173.8231330750964</v>
      </c>
      <c r="CR26" s="35">
        <f>+'Deuda Pública en Colones'!CR26/'Deuda Pública en Dólares'!CR$86</f>
        <v>1127.942885112798</v>
      </c>
      <c r="CS26" s="35">
        <f>+'Deuda Pública en Colones'!CS26/'Deuda Pública en Dólares'!CS$86</f>
        <v>1214.6102698144152</v>
      </c>
      <c r="CT26" s="35">
        <f>+'Deuda Pública en Colones'!CT26/'Deuda Pública en Dólares'!CT$86</f>
        <v>1334.0942053318802</v>
      </c>
      <c r="CU26" s="35">
        <f>+'Deuda Pública en Colones'!CU26/'Deuda Pública en Dólares'!CU$86</f>
        <v>1400.4687164196489</v>
      </c>
      <c r="CV26" s="35">
        <f>+'Deuda Pública en Colones'!CV26/'Deuda Pública en Dólares'!CV$86</f>
        <v>1564.9563805910407</v>
      </c>
      <c r="CW26" s="35">
        <f>+'Deuda Pública en Colones'!CW26/'Deuda Pública en Dólares'!CW$86</f>
        <v>1669.1416475168726</v>
      </c>
      <c r="CX26" s="35">
        <f>+'Deuda Pública en Colones'!CX26/'Deuda Pública en Dólares'!CX$86</f>
        <v>1527.8620641093212</v>
      </c>
      <c r="CY26" s="35">
        <f>+'Deuda Pública en Colones'!CY26/'Deuda Pública en Dólares'!CY$86</f>
        <v>1452.8369897641085</v>
      </c>
      <c r="CZ26" s="35">
        <f>+'Deuda Pública en Colones'!CZ26/'Deuda Pública en Dólares'!CZ$86</f>
        <v>1301.6945838695842</v>
      </c>
      <c r="DA26" s="35">
        <f>+'Deuda Pública en Colones'!DA26/'Deuda Pública en Dólares'!DA$86</f>
        <v>1259.149062278474</v>
      </c>
      <c r="DB26" s="35">
        <f>+'Deuda Pública en Colones'!DB26/'Deuda Pública en Dólares'!DB$86</f>
        <v>1224.6946659516041</v>
      </c>
      <c r="DC26" s="35">
        <f>+'Deuda Pública en Colones'!DC26/'Deuda Pública en Dólares'!DC$86</f>
        <v>1080.9151018284279</v>
      </c>
      <c r="DD26" s="35">
        <f>+'Deuda Pública en Colones'!DD26/'Deuda Pública en Dólares'!DD$86</f>
        <v>916.36880395157141</v>
      </c>
      <c r="DE26" s="35">
        <f>+'Deuda Pública en Colones'!DE26/'Deuda Pública en Dólares'!DE$86</f>
        <v>922.30531387449389</v>
      </c>
      <c r="DF26" s="35">
        <f>+'Deuda Pública en Colones'!DF26/'Deuda Pública en Dólares'!DF$86</f>
        <v>1040.7330479297909</v>
      </c>
      <c r="DG26" s="35">
        <f>+'Deuda Pública en Colones'!DG26/'Deuda Pública en Dólares'!DG$86</f>
        <v>957.45041777841379</v>
      </c>
      <c r="DH26" s="35">
        <f>+'Deuda Pública en Colones'!DH26/'Deuda Pública en Dólares'!DH$86</f>
        <v>1098.4878713353248</v>
      </c>
      <c r="DI26" s="35">
        <f>+'Deuda Pública en Colones'!DI26/'Deuda Pública en Dólares'!DI$86</f>
        <v>1179.4420626410772</v>
      </c>
      <c r="DJ26" s="35">
        <f>+'Deuda Pública en Colones'!DJ26/'Deuda Pública en Dólares'!DJ$86</f>
        <v>1097.8754385016307</v>
      </c>
      <c r="DK26" s="35">
        <f>+'Deuda Pública en Colones'!DK26/'Deuda Pública en Dólares'!DK$86</f>
        <v>1061.9783140292348</v>
      </c>
      <c r="DL26" s="35">
        <f>+'Deuda Pública en Colones'!DL26/'Deuda Pública en Dólares'!DL$86</f>
        <v>1065.7281745861947</v>
      </c>
      <c r="DM26" s="35">
        <f>+'Deuda Pública en Colones'!DM26/'Deuda Pública en Dólares'!DM$86</f>
        <v>1219.2407803520687</v>
      </c>
      <c r="DN26" s="35">
        <f>+'Deuda Pública en Colones'!DN26/'Deuda Pública en Dólares'!DN$86</f>
        <v>1360.9048010133224</v>
      </c>
      <c r="DO26" s="35">
        <f>+'Deuda Pública en Colones'!DO26/'Deuda Pública en Dólares'!DO$86</f>
        <v>1270.0025170257557</v>
      </c>
      <c r="DP26" s="35">
        <f>+'Deuda Pública en Colones'!DP26/'Deuda Pública en Dólares'!DP$86</f>
        <v>1177.3556692411698</v>
      </c>
      <c r="DQ26" s="35">
        <f>+'Deuda Pública en Colones'!DQ26/'Deuda Pública en Dólares'!DQ$86</f>
        <v>1291.1862899260334</v>
      </c>
      <c r="DR26" s="35">
        <f>+'Deuda Pública en Colones'!DR26/'Deuda Pública en Dólares'!DR$86</f>
        <v>1428.6713545490925</v>
      </c>
      <c r="DS26" s="35">
        <f>+'Deuda Pública en Colones'!DS26/'Deuda Pública en Dólares'!DS$86</f>
        <v>1467.2336954133987</v>
      </c>
      <c r="DT26" s="35">
        <f>+'Deuda Pública en Colones'!DT26/'Deuda Pública en Dólares'!DT$86</f>
        <v>1494.0545154533247</v>
      </c>
      <c r="DU26" s="35">
        <f>+'Deuda Pública en Colones'!DU26/'Deuda Pública en Dólares'!DU$86</f>
        <v>1463.0796988931108</v>
      </c>
      <c r="DV26" s="35">
        <f>+'Deuda Pública en Colones'!DV26/'Deuda Pública en Dólares'!DV$86</f>
        <v>1522.6399816551323</v>
      </c>
      <c r="DW26" s="35">
        <f>+'Deuda Pública en Colones'!DW26/'Deuda Pública en Dólares'!DW$86</f>
        <v>1772.3295598036721</v>
      </c>
      <c r="DX26" s="35">
        <f>+'Deuda Pública en Colones'!DX26/'Deuda Pública en Dólares'!DX$86</f>
        <v>1736.7537919045369</v>
      </c>
      <c r="DY26" s="35">
        <f>+'Deuda Pública en Colones'!DY26/'Deuda Pública en Dólares'!DY$86</f>
        <v>1671.4504135381478</v>
      </c>
      <c r="DZ26" s="35">
        <f>+'Deuda Pública en Colones'!DZ26/'Deuda Pública en Dólares'!DZ$86</f>
        <v>1841.9539700217827</v>
      </c>
      <c r="EA26" s="35">
        <f>+'Deuda Pública en Colones'!EA26/'Deuda Pública en Dólares'!EA$86</f>
        <v>1437.0123088732241</v>
      </c>
      <c r="EB26" s="35">
        <f>+'Deuda Pública en Colones'!EB26/'Deuda Pública en Dólares'!EB$86</f>
        <v>1269.2719475105778</v>
      </c>
      <c r="EC26" s="35">
        <f>+'Deuda Pública en Colones'!EC26/'Deuda Pública en Dólares'!EC$86</f>
        <v>1447.5184443460689</v>
      </c>
      <c r="ED26" s="35">
        <f>+'Deuda Pública en Colones'!ED26/'Deuda Pública en Dólares'!ED$86</f>
        <v>1285.8177070713152</v>
      </c>
      <c r="EE26" s="35">
        <f>+'Deuda Pública en Colones'!EE26/'Deuda Pública en Dólares'!EE$86</f>
        <v>1348.1607567487358</v>
      </c>
      <c r="EF26" s="35">
        <f>+'Deuda Pública en Colones'!EF26/'Deuda Pública en Dólares'!EF$86</f>
        <v>1342.6450748989341</v>
      </c>
      <c r="EG26" s="35">
        <f>+'Deuda Pública en Colones'!EG26/'Deuda Pública en Dólares'!EG$86</f>
        <v>1193.5752273660362</v>
      </c>
      <c r="EH26" s="35">
        <f>+'Deuda Pública en Colones'!EH26/'Deuda Pública en Dólares'!EH$86</f>
        <v>1205.0913321463254</v>
      </c>
      <c r="EI26" s="35">
        <f>+'Deuda Pública en Colones'!EI26/'Deuda Pública en Dólares'!EI$86</f>
        <v>1190.1285218198593</v>
      </c>
      <c r="EJ26" s="35">
        <f>+'Deuda Pública en Colones'!EJ26/'Deuda Pública en Dólares'!EJ$86</f>
        <v>1119.4748628703057</v>
      </c>
      <c r="EK26" s="35">
        <f>+'Deuda Pública en Colones'!EK26/'Deuda Pública en Dólares'!EK$86</f>
        <v>1024.8334905444001</v>
      </c>
      <c r="EL26" s="35">
        <f>+'Deuda Pública en Colones'!EL26/'Deuda Pública en Dólares'!EL$86</f>
        <v>964.82691704355511</v>
      </c>
      <c r="EM26" s="35">
        <f>+'Deuda Pública en Colones'!EM26/'Deuda Pública en Dólares'!EM$86</f>
        <v>962.35922549318616</v>
      </c>
      <c r="EN26" s="35">
        <f>+'Deuda Pública en Colones'!EN26/'Deuda Pública en Dólares'!EN$86</f>
        <v>868.91527677799616</v>
      </c>
      <c r="EO26" s="35">
        <f>+'Deuda Pública en Colones'!EO26/'Deuda Pública en Dólares'!EO$86</f>
        <v>657.10370423728341</v>
      </c>
      <c r="EP26" s="35">
        <f>+'Deuda Pública en Colones'!EP26/'Deuda Pública en Dólares'!EP$86</f>
        <v>740.80483711494742</v>
      </c>
      <c r="EQ26" s="35">
        <f>+'Deuda Pública en Colones'!EQ26/'Deuda Pública en Dólares'!EQ$86</f>
        <v>815.55112220064268</v>
      </c>
      <c r="ER26" s="36">
        <f>+'Deuda Pública en Colones'!ER26/'Deuda Pública en Dólares'!ER$86</f>
        <v>811.40022885057022</v>
      </c>
      <c r="ES26" s="35">
        <f>+'Deuda Pública en Colones'!ES26/'Deuda Pública en Dólares'!ES$86</f>
        <v>1168.1279875249866</v>
      </c>
      <c r="ET26" s="35">
        <f>+'Deuda Pública en Colones'!ET26/'Deuda Pública en Dólares'!ET$86</f>
        <v>1149.7094289366914</v>
      </c>
      <c r="EU26" s="35">
        <f>+'Deuda Pública en Colones'!EU26/'Deuda Pública en Dólares'!EU$86</f>
        <v>1192.5632623385213</v>
      </c>
      <c r="EV26" s="35">
        <f>+'Deuda Pública en Colones'!EV26/'Deuda Pública en Dólares'!EV$86</f>
        <v>1266.8034455724212</v>
      </c>
      <c r="EW26" s="35">
        <f>+'Deuda Pública en Colones'!EW26/'Deuda Pública en Dólares'!EW$86</f>
        <v>1336.041522948982</v>
      </c>
      <c r="EX26" s="35">
        <v>1301.4045199038594</v>
      </c>
      <c r="EY26" s="35">
        <v>1215.7357884097999</v>
      </c>
      <c r="EZ26" s="35">
        <v>1133.6171741763269</v>
      </c>
      <c r="FA26" s="35">
        <f>'Deuda Pública en Colones'!FA26/'Deuda Pública en Dólares'!$FA$86</f>
        <v>1096.5062636434952</v>
      </c>
      <c r="FB26" s="35">
        <f>'Deuda Pública en Colones'!FB26/'Deuda Pública en Dólares'!$FB$86</f>
        <v>1210.2866185600005</v>
      </c>
      <c r="FC26" s="35">
        <f>'Deuda Pública en Colones'!FC26/'Deuda Pública en Dólares'!$FC$86</f>
        <v>1140.5729057903025</v>
      </c>
      <c r="FD26" s="35">
        <f>'Deuda Pública en Colones'!FD26/'Deuda Pública en Dólares'!$FD$86</f>
        <v>1113.4153178040528</v>
      </c>
      <c r="FE26" s="35">
        <f>'Deuda Pública en Colones'!FE26/'Deuda Pública en Dólares'!$FE$86</f>
        <v>1108.8489099626322</v>
      </c>
      <c r="FF26" s="35">
        <f>'Deuda Pública en Colones'!FF26/'Deuda Pública en Dólares'!$FF$86</f>
        <v>1096.2531666957248</v>
      </c>
      <c r="FG26" s="35">
        <f>'Deuda Pública en Colones'!FG26/'Deuda Pública en Dólares'!$FG$86</f>
        <v>1008.2564057290324</v>
      </c>
      <c r="FH26" s="35">
        <f>'Deuda Pública en Colones'!FH26/'Deuda Pública en Dólares'!$FH$86</f>
        <v>668.51898771082358</v>
      </c>
      <c r="FI26" s="35">
        <f>'Deuda Pública en Colones'!FI26/'Deuda Pública en Dólares'!$FI$86</f>
        <v>734.86536331528259</v>
      </c>
      <c r="FJ26" s="35">
        <f>'Deuda Pública en Colones'!FJ26/'Deuda Pública en Dólares'!$FJ$86</f>
        <v>710.51389118969098</v>
      </c>
      <c r="FK26" s="35">
        <f>'Deuda Pública en Colones'!FK26/'Deuda Pública en Dólares'!$FK$86</f>
        <v>776.91027400289363</v>
      </c>
      <c r="FL26" s="35">
        <f>'Deuda Pública en Colones'!FL26/'Deuda Pública en Dólares'!$FL$86</f>
        <v>725.80514183692344</v>
      </c>
      <c r="FM26" s="35">
        <f>'Deuda Pública en Colones'!FM26/'Deuda Pública en Dólares'!$FM$86</f>
        <v>582.689350907841</v>
      </c>
      <c r="FN26" s="35">
        <f>'Deuda Pública en Colones'!FN26/'Deuda Pública en Dólares'!$FN$86</f>
        <v>541.12069263116689</v>
      </c>
      <c r="FO26" s="35">
        <f>'Deuda Pública en Colones'!FO26/'Deuda Pública en Dólares'!$FO$86</f>
        <v>666.16881178253425</v>
      </c>
      <c r="FP26" s="35">
        <f>'Deuda Pública en Colones'!FP26/'Deuda Pública en Dólares'!$FP$86</f>
        <v>468.19831924498226</v>
      </c>
      <c r="FQ26" s="35">
        <f>'Deuda Pública en Colones'!FQ26/'Deuda Pública en Dólares'!$FQ$86</f>
        <v>464.61339646227157</v>
      </c>
      <c r="FR26" s="35">
        <f>'Deuda Pública en Colones'!FR26/'Deuda Pública en Dólares'!$FR$86</f>
        <v>411.04478050521374</v>
      </c>
      <c r="FS26" s="35">
        <f>'Deuda Pública en Colones'!FS26/'Deuda Pública en Dólares'!$FS$86</f>
        <v>397.71333774419884</v>
      </c>
      <c r="FT26" s="35">
        <f>'Deuda Pública en Colones'!FT26/'Deuda Pública en Dólares'!$FT$86</f>
        <v>415.62043458949313</v>
      </c>
      <c r="FU26" s="35">
        <f>'Deuda Pública en Colones'!FU26/'Deuda Pública en Dólares'!$FU$86</f>
        <v>462.12882344017123</v>
      </c>
      <c r="FV26" s="35">
        <f>'Deuda Pública en Colones'!FV26/'Deuda Pública en Dólares'!$FV$86</f>
        <v>447.52153010650136</v>
      </c>
      <c r="FW26" s="35">
        <f>'Deuda Pública en Colones'!FW26/'Deuda Pública en Dólares'!$FW$86</f>
        <v>373.77168687053347</v>
      </c>
      <c r="FX26" s="35">
        <f>'Deuda Pública en Colones'!FX26/'Deuda Pública en Dólares'!$FX$86</f>
        <v>445.03155208395202</v>
      </c>
      <c r="FY26" s="35">
        <f>'Deuda Pública en Colones'!FY26/'Deuda Pública en Dólares'!$FY$86</f>
        <v>396.47222901865109</v>
      </c>
      <c r="FZ26" s="35">
        <f>'Deuda Pública en Colones'!FZ26/'Deuda Pública en Dólares'!$FZ$86</f>
        <v>447.9195345187544</v>
      </c>
      <c r="GA26" s="35">
        <f>'Deuda Pública en Colones'!GA26/'Deuda Pública en Dólares'!GA86</f>
        <v>485.69601974854163</v>
      </c>
      <c r="GB26" s="35">
        <f>'Deuda Pública en Colones'!GB26/'Deuda Pública en Dólares'!GB86</f>
        <v>531.28109465032958</v>
      </c>
      <c r="GC26" s="35">
        <f>'Deuda Pública en Colones'!GC26/'Deuda Pública en Dólares'!GC86</f>
        <v>552.27279557099632</v>
      </c>
      <c r="GD26" s="35">
        <f>'Deuda Pública en Colones'!GD26/'Deuda Pública en Dólares'!GD86</f>
        <v>547.7958859038846</v>
      </c>
      <c r="GE26" s="35">
        <f>'Deuda Pública en Colones'!GE26/'Deuda Pública en Dólares'!GE86</f>
        <v>539.50683019337646</v>
      </c>
      <c r="GF26" s="35">
        <f>'Deuda Pública en Colones'!GF26/'Deuda Pública en Dólares'!GF86</f>
        <v>532.29721811440118</v>
      </c>
      <c r="GG26" s="35">
        <f>'Deuda Pública en Colones'!GG26/'Deuda Pública en Dólares'!GG86</f>
        <v>257.50209296599451</v>
      </c>
      <c r="GH26" s="35">
        <f>'Deuda Pública en Colones'!GH26/'Deuda Pública en Dólares'!GH86</f>
        <v>250.76106159312818</v>
      </c>
      <c r="GI26" s="35">
        <f>'Deuda Pública en Colones'!GI26/'Deuda Pública en Dólares'!GI86</f>
        <v>247.28989848368485</v>
      </c>
      <c r="GJ26" s="35">
        <f>'Deuda Pública en Colones'!GJ26/'Deuda Pública en Dólares'!GJ86</f>
        <v>104.67954359058042</v>
      </c>
      <c r="GK26" s="35">
        <f>'Deuda Pública en Colones'!GK26/'Deuda Pública en Dólares'!GK86</f>
        <v>87.963961942011025</v>
      </c>
      <c r="GL26" s="35">
        <f>'Deuda Pública en Colones'!GL26/'Deuda Pública en Dólares'!GL86</f>
        <v>207.22662596799165</v>
      </c>
      <c r="GM26" s="35">
        <f>'Deuda Pública en Colones'!GM26/'Deuda Pública en Dólares'!GM86</f>
        <v>201.62179124541186</v>
      </c>
      <c r="GN26" s="35">
        <f>'Deuda Pública en Colones'!GN26/'Deuda Pública en Dólares'!GN86</f>
        <v>154.11364654544741</v>
      </c>
      <c r="GO26" s="35">
        <f>'Deuda Pública en Colones'!GO26/'Deuda Pública en Dólares'!GO86</f>
        <v>104.89085325537845</v>
      </c>
      <c r="GP26" s="35">
        <f>'Deuda Pública en Colones'!GP26/'Deuda Pública en Dólares'!GP86</f>
        <v>86.230628813884394</v>
      </c>
      <c r="GQ26" s="35">
        <f>'Deuda Pública en Colones'!GQ26/'Deuda Pública en Dólares'!GQ86</f>
        <v>89.431747269786015</v>
      </c>
      <c r="GR26" s="35">
        <f>'Deuda Pública en Colones'!GR26/'Deuda Pública en Dólares'!GR86</f>
        <v>82.585821492673489</v>
      </c>
      <c r="GS26" s="35">
        <f>'Deuda Pública en Colones'!GS26/'Deuda Pública en Dólares'!GS86</f>
        <v>274.44560512990995</v>
      </c>
      <c r="GT26" s="35">
        <f>'Deuda Pública en Colones'!GT26/'Deuda Pública en Dólares'!GT86</f>
        <v>302.84555796925019</v>
      </c>
      <c r="GU26" s="35">
        <f>'Deuda Pública en Colones'!GU26/'Deuda Pública en Dólares'!GU86</f>
        <v>264.53752703656824</v>
      </c>
      <c r="GV26" s="35">
        <f>'Deuda Pública en Colones'!GV26/'Deuda Pública en Dólares'!GV86</f>
        <v>248.44576896086394</v>
      </c>
      <c r="GW26" s="35">
        <f>'Deuda Pública en Colones'!GW26/'Deuda Pública en Dólares'!GW86</f>
        <v>214.74428016777156</v>
      </c>
      <c r="GX26" s="35">
        <f>'Deuda Pública en Colones'!GX26/'Deuda Pública en Dólares'!GX86</f>
        <v>206.7549474244824</v>
      </c>
      <c r="GY26" s="35">
        <f>'Deuda Pública en Colones'!GY26/'Deuda Pública en Dólares'!GY86</f>
        <v>209.88897901665385</v>
      </c>
    </row>
    <row r="27" spans="1:208" x14ac:dyDescent="0.25">
      <c r="A27" s="33" t="s">
        <v>9</v>
      </c>
      <c r="B27" s="35">
        <f>+'Deuda Pública en Colones'!B27/'Deuda Pública en Dólares'!B$86</f>
        <v>38.765287189415943</v>
      </c>
      <c r="C27" s="35">
        <f>+'Deuda Pública en Colones'!C27/'Deuda Pública en Dólares'!C$86</f>
        <v>36.722278070000002</v>
      </c>
      <c r="D27" s="35">
        <f>+'Deuda Pública en Colones'!D27/'Deuda Pública en Dólares'!D$86</f>
        <v>30.646779499999997</v>
      </c>
      <c r="E27" s="35">
        <f>+'Deuda Pública en Colones'!E27/'Deuda Pública en Dólares'!E$86</f>
        <v>30.2767795</v>
      </c>
      <c r="F27" s="35">
        <f>+'Deuda Pública en Colones'!F27/'Deuda Pública en Dólares'!F$86</f>
        <v>28.776779500000004</v>
      </c>
      <c r="G27" s="35">
        <f>+'Deuda Pública en Colones'!G27/'Deuda Pública en Dólares'!G$86</f>
        <v>28.985087567192647</v>
      </c>
      <c r="H27" s="35">
        <f>+'Deuda Pública en Colones'!H27/'Deuda Pública en Dólares'!H$86</f>
        <v>27.985092000000002</v>
      </c>
      <c r="I27" s="35">
        <f>+'Deuda Pública en Colones'!I27/'Deuda Pública en Dólares'!I$86</f>
        <v>10.806671999999999</v>
      </c>
      <c r="J27" s="35">
        <f>+'Deuda Pública en Colones'!J27/'Deuda Pública en Dólares'!J$86</f>
        <v>32.572946940000008</v>
      </c>
      <c r="K27" s="35">
        <f>+'Deuda Pública en Colones'!K27/'Deuda Pública en Dólares'!K$86</f>
        <v>32.758592300000004</v>
      </c>
      <c r="L27" s="35">
        <f>+'Deuda Pública en Colones'!L27/'Deuda Pública en Dólares'!L$86</f>
        <v>37.808592300000001</v>
      </c>
      <c r="M27" s="35">
        <f>+'Deuda Pública en Colones'!M27/'Deuda Pública en Dólares'!M$86</f>
        <v>39.771347939999998</v>
      </c>
      <c r="N27" s="35">
        <f>+'Deuda Pública en Colones'!N27/'Deuda Pública en Dólares'!N$86</f>
        <v>80.931065899999993</v>
      </c>
      <c r="O27" s="35">
        <f>+'Deuda Pública en Colones'!O27/'Deuda Pública en Dólares'!O$86</f>
        <v>129.92820746999999</v>
      </c>
      <c r="P27" s="35">
        <f>+'Deuda Pública en Colones'!P27/'Deuda Pública en Dólares'!P$86</f>
        <v>130.24420746999999</v>
      </c>
      <c r="Q27" s="35">
        <f>+'Deuda Pública en Colones'!Q27/'Deuda Pública en Dólares'!Q$86</f>
        <v>137.56322646999999</v>
      </c>
      <c r="R27" s="35">
        <f>+'Deuda Pública en Colones'!R27/'Deuda Pública en Dólares'!R$86</f>
        <v>137.19273485529999</v>
      </c>
      <c r="S27" s="35">
        <f>+'Deuda Pública en Colones'!S27/'Deuda Pública en Dólares'!S$86</f>
        <v>117.5968830995</v>
      </c>
      <c r="T27" s="35">
        <f>+'Deuda Pública en Colones'!T27/'Deuda Pública en Dólares'!T$86</f>
        <v>117.59688309949999</v>
      </c>
      <c r="U27" s="35">
        <f>+'Deuda Pública en Colones'!U27/'Deuda Pública en Dólares'!U$86</f>
        <v>117.53688309950002</v>
      </c>
      <c r="V27" s="35">
        <f>+'Deuda Pública en Colones'!V27/'Deuda Pública en Dólares'!V$86</f>
        <v>98.367714664700003</v>
      </c>
      <c r="W27" s="35">
        <f>+'Deuda Pública en Colones'!W27/'Deuda Pública en Dólares'!W$86</f>
        <v>98.394687028000007</v>
      </c>
      <c r="X27" s="35">
        <f>+'Deuda Pública en Colones'!X27/'Deuda Pública en Dólares'!X$86</f>
        <v>97.367687027999992</v>
      </c>
      <c r="Y27" s="35">
        <f>+'Deuda Pública en Colones'!Y27/'Deuda Pública en Dólares'!Y$86</f>
        <v>98.990863669800007</v>
      </c>
      <c r="Z27" s="35">
        <f>+'Deuda Pública en Colones'!Z27/'Deuda Pública en Dólares'!Z$86</f>
        <v>59.373838100900009</v>
      </c>
      <c r="AA27" s="35">
        <f>+'Deuda Pública en Colones'!AA27/'Deuda Pública en Dólares'!AA$86</f>
        <v>67.93277613230002</v>
      </c>
      <c r="AB27" s="35">
        <f>+'Deuda Pública en Colones'!AB27/'Deuda Pública en Dólares'!AB$86</f>
        <v>72.626918390300006</v>
      </c>
      <c r="AC27" s="35">
        <f>+'Deuda Pública en Colones'!AC27/'Deuda Pública en Dólares'!AC$86</f>
        <v>72.747894000300008</v>
      </c>
      <c r="AD27" s="35">
        <f>+'Deuda Pública en Colones'!AD27/'Deuda Pública en Dólares'!AD$86</f>
        <v>72.747894000300008</v>
      </c>
      <c r="AE27" s="35">
        <f>+'Deuda Pública en Colones'!AE27/'Deuda Pública en Dólares'!AE$86</f>
        <v>77.749073230199997</v>
      </c>
      <c r="AF27" s="35">
        <f>+'Deuda Pública en Colones'!AF27/'Deuda Pública en Dólares'!AF$86</f>
        <v>80.408513215299976</v>
      </c>
      <c r="AG27" s="35">
        <f>+'Deuda Pública en Colones'!AG27/'Deuda Pública en Dólares'!AG$86</f>
        <v>95.191577096300023</v>
      </c>
      <c r="AH27" s="35">
        <f>+'Deuda Pública en Colones'!AH27/'Deuda Pública en Dólares'!AH$86</f>
        <v>96.370814866200007</v>
      </c>
      <c r="AI27" s="35">
        <f>+'Deuda Pública en Colones'!AI27/'Deuda Pública en Dólares'!AI$86</f>
        <v>96.52476455770001</v>
      </c>
      <c r="AJ27" s="35">
        <f>+'Deuda Pública en Colones'!AJ27/'Deuda Pública en Dólares'!AJ$86</f>
        <v>101.20740615509999</v>
      </c>
      <c r="AK27" s="35">
        <f>+'Deuda Pública en Colones'!AK27/'Deuda Pública en Dólares'!AK$86</f>
        <v>106.1917963665</v>
      </c>
      <c r="AL27" s="35">
        <f>+'Deuda Pública en Colones'!AL27/'Deuda Pública en Dólares'!AL$86</f>
        <v>103.8901463783</v>
      </c>
      <c r="AM27" s="35">
        <f>+'Deuda Pública en Colones'!AM27/'Deuda Pública en Dólares'!AM$86</f>
        <v>106.37949484059999</v>
      </c>
      <c r="AN27" s="35">
        <f>+'Deuda Pública en Colones'!AN27/'Deuda Pública en Dólares'!AN$86</f>
        <v>106.04510956719999</v>
      </c>
      <c r="AO27" s="35">
        <f>+'Deuda Pública en Colones'!AO27/'Deuda Pública en Dólares'!AO$86</f>
        <v>105.7932434376001</v>
      </c>
      <c r="AP27" s="35">
        <f>+'Deuda Pública en Colones'!AP27/'Deuda Pública en Dólares'!AP$86</f>
        <v>140.3427000838</v>
      </c>
      <c r="AQ27" s="35">
        <f>+'Deuda Pública en Colones'!AQ27/'Deuda Pública en Dólares'!AQ$86</f>
        <v>310.72145475119953</v>
      </c>
      <c r="AR27" s="35">
        <f>+'Deuda Pública en Colones'!AR27/'Deuda Pública en Dólares'!AR$86</f>
        <v>320.5002467231007</v>
      </c>
      <c r="AS27" s="35">
        <f>+'Deuda Pública en Colones'!AS27/'Deuda Pública en Dólares'!AS$86</f>
        <v>316.95758643840003</v>
      </c>
      <c r="AT27" s="35">
        <f>+'Deuda Pública en Colones'!AT27/'Deuda Pública en Dólares'!AT$86</f>
        <v>315.97519095550001</v>
      </c>
      <c r="AU27" s="35">
        <f>+'Deuda Pública en Colones'!AU27/'Deuda Pública en Dólares'!AU$86</f>
        <v>319.82830306540001</v>
      </c>
      <c r="AV27" s="35">
        <f>+'Deuda Pública en Colones'!AV27/'Deuda Pública en Dólares'!AV$86</f>
        <v>320.50190906380004</v>
      </c>
      <c r="AW27" s="35">
        <f>+'Deuda Pública en Colones'!AW27/'Deuda Pública en Dólares'!AW$86</f>
        <v>348.03624962080005</v>
      </c>
      <c r="AX27" s="35">
        <f>+'Deuda Pública en Colones'!AX27/'Deuda Pública en Dólares'!AX$86</f>
        <v>396.45136960069965</v>
      </c>
      <c r="AY27" s="35">
        <f>+'Deuda Pública en Colones'!AY27/'Deuda Pública en Dólares'!AY$86</f>
        <v>408.35871206420001</v>
      </c>
      <c r="AZ27" s="35">
        <f>+'Deuda Pública en Colones'!AZ27/'Deuda Pública en Dólares'!AZ$86</f>
        <v>297.74769159589999</v>
      </c>
      <c r="BA27" s="35">
        <f>+'Deuda Pública en Colones'!BA27/'Deuda Pública en Dólares'!BA$86</f>
        <v>292.00081262170005</v>
      </c>
      <c r="BB27" s="35">
        <f>+'Deuda Pública en Colones'!BB27/'Deuda Pública en Dólares'!BB$86</f>
        <v>387.65641250689993</v>
      </c>
      <c r="BC27" s="35">
        <f>+'Deuda Pública en Colones'!BC27/'Deuda Pública en Dólares'!BC$86</f>
        <v>356.1227787341</v>
      </c>
      <c r="BD27" s="35">
        <f>+'Deuda Pública en Colones'!BD27/'Deuda Pública en Dólares'!BD$86</f>
        <v>322.16557938700004</v>
      </c>
      <c r="BE27" s="35">
        <f>+'Deuda Pública en Colones'!BE27/'Deuda Pública en Dólares'!BE$86</f>
        <v>231.41731288970004</v>
      </c>
      <c r="BF27" s="35">
        <f>+'Deuda Pública en Colones'!BF27/'Deuda Pública en Dólares'!BF$86</f>
        <v>232.79726425060002</v>
      </c>
      <c r="BG27" s="35">
        <f>+'Deuda Pública en Colones'!BG27/'Deuda Pública en Dólares'!BG$86</f>
        <v>177.0214629038</v>
      </c>
      <c r="BH27" s="35">
        <f>+'Deuda Pública en Colones'!BH27/'Deuda Pública en Dólares'!BH$86</f>
        <v>161.36687516649997</v>
      </c>
      <c r="BI27" s="35">
        <f>+'Deuda Pública en Colones'!BI27/'Deuda Pública en Dólares'!BI$86</f>
        <v>132.33985108070002</v>
      </c>
      <c r="BJ27" s="35">
        <f>+'Deuda Pública en Colones'!BJ27/'Deuda Pública en Dólares'!BJ$86</f>
        <v>100.03216358619999</v>
      </c>
      <c r="BK27" s="35">
        <f>+'Deuda Pública en Colones'!BK27/'Deuda Pública en Dólares'!BK$86</f>
        <v>96.329398326799989</v>
      </c>
      <c r="BL27" s="35">
        <f>+'Deuda Pública en Colones'!BL27/'Deuda Pública en Dólares'!BL$86</f>
        <v>113.17584190849999</v>
      </c>
      <c r="BM27" s="35">
        <f>+'Deuda Pública en Colones'!BM27/'Deuda Pública en Dólares'!BM$86</f>
        <v>105.92406728529998</v>
      </c>
      <c r="BN27" s="35">
        <f>+'Deuda Pública en Colones'!BN27/'Deuda Pública en Dólares'!BN$86</f>
        <v>105.97482905420001</v>
      </c>
      <c r="BO27" s="35">
        <f>+'Deuda Pública en Colones'!BO27/'Deuda Pública en Dólares'!BO$86</f>
        <v>106.36164204030001</v>
      </c>
      <c r="BP27" s="35">
        <f>+'Deuda Pública en Colones'!BP27/'Deuda Pública en Dólares'!BP$86</f>
        <v>106.16457138819997</v>
      </c>
      <c r="BQ27" s="35">
        <f>+'Deuda Pública en Colones'!BQ27/'Deuda Pública en Dólares'!BQ$86</f>
        <v>108.47877103819998</v>
      </c>
      <c r="BR27" s="35">
        <f>+'Deuda Pública en Colones'!BR27/'Deuda Pública en Dólares'!BR$86</f>
        <v>107.35619417630001</v>
      </c>
      <c r="BS27" s="35">
        <f>+'Deuda Pública en Colones'!BS27/'Deuda Pública en Dólares'!BS$86</f>
        <v>105.49800391890001</v>
      </c>
      <c r="BT27" s="35">
        <f>+'Deuda Pública en Colones'!BT27/'Deuda Pública en Dólares'!BT$86</f>
        <v>107.74248578669133</v>
      </c>
      <c r="BU27" s="35">
        <f>+'Deuda Pública en Colones'!BU27/'Deuda Pública en Dólares'!BU$86</f>
        <v>93.827006363699994</v>
      </c>
      <c r="BV27" s="35">
        <f>+'Deuda Pública en Colones'!BV27/'Deuda Pública en Dólares'!BV$86</f>
        <v>93.714191436000021</v>
      </c>
      <c r="BW27" s="35">
        <f>+'Deuda Pública en Colones'!BW27/'Deuda Pública en Dólares'!BW$86</f>
        <v>95.228593042200032</v>
      </c>
      <c r="BX27" s="35">
        <f>+'Deuda Pública en Colones'!BX27/'Deuda Pública en Dólares'!BX$86</f>
        <v>83.344149744400028</v>
      </c>
      <c r="BY27" s="35">
        <f>+'Deuda Pública en Colones'!BY27/'Deuda Pública en Dólares'!BY$86</f>
        <v>87.691917892800006</v>
      </c>
      <c r="BZ27" s="35">
        <f>+'Deuda Pública en Colones'!BZ27/'Deuda Pública en Dólares'!BZ$86</f>
        <v>88.5009967238</v>
      </c>
      <c r="CA27" s="35">
        <f>+'Deuda Pública en Colones'!CA27/'Deuda Pública en Dólares'!CA$86</f>
        <v>73.567674338000018</v>
      </c>
      <c r="CB27" s="35">
        <f>+'Deuda Pública en Colones'!CB27/'Deuda Pública en Dólares'!CB$86</f>
        <v>67.887325477199994</v>
      </c>
      <c r="CC27" s="35">
        <f>+'Deuda Pública en Colones'!CC27/'Deuda Pública en Dólares'!CC$86</f>
        <v>64.923809307599996</v>
      </c>
      <c r="CD27" s="35">
        <f>+'Deuda Pública en Colones'!CD27/'Deuda Pública en Dólares'!CD$86</f>
        <v>70.24476234520003</v>
      </c>
      <c r="CE27" s="35">
        <f>+'Deuda Pública en Colones'!CE27/'Deuda Pública en Dólares'!CE$86</f>
        <v>70.329701366299986</v>
      </c>
      <c r="CF27" s="35">
        <f>+'Deuda Pública en Colones'!CF27/'Deuda Pública en Dólares'!CF$86</f>
        <v>101.3472195744</v>
      </c>
      <c r="CG27" s="35">
        <f>+'Deuda Pública en Colones'!CG27/'Deuda Pública en Dólares'!CG$86</f>
        <v>92.975256687900014</v>
      </c>
      <c r="CH27" s="35">
        <f>+'Deuda Pública en Colones'!CH27/'Deuda Pública en Dólares'!CH$86</f>
        <v>182.1161422774</v>
      </c>
      <c r="CI27" s="35">
        <f>+'Deuda Pública en Colones'!CI27/'Deuda Pública en Dólares'!CI$86</f>
        <v>120.90676873360003</v>
      </c>
      <c r="CJ27" s="35">
        <f>+'Deuda Pública en Colones'!CJ27/'Deuda Pública en Dólares'!CJ$86</f>
        <v>145.65452945449996</v>
      </c>
      <c r="CK27" s="35">
        <f>+'Deuda Pública en Colones'!CK27/'Deuda Pública en Dólares'!CK$86</f>
        <v>142.52259026819999</v>
      </c>
      <c r="CL27" s="35">
        <f>+'Deuda Pública en Colones'!CL27/'Deuda Pública en Dólares'!CL$86</f>
        <v>152.95458281610001</v>
      </c>
      <c r="CM27" s="35">
        <f>+'Deuda Pública en Colones'!CM27/'Deuda Pública en Dólares'!CM$86</f>
        <v>153.04109303169992</v>
      </c>
      <c r="CN27" s="35">
        <f>+'Deuda Pública en Colones'!CN27/'Deuda Pública en Dólares'!CN$86</f>
        <v>154.0366655002</v>
      </c>
      <c r="CO27" s="35">
        <f>+'Deuda Pública en Colones'!CO27/'Deuda Pública en Dólares'!CO$86</f>
        <v>156.66935771619998</v>
      </c>
      <c r="CP27" s="35">
        <f>+'Deuda Pública en Colones'!CP27/'Deuda Pública en Dólares'!CP$86</f>
        <v>158.84343313679997</v>
      </c>
      <c r="CQ27" s="35">
        <f>+'Deuda Pública en Colones'!CQ27/'Deuda Pública en Dólares'!CQ$86</f>
        <v>154.20370300629995</v>
      </c>
      <c r="CR27" s="35">
        <f>+'Deuda Pública en Colones'!CR27/'Deuda Pública en Dólares'!CR$86</f>
        <v>214.25276679690003</v>
      </c>
      <c r="CS27" s="35">
        <f>+'Deuda Pública en Colones'!CS27/'Deuda Pública en Dólares'!CS$86</f>
        <v>222.57748617119998</v>
      </c>
      <c r="CT27" s="35">
        <f>+'Deuda Pública en Colones'!CT27/'Deuda Pública en Dólares'!CT$86</f>
        <v>227.90921773250003</v>
      </c>
      <c r="CU27" s="35">
        <f>+'Deuda Pública en Colones'!CU27/'Deuda Pública en Dólares'!CU$86</f>
        <v>228.14071633869997</v>
      </c>
      <c r="CV27" s="35">
        <f>+'Deuda Pública en Colones'!CV27/'Deuda Pública en Dólares'!CV$86</f>
        <v>255.82423833860003</v>
      </c>
      <c r="CW27" s="35">
        <f>+'Deuda Pública en Colones'!CW27/'Deuda Pública en Dólares'!CW$86</f>
        <v>269.54436412699988</v>
      </c>
      <c r="CX27" s="35">
        <f>+'Deuda Pública en Colones'!CX27/'Deuda Pública en Dólares'!CX$86</f>
        <v>269.23945011399996</v>
      </c>
      <c r="CY27" s="35">
        <f>+'Deuda Pública en Colones'!CY27/'Deuda Pública en Dólares'!CY$86</f>
        <v>233.03427498049999</v>
      </c>
      <c r="CZ27" s="35">
        <f>+'Deuda Pública en Colones'!CZ27/'Deuda Pública en Dólares'!CZ$86</f>
        <v>201.21646363189996</v>
      </c>
      <c r="DA27" s="35">
        <f>+'Deuda Pública en Colones'!DA27/'Deuda Pública en Dólares'!DA$86</f>
        <v>152.73419622839998</v>
      </c>
      <c r="DB27" s="35">
        <f>+'Deuda Pública en Colones'!DB27/'Deuda Pública en Dólares'!DB$86</f>
        <v>152.65864765610002</v>
      </c>
      <c r="DC27" s="35">
        <f>+'Deuda Pública en Colones'!DC27/'Deuda Pública en Dólares'!DC$86</f>
        <v>204.84545118680001</v>
      </c>
      <c r="DD27" s="35">
        <f>+'Deuda Pública en Colones'!DD27/'Deuda Pública en Dólares'!DD$86</f>
        <v>203.37183837169999</v>
      </c>
      <c r="DE27" s="35">
        <f>+'Deuda Pública en Colones'!DE27/'Deuda Pública en Dólares'!DE$86</f>
        <v>297.88091880050001</v>
      </c>
      <c r="DF27" s="35">
        <f>+'Deuda Pública en Colones'!DF27/'Deuda Pública en Dólares'!DF$86</f>
        <v>315.48243202600003</v>
      </c>
      <c r="DG27" s="35">
        <f>+'Deuda Pública en Colones'!DG27/'Deuda Pública en Dólares'!DG$86</f>
        <v>366.87546207029999</v>
      </c>
      <c r="DH27" s="35">
        <f>+'Deuda Pública en Colones'!DH27/'Deuda Pública en Dólares'!DH$86</f>
        <v>361.50399483940004</v>
      </c>
      <c r="DI27" s="35">
        <f>+'Deuda Pública en Colones'!DI27/'Deuda Pública en Dólares'!DI$86</f>
        <v>342.1970225108999</v>
      </c>
      <c r="DJ27" s="35">
        <f>+'Deuda Pública en Colones'!DJ27/'Deuda Pública en Dólares'!DJ$86</f>
        <v>311.37900272709982</v>
      </c>
      <c r="DK27" s="35">
        <f>+'Deuda Pública en Colones'!DK27/'Deuda Pública en Dólares'!DK$86</f>
        <v>386.87300776820007</v>
      </c>
      <c r="DL27" s="35">
        <f>+'Deuda Pública en Colones'!DL27/'Deuda Pública en Dólares'!DL$86</f>
        <v>429.59077230700001</v>
      </c>
      <c r="DM27" s="35">
        <f>+'Deuda Pública en Colones'!DM27/'Deuda Pública en Dólares'!DM$86</f>
        <v>491.00261341610008</v>
      </c>
      <c r="DN27" s="35">
        <f>+'Deuda Pública en Colones'!DN27/'Deuda Pública en Dólares'!DN$86</f>
        <v>485.07088657100002</v>
      </c>
      <c r="DO27" s="35">
        <f>+'Deuda Pública en Colones'!DO27/'Deuda Pública en Dólares'!DO$86</f>
        <v>475.23873307440005</v>
      </c>
      <c r="DP27" s="35">
        <f>+'Deuda Pública en Colones'!DP27/'Deuda Pública en Dólares'!DP$86</f>
        <v>608.70599205179997</v>
      </c>
      <c r="DQ27" s="35">
        <f>+'Deuda Pública en Colones'!DQ27/'Deuda Pública en Dólares'!DQ$86</f>
        <v>683.43422362979993</v>
      </c>
      <c r="DR27" s="35">
        <f>+'Deuda Pública en Colones'!DR27/'Deuda Pública en Dólares'!DR$86</f>
        <v>648.06354007210007</v>
      </c>
      <c r="DS27" s="35">
        <f>+'Deuda Pública en Colones'!DS27/'Deuda Pública en Dólares'!DS$86</f>
        <v>703.96231750269999</v>
      </c>
      <c r="DT27" s="35">
        <f>+'Deuda Pública en Colones'!DT27/'Deuda Pública en Dólares'!DT$86</f>
        <v>755.69972331320002</v>
      </c>
      <c r="DU27" s="35">
        <f>+'Deuda Pública en Colones'!DU27/'Deuda Pública en Dólares'!DU$86</f>
        <v>601.14613946249995</v>
      </c>
      <c r="DV27" s="35">
        <f>+'Deuda Pública en Colones'!DV27/'Deuda Pública en Dólares'!DV$86</f>
        <v>543.1908952747001</v>
      </c>
      <c r="DW27" s="35">
        <f>+'Deuda Pública en Colones'!DW27/'Deuda Pública en Dólares'!DW$86</f>
        <v>540.83820515909997</v>
      </c>
      <c r="DX27" s="35">
        <f>+'Deuda Pública en Colones'!DX27/'Deuda Pública en Dólares'!DX$86</f>
        <v>301.83656615209992</v>
      </c>
      <c r="DY27" s="35">
        <f>+'Deuda Pública en Colones'!DY27/'Deuda Pública en Dólares'!DY$86</f>
        <v>304.16365941209995</v>
      </c>
      <c r="DZ27" s="35">
        <f>+'Deuda Pública en Colones'!DZ27/'Deuda Pública en Dólares'!DZ$86</f>
        <v>305.31854760089993</v>
      </c>
      <c r="EA27" s="35">
        <f>+'Deuda Pública en Colones'!EA27/'Deuda Pública en Dólares'!EA$86</f>
        <v>104.68442794690002</v>
      </c>
      <c r="EB27" s="35">
        <f>+'Deuda Pública en Colones'!EB27/'Deuda Pública en Dólares'!EB$86</f>
        <v>288.90384558009998</v>
      </c>
      <c r="EC27" s="35">
        <f>+'Deuda Pública en Colones'!EC27/'Deuda Pública en Dólares'!EC$86</f>
        <v>177.86039799869999</v>
      </c>
      <c r="ED27" s="35">
        <f>+'Deuda Pública en Colones'!ED27/'Deuda Pública en Dólares'!ED$86</f>
        <v>154.74465306640002</v>
      </c>
      <c r="EE27" s="35">
        <f>+'Deuda Pública en Colones'!EE27/'Deuda Pública en Dólares'!EE$86</f>
        <v>88.533792174200002</v>
      </c>
      <c r="EF27" s="35">
        <f>+'Deuda Pública en Colones'!EF27/'Deuda Pública en Dólares'!EF$86</f>
        <v>91.524913583100002</v>
      </c>
      <c r="EG27" s="35">
        <f>+'Deuda Pública en Colones'!EG27/'Deuda Pública en Dólares'!EG$86</f>
        <v>60.399316932399998</v>
      </c>
      <c r="EH27" s="35">
        <f>+'Deuda Pública en Colones'!EH27/'Deuda Pública en Dólares'!EH$86</f>
        <v>47.668199264700007</v>
      </c>
      <c r="EI27" s="35">
        <f>+'Deuda Pública en Colones'!EI27/'Deuda Pública en Dólares'!EI$86</f>
        <v>65.593497164699997</v>
      </c>
      <c r="EJ27" s="35">
        <f>+'Deuda Pública en Colones'!EJ27/'Deuda Pública en Dólares'!EJ$86</f>
        <v>59.527364603600006</v>
      </c>
      <c r="EK27" s="35">
        <f>+'Deuda Pública en Colones'!EK27/'Deuda Pública en Dólares'!EK$86</f>
        <v>64.30912544920001</v>
      </c>
      <c r="EL27" s="35">
        <f>+'Deuda Pública en Colones'!EL27/'Deuda Pública en Dólares'!EL$86</f>
        <v>121.4839819093</v>
      </c>
      <c r="EM27" s="35">
        <f>+'Deuda Pública en Colones'!EM27/'Deuda Pública en Dólares'!EM$86</f>
        <v>70.09904837820001</v>
      </c>
      <c r="EN27" s="35">
        <f>+'Deuda Pública en Colones'!EN27/'Deuda Pública en Dólares'!EN$86</f>
        <v>44.403418428099997</v>
      </c>
      <c r="EO27" s="35">
        <f>+'Deuda Pública en Colones'!EO27/'Deuda Pública en Dólares'!EO$86</f>
        <v>37.239566667099993</v>
      </c>
      <c r="EP27" s="35">
        <f>+'Deuda Pública en Colones'!EP27/'Deuda Pública en Dólares'!EP$86</f>
        <v>36.189130637099993</v>
      </c>
      <c r="EQ27" s="35">
        <f>+'Deuda Pública en Colones'!EQ27/'Deuda Pública en Dólares'!EQ$86</f>
        <v>38.865172891600011</v>
      </c>
      <c r="ER27" s="36">
        <f>+'Deuda Pública en Colones'!ER27/'Deuda Pública en Dólares'!ER$86</f>
        <v>40.412824086200004</v>
      </c>
      <c r="ES27" s="35">
        <f>+'Deuda Pública en Colones'!ES27/'Deuda Pública en Dólares'!ES$86</f>
        <v>30.429211274700009</v>
      </c>
      <c r="ET27" s="35">
        <f>+'Deuda Pública en Colones'!ET27/'Deuda Pública en Dólares'!ET$86</f>
        <v>30.67942272010001</v>
      </c>
      <c r="EU27" s="35">
        <f>+'Deuda Pública en Colones'!EU27/'Deuda Pública en Dólares'!EU$86</f>
        <v>27.011626580100003</v>
      </c>
      <c r="EV27" s="35">
        <f>+'Deuda Pública en Colones'!EV27/'Deuda Pública en Dólares'!EV$86</f>
        <v>27.010958602900001</v>
      </c>
      <c r="EW27" s="35">
        <f>+'Deuda Pública en Colones'!EW27/'Deuda Pública en Dólares'!EW$86</f>
        <v>27.010958602900004</v>
      </c>
      <c r="EX27" s="35">
        <v>25.102099052899998</v>
      </c>
      <c r="EY27" s="35">
        <v>17.3548253029</v>
      </c>
      <c r="EZ27" s="35">
        <v>15.311760564799998</v>
      </c>
      <c r="FA27" s="35">
        <f>'Deuda Pública en Colones'!FA27/'Deuda Pública en Dólares'!$FA$86</f>
        <v>14.685013464799999</v>
      </c>
      <c r="FB27" s="35">
        <f>'Deuda Pública en Colones'!FB27/'Deuda Pública en Dólares'!$FB$86</f>
        <v>23.685948870399997</v>
      </c>
      <c r="FC27" s="35">
        <f>'Deuda Pública en Colones'!FC27/'Deuda Pública en Dólares'!$FC$86</f>
        <v>167.45401192009999</v>
      </c>
      <c r="FD27" s="35">
        <f>'Deuda Pública en Colones'!FD27/'Deuda Pública en Dólares'!$FD$86</f>
        <v>109.83934374010001</v>
      </c>
      <c r="FE27" s="35">
        <f>'Deuda Pública en Colones'!FE27/'Deuda Pública en Dólares'!$FE$86</f>
        <v>99.753269360100006</v>
      </c>
      <c r="FF27" s="35">
        <f>'Deuda Pública en Colones'!FF27/'Deuda Pública en Dólares'!$FF$86</f>
        <v>94.523199230100005</v>
      </c>
      <c r="FG27" s="35">
        <f>'Deuda Pública en Colones'!FG27/'Deuda Pública en Dólares'!$FG$86</f>
        <v>94.524462280099996</v>
      </c>
      <c r="FH27" s="35">
        <f>'Deuda Pública en Colones'!FH27/'Deuda Pública en Dólares'!$FH$86</f>
        <v>94.524462280100011</v>
      </c>
      <c r="FI27" s="35">
        <f>'Deuda Pública en Colones'!FI27/'Deuda Pública en Dólares'!$FI$86</f>
        <v>94.524462280099996</v>
      </c>
      <c r="FJ27" s="35">
        <f>'Deuda Pública en Colones'!FJ27/'Deuda Pública en Dólares'!$FJ$86</f>
        <v>94.526117430100001</v>
      </c>
      <c r="FK27" s="35">
        <f>'Deuda Pública en Colones'!FK27/'Deuda Pública en Dólares'!$FK$86</f>
        <v>94.023532680100004</v>
      </c>
      <c r="FL27" s="35">
        <f>'Deuda Pública en Colones'!FL27/'Deuda Pública en Dólares'!$FL$86</f>
        <v>114.44409010050003</v>
      </c>
      <c r="FM27" s="35">
        <f>'Deuda Pública en Colones'!FM27/'Deuda Pública en Dólares'!$FM$86</f>
        <v>150.70167336009999</v>
      </c>
      <c r="FN27" s="35">
        <f>'Deuda Pública en Colones'!FN27/'Deuda Pública en Dólares'!$FN$86</f>
        <v>151.26401416339999</v>
      </c>
      <c r="FO27" s="35">
        <f>'Deuda Pública en Colones'!FO27/'Deuda Pública en Dólares'!$FO$86</f>
        <v>94.469638035100019</v>
      </c>
      <c r="FP27" s="35">
        <f>'Deuda Pública en Colones'!FP27/'Deuda Pública en Dólares'!$FP$86</f>
        <v>94.539358275100014</v>
      </c>
      <c r="FQ27" s="35">
        <f>'Deuda Pública en Colones'!FQ27/'Deuda Pública en Dólares'!$FQ$86</f>
        <v>59.606024548099988</v>
      </c>
      <c r="FR27" s="35">
        <f>'Deuda Pública en Colones'!FR27/'Deuda Pública en Dólares'!$FR$86</f>
        <v>59.605655768099993</v>
      </c>
      <c r="FS27" s="35">
        <f>'Deuda Pública en Colones'!FS27/'Deuda Pública en Dólares'!$FS$86</f>
        <v>68.465363672999985</v>
      </c>
      <c r="FT27" s="35">
        <f>'Deuda Pública en Colones'!FT27/'Deuda Pública en Dólares'!$FT$86</f>
        <v>68.472331582999985</v>
      </c>
      <c r="FU27" s="35">
        <f>'Deuda Pública en Colones'!FU27/'Deuda Pública en Dólares'!$FU$86</f>
        <v>68.149224522999987</v>
      </c>
      <c r="FV27" s="35">
        <f>'Deuda Pública en Colones'!FV27/'Deuda Pública en Dólares'!$FV$86</f>
        <v>68.172100972999985</v>
      </c>
      <c r="FW27" s="35">
        <f>'Deuda Pública en Colones'!FW27/'Deuda Pública en Dólares'!$FW$86</f>
        <v>64.805341752999993</v>
      </c>
      <c r="FX27" s="35">
        <f>'Deuda Pública en Colones'!FX27/'Deuda Pública en Dólares'!$FX$86</f>
        <v>77.678333063599993</v>
      </c>
      <c r="FY27" s="35">
        <f>'Deuda Pública en Colones'!FY27/'Deuda Pública en Dólares'!$FY$86</f>
        <v>86.9322436036</v>
      </c>
      <c r="FZ27" s="35">
        <f>'Deuda Pública en Colones'!FZ27/'Deuda Pública en Dólares'!$FZ$86</f>
        <v>261.70314086689996</v>
      </c>
      <c r="GA27" s="35">
        <f>'Deuda Pública en Colones'!GA27/'Deuda Pública en Dólares'!GA86</f>
        <v>333.52534263320001</v>
      </c>
      <c r="GB27" s="35">
        <f>'Deuda Pública en Colones'!GB27/'Deuda Pública en Dólares'!GB86</f>
        <v>336.68363258319999</v>
      </c>
      <c r="GC27" s="35">
        <f>'Deuda Pública en Colones'!GC27/'Deuda Pública en Dólares'!GC86</f>
        <v>268.99246232449997</v>
      </c>
      <c r="GD27" s="35">
        <f>'Deuda Pública en Colones'!GD27/'Deuda Pública en Dólares'!GD86</f>
        <v>270.73815630449997</v>
      </c>
      <c r="GE27" s="35">
        <f>'Deuda Pública en Colones'!GE27/'Deuda Pública en Dólares'!GE86</f>
        <v>271.38212936450003</v>
      </c>
      <c r="GF27" s="35">
        <f>'Deuda Pública en Colones'!GF27/'Deuda Pública en Dólares'!GF86</f>
        <v>13.680512320000005</v>
      </c>
      <c r="GG27" s="35">
        <f>'Deuda Pública en Colones'!GG27/'Deuda Pública en Dólares'!GG86</f>
        <v>55.693574360000007</v>
      </c>
      <c r="GH27" s="35">
        <f>'Deuda Pública en Colones'!GH27/'Deuda Pública en Dólares'!GH86</f>
        <v>56.003365410000015</v>
      </c>
      <c r="GI27" s="35">
        <f>'Deuda Pública en Colones'!GI27/'Deuda Pública en Dólares'!GI86</f>
        <v>58.068229080000002</v>
      </c>
      <c r="GJ27" s="35">
        <f>'Deuda Pública en Colones'!GJ27/'Deuda Pública en Dólares'!GJ86</f>
        <v>56.492440110000004</v>
      </c>
      <c r="GK27" s="35">
        <f>'Deuda Pública en Colones'!GK27/'Deuda Pública en Dólares'!GK86</f>
        <v>57.35958784000001</v>
      </c>
      <c r="GL27" s="35">
        <f>'Deuda Pública en Colones'!GL27/'Deuda Pública en Dólares'!GL86</f>
        <v>55.278973270000016</v>
      </c>
      <c r="GM27" s="35">
        <f>'Deuda Pública en Colones'!GM27/'Deuda Pública en Dólares'!GM86</f>
        <v>12.146377300000001</v>
      </c>
      <c r="GN27" s="35">
        <f>'Deuda Pública en Colones'!GN27/'Deuda Pública en Dólares'!GN86</f>
        <v>8.9430151300000009</v>
      </c>
      <c r="GO27" s="35">
        <f>'Deuda Pública en Colones'!GO27/'Deuda Pública en Dólares'!GO86</f>
        <v>7.31861374</v>
      </c>
      <c r="GP27" s="35">
        <f>'Deuda Pública en Colones'!GP27/'Deuda Pública en Dólares'!GP86</f>
        <v>7.3657921599999998</v>
      </c>
      <c r="GQ27" s="35">
        <f>'Deuda Pública en Colones'!GQ27/'Deuda Pública en Dólares'!GQ86</f>
        <v>7.2674208099999991</v>
      </c>
      <c r="GR27" s="35">
        <f>'Deuda Pública en Colones'!GR27/'Deuda Pública en Dólares'!GR86</f>
        <v>7.3472301999999994</v>
      </c>
      <c r="GS27" s="35">
        <f>'Deuda Pública en Colones'!GS27/'Deuda Pública en Dólares'!GS86</f>
        <v>6.375191609999999</v>
      </c>
      <c r="GT27" s="35">
        <f>'Deuda Pública en Colones'!GT27/'Deuda Pública en Dólares'!GT86</f>
        <v>5.7839129499999995</v>
      </c>
      <c r="GU27" s="35">
        <f>'Deuda Pública en Colones'!GU27/'Deuda Pública en Dólares'!GU86</f>
        <v>5.9224276399999987</v>
      </c>
      <c r="GV27" s="35">
        <f>'Deuda Pública en Colones'!GV27/'Deuda Pública en Dólares'!GV86</f>
        <v>1.0437400200000002</v>
      </c>
      <c r="GW27" s="35">
        <f>'Deuda Pública en Colones'!GW27/'Deuda Pública en Dólares'!GW86</f>
        <v>1.0019027</v>
      </c>
      <c r="GX27" s="35">
        <f>'Deuda Pública en Colones'!GX27/'Deuda Pública en Dólares'!GX86</f>
        <v>0.85498392999999995</v>
      </c>
      <c r="GY27" s="35">
        <f>'Deuda Pública en Colones'!GY27/'Deuda Pública en Dólares'!GY86</f>
        <v>0.63780422000000003</v>
      </c>
    </row>
    <row r="28" spans="1:208" x14ac:dyDescent="0.25">
      <c r="A28" s="33" t="s">
        <v>10</v>
      </c>
      <c r="B28" s="35">
        <f>+'Deuda Pública en Colones'!B28/'Deuda Pública en Dólares'!B$86</f>
        <v>1228.5040133914167</v>
      </c>
      <c r="C28" s="35">
        <f>+'Deuda Pública en Colones'!C28/'Deuda Pública en Dólares'!C$86</f>
        <v>1234.9676393947759</v>
      </c>
      <c r="D28" s="35">
        <f>+'Deuda Pública en Colones'!D28/'Deuda Pública en Dólares'!D$86</f>
        <v>1325.2602287283548</v>
      </c>
      <c r="E28" s="35">
        <f>+'Deuda Pública en Colones'!E28/'Deuda Pública en Dólares'!E$86</f>
        <v>1363.3288030646413</v>
      </c>
      <c r="F28" s="35">
        <f>+'Deuda Pública en Colones'!F28/'Deuda Pública en Dólares'!F$86</f>
        <v>1311.5599340697593</v>
      </c>
      <c r="G28" s="35">
        <f>+'Deuda Pública en Colones'!G28/'Deuda Pública en Dólares'!G$86</f>
        <v>1335.0413848910468</v>
      </c>
      <c r="H28" s="35">
        <f>+'Deuda Pública en Colones'!H28/'Deuda Pública en Dólares'!H$86</f>
        <v>1265.4160888582226</v>
      </c>
      <c r="I28" s="35">
        <f>+'Deuda Pública en Colones'!I28/'Deuda Pública en Dólares'!I$86</f>
        <v>1292.8035934931372</v>
      </c>
      <c r="J28" s="35">
        <f>+'Deuda Pública en Colones'!J28/'Deuda Pública en Dólares'!J$86</f>
        <v>1307.9669865239484</v>
      </c>
      <c r="K28" s="35">
        <f>+'Deuda Pública en Colones'!K28/'Deuda Pública en Dólares'!K$86</f>
        <v>1324.7789339242549</v>
      </c>
      <c r="L28" s="35">
        <f>+'Deuda Pública en Colones'!L28/'Deuda Pública en Dólares'!L$86</f>
        <v>1420.8896664094239</v>
      </c>
      <c r="M28" s="35">
        <f>+'Deuda Pública en Colones'!M28/'Deuda Pública en Dólares'!M$86</f>
        <v>1489.0593804877165</v>
      </c>
      <c r="N28" s="35">
        <f>+'Deuda Pública en Colones'!N28/'Deuda Pública en Dólares'!N$86</f>
        <v>1431.7530930491291</v>
      </c>
      <c r="O28" s="35">
        <f>+'Deuda Pública en Colones'!O28/'Deuda Pública en Dólares'!O$86</f>
        <v>1400.6987007152752</v>
      </c>
      <c r="P28" s="35">
        <f>+'Deuda Pública en Colones'!P28/'Deuda Pública en Dólares'!P$86</f>
        <v>1406.4295376459534</v>
      </c>
      <c r="Q28" s="35">
        <f>+'Deuda Pública en Colones'!Q28/'Deuda Pública en Dólares'!Q$86</f>
        <v>1388.3576435918415</v>
      </c>
      <c r="R28" s="35">
        <f>+'Deuda Pública en Colones'!R28/'Deuda Pública en Dólares'!R$86</f>
        <v>1382.3809744487905</v>
      </c>
      <c r="S28" s="35">
        <f>+'Deuda Pública en Colones'!S28/'Deuda Pública en Dólares'!S$86</f>
        <v>1391.0825236220719</v>
      </c>
      <c r="T28" s="35">
        <f>+'Deuda Pública en Colones'!T28/'Deuda Pública en Dólares'!T$86</f>
        <v>1362.4012755836761</v>
      </c>
      <c r="U28" s="35">
        <f>+'Deuda Pública en Colones'!U28/'Deuda Pública en Dólares'!U$86</f>
        <v>1378.2954676515601</v>
      </c>
      <c r="V28" s="35">
        <f>+'Deuda Pública en Colones'!V28/'Deuda Pública en Dólares'!V$86</f>
        <v>1469.8488042531308</v>
      </c>
      <c r="W28" s="35">
        <f>+'Deuda Pública en Colones'!W28/'Deuda Pública en Dólares'!W$86</f>
        <v>1491.5318396444866</v>
      </c>
      <c r="X28" s="35">
        <f>+'Deuda Pública en Colones'!X28/'Deuda Pública en Dólares'!X$86</f>
        <v>1548.317037594388</v>
      </c>
      <c r="Y28" s="35">
        <f>+'Deuda Pública en Colones'!Y28/'Deuda Pública en Dólares'!Y$86</f>
        <v>1538.4977714729164</v>
      </c>
      <c r="Z28" s="35">
        <f>+'Deuda Pública en Colones'!Z28/'Deuda Pública en Dólares'!Z$86</f>
        <v>1544.9107808371409</v>
      </c>
      <c r="AA28" s="35">
        <f>+'Deuda Pública en Colones'!AA28/'Deuda Pública en Dólares'!AA$86</f>
        <v>1591.0100622886714</v>
      </c>
      <c r="AB28" s="35">
        <f>+'Deuda Pública en Colones'!AB28/'Deuda Pública en Dólares'!AB$86</f>
        <v>1786.7792535422352</v>
      </c>
      <c r="AC28" s="35">
        <f>+'Deuda Pública en Colones'!AC28/'Deuda Pública en Dólares'!AC$86</f>
        <v>1861.2891545300213</v>
      </c>
      <c r="AD28" s="35">
        <f>+'Deuda Pública en Colones'!AD28/'Deuda Pública en Dólares'!AD$86</f>
        <v>1757.2617004321762</v>
      </c>
      <c r="AE28" s="35">
        <f>+'Deuda Pública en Colones'!AE28/'Deuda Pública en Dólares'!AE$86</f>
        <v>1789.1737204458893</v>
      </c>
      <c r="AF28" s="35">
        <f>+'Deuda Pública en Colones'!AF28/'Deuda Pública en Dólares'!AF$86</f>
        <v>1865.7884234695555</v>
      </c>
      <c r="AG28" s="35">
        <f>+'Deuda Pública en Colones'!AG28/'Deuda Pública en Dólares'!AG$86</f>
        <v>1905.6293134651637</v>
      </c>
      <c r="AH28" s="35">
        <f>+'Deuda Pública en Colones'!AH28/'Deuda Pública en Dólares'!AH$86</f>
        <v>1887.8243308114104</v>
      </c>
      <c r="AI28" s="35">
        <f>+'Deuda Pública en Colones'!AI28/'Deuda Pública en Dólares'!AI$86</f>
        <v>1942.5468397068685</v>
      </c>
      <c r="AJ28" s="35">
        <f>+'Deuda Pública en Colones'!AJ28/'Deuda Pública en Dólares'!AJ$86</f>
        <v>1969.3539403622951</v>
      </c>
      <c r="AK28" s="35">
        <f>+'Deuda Pública en Colones'!AK28/'Deuda Pública en Dólares'!AK$86</f>
        <v>1958.731844347137</v>
      </c>
      <c r="AL28" s="35">
        <f>+'Deuda Pública en Colones'!AL28/'Deuda Pública en Dólares'!AL$86</f>
        <v>2095.5130274091512</v>
      </c>
      <c r="AM28" s="35">
        <f>+'Deuda Pública en Colones'!AM28/'Deuda Pública en Dólares'!AM$86</f>
        <v>2127.8384745356138</v>
      </c>
      <c r="AN28" s="35">
        <f>+'Deuda Pública en Colones'!AN28/'Deuda Pública en Dólares'!AN$86</f>
        <v>2265.0376973725656</v>
      </c>
      <c r="AO28" s="35">
        <f>+'Deuda Pública en Colones'!AO28/'Deuda Pública en Dólares'!AO$86</f>
        <v>2344.1566890831955</v>
      </c>
      <c r="AP28" s="35">
        <f>+'Deuda Pública en Colones'!AP28/'Deuda Pública en Dólares'!AP$86</f>
        <v>2551.1677328764767</v>
      </c>
      <c r="AQ28" s="35">
        <f>+'Deuda Pública en Colones'!AQ28/'Deuda Pública en Dólares'!AQ$86</f>
        <v>2589.2879485900835</v>
      </c>
      <c r="AR28" s="35">
        <f>+'Deuda Pública en Colones'!AR28/'Deuda Pública en Dólares'!AR$86</f>
        <v>2586.9854888438381</v>
      </c>
      <c r="AS28" s="35">
        <f>+'Deuda Pública en Colones'!AS28/'Deuda Pública en Dólares'!AS$86</f>
        <v>2610.9429664848485</v>
      </c>
      <c r="AT28" s="35">
        <f>+'Deuda Pública en Colones'!AT28/'Deuda Pública en Dólares'!AT$86</f>
        <v>2630.6238543790814</v>
      </c>
      <c r="AU28" s="35">
        <f>+'Deuda Pública en Colones'!AU28/'Deuda Pública en Dólares'!AU$86</f>
        <v>2572.6182190914192</v>
      </c>
      <c r="AV28" s="35">
        <f>+'Deuda Pública en Colones'!AV28/'Deuda Pública en Dólares'!AV$86</f>
        <v>2616.0997423196582</v>
      </c>
      <c r="AW28" s="35">
        <f>+'Deuda Pública en Colones'!AW28/'Deuda Pública en Dólares'!AW$86</f>
        <v>2507.050900887255</v>
      </c>
      <c r="AX28" s="35">
        <f>+'Deuda Pública en Colones'!AX28/'Deuda Pública en Dólares'!AX$86</f>
        <v>2483.5117038105027</v>
      </c>
      <c r="AY28" s="35">
        <f>+'Deuda Pública en Colones'!AY28/'Deuda Pública en Dólares'!AY$86</f>
        <v>2487.2415798598927</v>
      </c>
      <c r="AZ28" s="35">
        <f>+'Deuda Pública en Colones'!AZ28/'Deuda Pública en Dólares'!AZ$86</f>
        <v>2546.5719417827736</v>
      </c>
      <c r="BA28" s="35">
        <f>+'Deuda Pública en Colones'!BA28/'Deuda Pública en Dólares'!BA$86</f>
        <v>2569.7955895221558</v>
      </c>
      <c r="BB28" s="35">
        <f>+'Deuda Pública en Colones'!BB28/'Deuda Pública en Dólares'!BB$86</f>
        <v>2608.1545161379631</v>
      </c>
      <c r="BC28" s="35">
        <f>+'Deuda Pública en Colones'!BC28/'Deuda Pública en Dólares'!BC$86</f>
        <v>2668.3635594966108</v>
      </c>
      <c r="BD28" s="35">
        <f>+'Deuda Pública en Colones'!BD28/'Deuda Pública en Dólares'!BD$86</f>
        <v>2691.7607573173832</v>
      </c>
      <c r="BE28" s="35">
        <f>+'Deuda Pública en Colones'!BE28/'Deuda Pública en Dólares'!BE$86</f>
        <v>2699.4196625754694</v>
      </c>
      <c r="BF28" s="35">
        <f>+'Deuda Pública en Colones'!BF28/'Deuda Pública en Dólares'!BF$86</f>
        <v>2712.4680072621736</v>
      </c>
      <c r="BG28" s="35">
        <f>+'Deuda Pública en Colones'!BG28/'Deuda Pública en Dólares'!BG$86</f>
        <v>2689.8228104908112</v>
      </c>
      <c r="BH28" s="35">
        <f>+'Deuda Pública en Colones'!BH28/'Deuda Pública en Dólares'!BH$86</f>
        <v>2727.3376158537881</v>
      </c>
      <c r="BI28" s="35">
        <f>+'Deuda Pública en Colones'!BI28/'Deuda Pública en Dólares'!BI$86</f>
        <v>2656.6738383111115</v>
      </c>
      <c r="BJ28" s="35">
        <f>+'Deuda Pública en Colones'!BJ28/'Deuda Pública en Dólares'!BJ$86</f>
        <v>2647.4718395309637</v>
      </c>
      <c r="BK28" s="35">
        <f>+'Deuda Pública en Colones'!BK28/'Deuda Pública en Dólares'!BK$86</f>
        <v>2785.3444790760955</v>
      </c>
      <c r="BL28" s="35">
        <f>+'Deuda Pública en Colones'!BL28/'Deuda Pública en Dólares'!BL$86</f>
        <v>2899.5413391263723</v>
      </c>
      <c r="BM28" s="35">
        <f>+'Deuda Pública en Colones'!BM28/'Deuda Pública en Dólares'!BM$86</f>
        <v>2923.2634541396833</v>
      </c>
      <c r="BN28" s="35">
        <f>+'Deuda Pública en Colones'!BN28/'Deuda Pública en Dólares'!BN$86</f>
        <v>3019.284343092329</v>
      </c>
      <c r="BO28" s="35">
        <f>+'Deuda Pública en Colones'!BO28/'Deuda Pública en Dólares'!BO$86</f>
        <v>3046.9589146184644</v>
      </c>
      <c r="BP28" s="35">
        <f>+'Deuda Pública en Colones'!BP28/'Deuda Pública en Dólares'!BP$86</f>
        <v>3058.4500902650816</v>
      </c>
      <c r="BQ28" s="35">
        <f>+'Deuda Pública en Colones'!BQ28/'Deuda Pública en Dólares'!BQ$86</f>
        <v>3022.0046571710209</v>
      </c>
      <c r="BR28" s="35">
        <f>+'Deuda Pública en Colones'!BR28/'Deuda Pública en Dólares'!BR$86</f>
        <v>3053.2564187979056</v>
      </c>
      <c r="BS28" s="35">
        <f>+'Deuda Pública en Colones'!BS28/'Deuda Pública en Dólares'!BS$86</f>
        <v>3113.3912830063377</v>
      </c>
      <c r="BT28" s="35">
        <f>+'Deuda Pública en Colones'!BT28/'Deuda Pública en Dólares'!BT$86</f>
        <v>3112.140862924482</v>
      </c>
      <c r="BU28" s="35">
        <f>+'Deuda Pública en Colones'!BU28/'Deuda Pública en Dólares'!BU$86</f>
        <v>3053.9664607106288</v>
      </c>
      <c r="BV28" s="35">
        <f>+'Deuda Pública en Colones'!BV28/'Deuda Pública en Dólares'!BV$86</f>
        <v>2947.829538433135</v>
      </c>
      <c r="BW28" s="35">
        <f>+'Deuda Pública en Colones'!BW28/'Deuda Pública en Dólares'!BW$86</f>
        <v>2786.6834413477682</v>
      </c>
      <c r="BX28" s="35">
        <f>+'Deuda Pública en Colones'!BX28/'Deuda Pública en Dólares'!BX$86</f>
        <v>2807.4689916514189</v>
      </c>
      <c r="BY28" s="35">
        <f>+'Deuda Pública en Colones'!BY28/'Deuda Pública en Dólares'!BY$86</f>
        <v>2797.8730603257163</v>
      </c>
      <c r="BZ28" s="35">
        <f>+'Deuda Pública en Colones'!BZ28/'Deuda Pública en Dólares'!BZ$86</f>
        <v>2824.0633315836631</v>
      </c>
      <c r="CA28" s="35">
        <f>+'Deuda Pública en Colones'!CA28/'Deuda Pública en Dólares'!CA$86</f>
        <v>2909.9355125615434</v>
      </c>
      <c r="CB28" s="35">
        <f>+'Deuda Pública en Colones'!CB28/'Deuda Pública en Dólares'!CB$86</f>
        <v>2938.4041819821559</v>
      </c>
      <c r="CC28" s="35">
        <f>+'Deuda Pública en Colones'!CC28/'Deuda Pública en Dólares'!CC$86</f>
        <v>2951.0291075827372</v>
      </c>
      <c r="CD28" s="35">
        <f>+'Deuda Pública en Colones'!CD28/'Deuda Pública en Dólares'!CD$86</f>
        <v>2971.1116980481615</v>
      </c>
      <c r="CE28" s="35">
        <f>+'Deuda Pública en Colones'!CE28/'Deuda Pública en Dólares'!CE$86</f>
        <v>2981.2070983649546</v>
      </c>
      <c r="CF28" s="35">
        <f>+'Deuda Pública en Colones'!CF28/'Deuda Pública en Dólares'!CF$86</f>
        <v>2990.2231338988418</v>
      </c>
      <c r="CG28" s="35">
        <f>+'Deuda Pública en Colones'!CG28/'Deuda Pública en Dólares'!CG$86</f>
        <v>2961.3559679112327</v>
      </c>
      <c r="CH28" s="35">
        <f>+'Deuda Pública en Colones'!CH28/'Deuda Pública en Dólares'!CH$86</f>
        <v>2942.196293989703</v>
      </c>
      <c r="CI28" s="35">
        <f>+'Deuda Pública en Colones'!CI28/'Deuda Pública en Dólares'!CI$86</f>
        <v>2961.2224014693934</v>
      </c>
      <c r="CJ28" s="35">
        <f>+'Deuda Pública en Colones'!CJ28/'Deuda Pública en Dólares'!CJ$86</f>
        <v>2965.7751931179873</v>
      </c>
      <c r="CK28" s="35">
        <f>+'Deuda Pública en Colones'!CK28/'Deuda Pública en Dólares'!CK$86</f>
        <v>2965.2302904553771</v>
      </c>
      <c r="CL28" s="35">
        <f>+'Deuda Pública en Colones'!CL28/'Deuda Pública en Dólares'!CL$86</f>
        <v>2940.26362438673</v>
      </c>
      <c r="CM28" s="35">
        <f>+'Deuda Pública en Colones'!CM28/'Deuda Pública en Dólares'!CM$86</f>
        <v>2946.6047952217364</v>
      </c>
      <c r="CN28" s="35">
        <f>+'Deuda Pública en Colones'!CN28/'Deuda Pública en Dólares'!CN$86</f>
        <v>2939.2482561762413</v>
      </c>
      <c r="CO28" s="35">
        <f>+'Deuda Pública en Colones'!CO28/'Deuda Pública en Dólares'!CO$86</f>
        <v>2936.1221324112153</v>
      </c>
      <c r="CP28" s="35">
        <f>+'Deuda Pública en Colones'!CP28/'Deuda Pública en Dólares'!CP$86</f>
        <v>2873.4491306447339</v>
      </c>
      <c r="CQ28" s="35">
        <f>+'Deuda Pública en Colones'!CQ28/'Deuda Pública en Dólares'!CQ$86</f>
        <v>2769.3351125134441</v>
      </c>
      <c r="CR28" s="35">
        <f>+'Deuda Pública en Colones'!CR28/'Deuda Pública en Dólares'!CR$86</f>
        <v>2768.2651214649381</v>
      </c>
      <c r="CS28" s="35">
        <f>+'Deuda Pública en Colones'!CS28/'Deuda Pública en Dólares'!CS$86</f>
        <v>2748.923393934565</v>
      </c>
      <c r="CT28" s="35">
        <f>+'Deuda Pública en Colones'!CT28/'Deuda Pública en Dólares'!CT$86</f>
        <v>2741.5139147901714</v>
      </c>
      <c r="CU28" s="35">
        <f>+'Deuda Pública en Colones'!CU28/'Deuda Pública en Dólares'!CU$86</f>
        <v>2761.8473385055108</v>
      </c>
      <c r="CV28" s="35">
        <f>+'Deuda Pública en Colones'!CV28/'Deuda Pública en Dólares'!CV$86</f>
        <v>2764.732027622134</v>
      </c>
      <c r="CW28" s="35">
        <f>+'Deuda Pública en Colones'!CW28/'Deuda Pública en Dólares'!CW$86</f>
        <v>2628.5352640806504</v>
      </c>
      <c r="CX28" s="35">
        <f>+'Deuda Pública en Colones'!CX28/'Deuda Pública en Dólares'!CX$86</f>
        <v>2604.2044294154116</v>
      </c>
      <c r="CY28" s="35">
        <f>+'Deuda Pública en Colones'!CY28/'Deuda Pública en Dólares'!CY$86</f>
        <v>2567.8111703408122</v>
      </c>
      <c r="CZ28" s="35">
        <f>+'Deuda Pública en Colones'!CZ28/'Deuda Pública en Dólares'!CZ$86</f>
        <v>2305.5080115847945</v>
      </c>
      <c r="DA28" s="35">
        <f>+'Deuda Pública en Colones'!DA28/'Deuda Pública en Dólares'!DA$86</f>
        <v>2265.0683042320693</v>
      </c>
      <c r="DB28" s="35">
        <f>+'Deuda Pública en Colones'!DB28/'Deuda Pública en Dólares'!DB$86</f>
        <v>2268.9501490798839</v>
      </c>
      <c r="DC28" s="35">
        <f>+'Deuda Pública en Colones'!DC28/'Deuda Pública en Dólares'!DC$86</f>
        <v>2239.598859806697</v>
      </c>
      <c r="DD28" s="35">
        <f>+'Deuda Pública en Colones'!DD28/'Deuda Pública en Dólares'!DD$86</f>
        <v>2246.5654337932046</v>
      </c>
      <c r="DE28" s="35">
        <f>+'Deuda Pública en Colones'!DE28/'Deuda Pública en Dólares'!DE$86</f>
        <v>2221.4290432073331</v>
      </c>
      <c r="DF28" s="35">
        <f>+'Deuda Pública en Colones'!DF28/'Deuda Pública en Dólares'!DF$86</f>
        <v>2217.9177632130868</v>
      </c>
      <c r="DG28" s="35">
        <f>+'Deuda Pública en Colones'!DG28/'Deuda Pública en Dólares'!DG$86</f>
        <v>2212.2446094013217</v>
      </c>
      <c r="DH28" s="35">
        <f>+'Deuda Pública en Colones'!DH28/'Deuda Pública en Dólares'!DH$86</f>
        <v>2219.5301131366068</v>
      </c>
      <c r="DI28" s="35">
        <f>+'Deuda Pública en Colones'!DI28/'Deuda Pública en Dólares'!DI$86</f>
        <v>2197.7284833948656</v>
      </c>
      <c r="DJ28" s="35">
        <f>+'Deuda Pública en Colones'!DJ28/'Deuda Pública en Dólares'!DJ$86</f>
        <v>2179.9366148616023</v>
      </c>
      <c r="DK28" s="35">
        <f>+'Deuda Pública en Colones'!DK28/'Deuda Pública en Dólares'!DK$86</f>
        <v>2174.1245625760125</v>
      </c>
      <c r="DL28" s="35">
        <f>+'Deuda Pública en Colones'!DL28/'Deuda Pública en Dólares'!DL$86</f>
        <v>2172.3016794605219</v>
      </c>
      <c r="DM28" s="35">
        <f>+'Deuda Pública en Colones'!DM28/'Deuda Pública en Dólares'!DM$86</f>
        <v>2168.2754778642857</v>
      </c>
      <c r="DN28" s="35">
        <f>+'Deuda Pública en Colones'!DN28/'Deuda Pública en Dólares'!DN$86</f>
        <v>2184.4148819182419</v>
      </c>
      <c r="DO28" s="35">
        <f>+'Deuda Pública en Colones'!DO28/'Deuda Pública en Dólares'!DO$86</f>
        <v>2194.2193156936096</v>
      </c>
      <c r="DP28" s="35">
        <f>+'Deuda Pública en Colones'!DP28/'Deuda Pública en Dólares'!DP$86</f>
        <v>2218.4680895662273</v>
      </c>
      <c r="DQ28" s="35">
        <f>+'Deuda Pública en Colones'!DQ28/'Deuda Pública en Dólares'!DQ$86</f>
        <v>2175.5088216460563</v>
      </c>
      <c r="DR28" s="35">
        <f>+'Deuda Pública en Colones'!DR28/'Deuda Pública en Dólares'!DR$86</f>
        <v>2177.2483556630759</v>
      </c>
      <c r="DS28" s="35">
        <f>+'Deuda Pública en Colones'!DS28/'Deuda Pública en Dólares'!DS$86</f>
        <v>2192.5396434281038</v>
      </c>
      <c r="DT28" s="35">
        <f>+'Deuda Pública en Colones'!DT28/'Deuda Pública en Dólares'!DT$86</f>
        <v>2211.8859915580902</v>
      </c>
      <c r="DU28" s="35">
        <f>+'Deuda Pública en Colones'!DU28/'Deuda Pública en Dólares'!DU$86</f>
        <v>2213.1998641610726</v>
      </c>
      <c r="DV28" s="35">
        <f>+'Deuda Pública en Colones'!DV28/'Deuda Pública en Dólares'!DV$86</f>
        <v>2201.6456576846631</v>
      </c>
      <c r="DW28" s="35">
        <f>+'Deuda Pública en Colones'!DW28/'Deuda Pública en Dólares'!DW$86</f>
        <v>2203.8871076747819</v>
      </c>
      <c r="DX28" s="35">
        <f>+'Deuda Pública en Colones'!DX28/'Deuda Pública en Dólares'!DX$86</f>
        <v>2201.6897723102061</v>
      </c>
      <c r="DY28" s="35">
        <f>+'Deuda Pública en Colones'!DY28/'Deuda Pública en Dólares'!DY$86</f>
        <v>2168.0582597087009</v>
      </c>
      <c r="DZ28" s="35">
        <f>+'Deuda Pública en Colones'!DZ28/'Deuda Pública en Dólares'!DZ$86</f>
        <v>2147.2792725383792</v>
      </c>
      <c r="EA28" s="35">
        <f>+'Deuda Pública en Colones'!EA28/'Deuda Pública en Dólares'!EA$86</f>
        <v>1989.6604878847936</v>
      </c>
      <c r="EB28" s="35">
        <f>+'Deuda Pública en Colones'!EB28/'Deuda Pública en Dólares'!EB$86</f>
        <v>2056.2370739676112</v>
      </c>
      <c r="EC28" s="35">
        <f>+'Deuda Pública en Colones'!EC28/'Deuda Pública en Dólares'!EC$86</f>
        <v>1958.5866319923439</v>
      </c>
      <c r="ED28" s="35">
        <f>+'Deuda Pública en Colones'!ED28/'Deuda Pública en Dólares'!ED$86</f>
        <v>1953.1526729712805</v>
      </c>
      <c r="EE28" s="35">
        <f>+'Deuda Pública en Colones'!EE28/'Deuda Pública en Dólares'!EE$86</f>
        <v>1972.5959560199155</v>
      </c>
      <c r="EF28" s="35">
        <f>+'Deuda Pública en Colones'!EF28/'Deuda Pública en Dólares'!EF$86</f>
        <v>1997.7678695791926</v>
      </c>
      <c r="EG28" s="35">
        <f>+'Deuda Pública en Colones'!EG28/'Deuda Pública en Dólares'!EG$86</f>
        <v>1982.7691067463525</v>
      </c>
      <c r="EH28" s="35">
        <f>+'Deuda Pública en Colones'!EH28/'Deuda Pública en Dólares'!EH$86</f>
        <v>2017.3883626142585</v>
      </c>
      <c r="EI28" s="35">
        <f>+'Deuda Pública en Colones'!EI28/'Deuda Pública en Dólares'!EI$86</f>
        <v>2048.4820066999373</v>
      </c>
      <c r="EJ28" s="35">
        <f>+'Deuda Pública en Colones'!EJ28/'Deuda Pública en Dólares'!EJ$86</f>
        <v>1928.1443858018531</v>
      </c>
      <c r="EK28" s="35">
        <f>+'Deuda Pública en Colones'!EK28/'Deuda Pública en Dólares'!EK$86</f>
        <v>2053.6501687727214</v>
      </c>
      <c r="EL28" s="35">
        <f>+'Deuda Pública en Colones'!EL28/'Deuda Pública en Dólares'!EL$86</f>
        <v>2066.4545686591032</v>
      </c>
      <c r="EM28" s="35">
        <f>+'Deuda Pública en Colones'!EM28/'Deuda Pública en Dólares'!EM$86</f>
        <v>2140.248922324954</v>
      </c>
      <c r="EN28" s="35">
        <f>+'Deuda Pública en Colones'!EN28/'Deuda Pública en Dólares'!EN$86</f>
        <v>2222.3394106328683</v>
      </c>
      <c r="EO28" s="35">
        <f>+'Deuda Pública en Colones'!EO28/'Deuda Pública en Dólares'!EO$86</f>
        <v>2167.9691475107861</v>
      </c>
      <c r="EP28" s="35">
        <f>+'Deuda Pública en Colones'!EP28/'Deuda Pública en Dólares'!EP$86</f>
        <v>2173.6473118641588</v>
      </c>
      <c r="EQ28" s="35">
        <f>+'Deuda Pública en Colones'!EQ28/'Deuda Pública en Dólares'!EQ$86</f>
        <v>2175.9523882171297</v>
      </c>
      <c r="ER28" s="36">
        <f>+'Deuda Pública en Colones'!ER28/'Deuda Pública en Dólares'!ER$86</f>
        <v>2167.708570904621</v>
      </c>
      <c r="ES28" s="35">
        <f>+'Deuda Pública en Colones'!ES28/'Deuda Pública en Dólares'!ES$86</f>
        <v>2204.9226426210093</v>
      </c>
      <c r="ET28" s="35">
        <f>+'Deuda Pública en Colones'!ET28/'Deuda Pública en Dólares'!ET$86</f>
        <v>2170.8098710951922</v>
      </c>
      <c r="EU28" s="35">
        <f>+'Deuda Pública en Colones'!EU28/'Deuda Pública en Dólares'!EU$86</f>
        <v>2141.0723042337518</v>
      </c>
      <c r="EV28" s="35">
        <f>+'Deuda Pública en Colones'!EV28/'Deuda Pública en Dólares'!EV$86</f>
        <v>2118.3638495204254</v>
      </c>
      <c r="EW28" s="35">
        <f>+'Deuda Pública en Colones'!EW28/'Deuda Pública en Dólares'!EW$86</f>
        <v>2080.5881214135875</v>
      </c>
      <c r="EX28" s="35">
        <v>2002.6695303074241</v>
      </c>
      <c r="EY28" s="35">
        <v>1958.048335103442</v>
      </c>
      <c r="EZ28" s="35">
        <v>1970.669677166404</v>
      </c>
      <c r="FA28" s="35">
        <f>'Deuda Pública en Colones'!FA28/'Deuda Pública en Dólares'!$FA$86</f>
        <v>1942.839033323294</v>
      </c>
      <c r="FB28" s="35">
        <f>'Deuda Pública en Colones'!FB28/'Deuda Pública en Dólares'!$FB$86</f>
        <v>1953.3497553994107</v>
      </c>
      <c r="FC28" s="35">
        <f>'Deuda Pública en Colones'!FC28/'Deuda Pública en Dólares'!$FC$86</f>
        <v>1956.8368527320295</v>
      </c>
      <c r="FD28" s="35">
        <f>'Deuda Pública en Colones'!FD28/'Deuda Pública en Dólares'!$FD$86</f>
        <v>1968.3085746238069</v>
      </c>
      <c r="FE28" s="35">
        <f>'Deuda Pública en Colones'!FE28/'Deuda Pública en Dólares'!$FE$86</f>
        <v>1950.2743795239692</v>
      </c>
      <c r="FF28" s="35">
        <f>'Deuda Pública en Colones'!FF28/'Deuda Pública en Dólares'!$FF$86</f>
        <v>1935.60294427965</v>
      </c>
      <c r="FG28" s="35">
        <f>'Deuda Pública en Colones'!FG28/'Deuda Pública en Dólares'!$FG$86</f>
        <v>1954.4158096261071</v>
      </c>
      <c r="FH28" s="35">
        <f>'Deuda Pública en Colones'!FH28/'Deuda Pública en Dólares'!$FH$86</f>
        <v>1956.7008797747339</v>
      </c>
      <c r="FI28" s="35">
        <f>'Deuda Pública en Colones'!FI28/'Deuda Pública en Dólares'!$FI$86</f>
        <v>1987.2108068880425</v>
      </c>
      <c r="FJ28" s="35">
        <f>'Deuda Pública en Colones'!FJ28/'Deuda Pública en Dólares'!$FJ$86</f>
        <v>2012.805867375451</v>
      </c>
      <c r="FK28" s="35">
        <f>'Deuda Pública en Colones'!FK28/'Deuda Pública en Dólares'!$FK$86</f>
        <v>2071.3983742350106</v>
      </c>
      <c r="FL28" s="35">
        <f>'Deuda Pública en Colones'!FL28/'Deuda Pública en Dólares'!$FL$86</f>
        <v>2112.9301832739552</v>
      </c>
      <c r="FM28" s="35">
        <f>'Deuda Pública en Colones'!FM28/'Deuda Pública en Dólares'!$FM$86</f>
        <v>2092.3101785811109</v>
      </c>
      <c r="FN28" s="35">
        <f>'Deuda Pública en Colones'!FN28/'Deuda Pública en Dólares'!$FN$86</f>
        <v>2043.8423949100475</v>
      </c>
      <c r="FO28" s="35">
        <f>'Deuda Pública en Colones'!FO28/'Deuda Pública en Dólares'!$FO$86</f>
        <v>2503.0903765341882</v>
      </c>
      <c r="FP28" s="35">
        <f>'Deuda Pública en Colones'!FP28/'Deuda Pública en Dólares'!$FP$86</f>
        <v>2526.0985893111556</v>
      </c>
      <c r="FQ28" s="35">
        <f>'Deuda Pública en Colones'!FQ28/'Deuda Pública en Dólares'!$FQ$86</f>
        <v>2564.1370107716693</v>
      </c>
      <c r="FR28" s="35">
        <f>'Deuda Pública en Colones'!FR28/'Deuda Pública en Dólares'!$FR$86</f>
        <v>2546.0581042892932</v>
      </c>
      <c r="FS28" s="35">
        <f>'Deuda Pública en Colones'!FS28/'Deuda Pública en Dólares'!$FS$86</f>
        <v>2686.9338942465824</v>
      </c>
      <c r="FT28" s="35">
        <f>'Deuda Pública en Colones'!FT28/'Deuda Pública en Dólares'!$FT$86</f>
        <v>2826.7029525404291</v>
      </c>
      <c r="FU28" s="35">
        <f>'Deuda Pública en Colones'!FU28/'Deuda Pública en Dólares'!$FU$86</f>
        <v>2950.9522666567877</v>
      </c>
      <c r="FV28" s="35">
        <f>'Deuda Pública en Colones'!FV28/'Deuda Pública en Dólares'!$FV$86</f>
        <v>3165.7866222042926</v>
      </c>
      <c r="FW28" s="35">
        <f>'Deuda Pública en Colones'!FW28/'Deuda Pública en Dólares'!$FW$86</f>
        <v>3268.1292608284393</v>
      </c>
      <c r="FX28" s="35">
        <f>'Deuda Pública en Colones'!FX28/'Deuda Pública en Dólares'!$FX$86</f>
        <v>3531.5524887783567</v>
      </c>
      <c r="FY28" s="35">
        <f>'Deuda Pública en Colones'!FY28/'Deuda Pública en Dólares'!$FY$86</f>
        <v>3593.4381138649123</v>
      </c>
      <c r="FZ28" s="35">
        <f>'Deuda Pública en Colones'!FZ28/'Deuda Pública en Dólares'!$FZ$86</f>
        <v>3882.578733309696</v>
      </c>
      <c r="GA28" s="35">
        <f>'Deuda Pública en Colones'!GA28/'Deuda Pública en Dólares'!GA86</f>
        <v>3885.1724576381212</v>
      </c>
      <c r="GB28" s="35">
        <f>'Deuda Pública en Colones'!GB28/'Deuda Pública en Dólares'!GB86</f>
        <v>4030.739624456698</v>
      </c>
      <c r="GC28" s="35">
        <f>'Deuda Pública en Colones'!GC28/'Deuda Pública en Dólares'!GC86</f>
        <v>3942.7746986185539</v>
      </c>
      <c r="GD28" s="35">
        <f>'Deuda Pública en Colones'!GD28/'Deuda Pública en Dólares'!GD86</f>
        <v>3968.4524276011398</v>
      </c>
      <c r="GE28" s="35">
        <f>'Deuda Pública en Colones'!GE28/'Deuda Pública en Dólares'!GE86</f>
        <v>3990.4352527166011</v>
      </c>
      <c r="GF28" s="35">
        <f>'Deuda Pública en Colones'!GF28/'Deuda Pública en Dólares'!GF86</f>
        <v>4031.9115819763683</v>
      </c>
      <c r="GG28" s="35">
        <f>'Deuda Pública en Colones'!GG28/'Deuda Pública en Dólares'!GG86</f>
        <v>4027.7442432017738</v>
      </c>
      <c r="GH28" s="35">
        <f>'Deuda Pública en Colones'!GH28/'Deuda Pública en Dólares'!GH86</f>
        <v>4041.9801478940308</v>
      </c>
      <c r="GI28" s="35">
        <f>'Deuda Pública en Colones'!GI28/'Deuda Pública en Dólares'!GI86</f>
        <v>4248.0149191712881</v>
      </c>
      <c r="GJ28" s="35">
        <f>'Deuda Pública en Colones'!GJ28/'Deuda Pública en Dólares'!GJ86</f>
        <v>4244.787792058698</v>
      </c>
      <c r="GK28" s="35">
        <f>'Deuda Pública en Colones'!GK28/'Deuda Pública en Dólares'!GK86</f>
        <v>4368.3934817913387</v>
      </c>
      <c r="GL28" s="35">
        <f>'Deuda Pública en Colones'!GL28/'Deuda Pública en Dólares'!GL86</f>
        <v>4444.1211574696945</v>
      </c>
      <c r="GM28" s="35">
        <f>'Deuda Pública en Colones'!GM28/'Deuda Pública en Dólares'!GM86</f>
        <v>4467.4490192462608</v>
      </c>
      <c r="GN28" s="35">
        <f>'Deuda Pública en Colones'!GN28/'Deuda Pública en Dólares'!GN86</f>
        <v>4573.4833746939175</v>
      </c>
      <c r="GO28" s="35">
        <f>'Deuda Pública en Colones'!GO28/'Deuda Pública en Dólares'!GO86</f>
        <v>4542.9012762072362</v>
      </c>
      <c r="GP28" s="35">
        <f>'Deuda Pública en Colones'!GP28/'Deuda Pública en Dólares'!GP86</f>
        <v>4426.3732971846202</v>
      </c>
      <c r="GQ28" s="35">
        <f>'Deuda Pública en Colones'!GQ28/'Deuda Pública en Dólares'!GQ86</f>
        <v>4585.8881483395862</v>
      </c>
      <c r="GR28" s="35">
        <f>'Deuda Pública en Colones'!GR28/'Deuda Pública en Dólares'!GR86</f>
        <v>4506.9234762933265</v>
      </c>
      <c r="GS28" s="35">
        <f>'Deuda Pública en Colones'!GS28/'Deuda Pública en Dólares'!GS86</f>
        <v>4632.4894325120977</v>
      </c>
      <c r="GT28" s="35">
        <f>'Deuda Pública en Colones'!GT28/'Deuda Pública en Dólares'!GT86</f>
        <v>4708.1970332994088</v>
      </c>
      <c r="GU28" s="35">
        <f>'Deuda Pública en Colones'!GU28/'Deuda Pública en Dólares'!GU86</f>
        <v>4917.7467162769035</v>
      </c>
      <c r="GV28" s="35">
        <f>'Deuda Pública en Colones'!GV28/'Deuda Pública en Dólares'!GV86</f>
        <v>4956.849113687721</v>
      </c>
      <c r="GW28" s="35">
        <f>'Deuda Pública en Colones'!GW28/'Deuda Pública en Dólares'!GW86</f>
        <v>4950.406882273026</v>
      </c>
      <c r="GX28" s="35">
        <f>'Deuda Pública en Colones'!GX28/'Deuda Pública en Dólares'!GX86</f>
        <v>5048.0991434982707</v>
      </c>
      <c r="GY28" s="35">
        <f>'Deuda Pública en Colones'!GY28/'Deuda Pública en Dólares'!GY86</f>
        <v>5242.3602824037725</v>
      </c>
    </row>
    <row r="29" spans="1:208" x14ac:dyDescent="0.25">
      <c r="A29" s="33" t="s">
        <v>11</v>
      </c>
      <c r="B29" s="35">
        <f>+'Deuda Pública en Colones'!B29/'Deuda Pública en Dólares'!B$86</f>
        <v>63.859006937721844</v>
      </c>
      <c r="C29" s="35">
        <f>+'Deuda Pública en Colones'!C29/'Deuda Pública en Dólares'!C$86</f>
        <v>63.859000000000002</v>
      </c>
      <c r="D29" s="35">
        <f>+'Deuda Pública en Colones'!D29/'Deuda Pública en Dólares'!D$86</f>
        <v>63.859000000000002</v>
      </c>
      <c r="E29" s="35">
        <f>+'Deuda Pública en Colones'!E29/'Deuda Pública en Dólares'!E$86</f>
        <v>63.859000000000002</v>
      </c>
      <c r="F29" s="35">
        <f>+'Deuda Pública en Colones'!F29/'Deuda Pública en Dólares'!F$86</f>
        <v>63.859000000000002</v>
      </c>
      <c r="G29" s="35">
        <f>+'Deuda Pública en Colones'!G29/'Deuda Pública en Dólares'!G$86</f>
        <v>63.859006223147027</v>
      </c>
      <c r="H29" s="35">
        <f>+'Deuda Pública en Colones'!H29/'Deuda Pública en Dólares'!H$86</f>
        <v>63.859000000000002</v>
      </c>
      <c r="I29" s="35">
        <f>+'Deuda Pública en Colones'!I29/'Deuda Pública en Dólares'!I$86</f>
        <v>63.859000000000009</v>
      </c>
      <c r="J29" s="35">
        <f>+'Deuda Pública en Colones'!J29/'Deuda Pública en Dólares'!J$86</f>
        <v>63.858999999999988</v>
      </c>
      <c r="K29" s="35">
        <f>+'Deuda Pública en Colones'!K29/'Deuda Pública en Dólares'!K$86</f>
        <v>63.858999999999988</v>
      </c>
      <c r="L29" s="35">
        <f>+'Deuda Pública en Colones'!L29/'Deuda Pública en Dólares'!L$86</f>
        <v>63.858999999999995</v>
      </c>
      <c r="M29" s="35">
        <f>+'Deuda Pública en Colones'!M29/'Deuda Pública en Dólares'!M$86</f>
        <v>63.859000000000002</v>
      </c>
      <c r="N29" s="35">
        <f>+'Deuda Pública en Colones'!N29/'Deuda Pública en Dólares'!N$86</f>
        <v>63.859000000000002</v>
      </c>
      <c r="O29" s="35">
        <f>+'Deuda Pública en Colones'!O29/'Deuda Pública en Dólares'!O$86</f>
        <v>63.858999999999988</v>
      </c>
      <c r="P29" s="35">
        <f>+'Deuda Pública en Colones'!P29/'Deuda Pública en Dólares'!P$86</f>
        <v>63.858999999999995</v>
      </c>
      <c r="Q29" s="35">
        <f>+'Deuda Pública en Colones'!Q29/'Deuda Pública en Dólares'!Q$86</f>
        <v>63.859000000000002</v>
      </c>
      <c r="R29" s="35">
        <f>+'Deuda Pública en Colones'!R29/'Deuda Pública en Dólares'!R$86</f>
        <v>63.858999999999995</v>
      </c>
      <c r="S29" s="35">
        <f>+'Deuda Pública en Colones'!S29/'Deuda Pública en Dólares'!S$86</f>
        <v>63.859000000000002</v>
      </c>
      <c r="T29" s="35">
        <f>+'Deuda Pública en Colones'!T29/'Deuda Pública en Dólares'!T$86</f>
        <v>63.859000000000002</v>
      </c>
      <c r="U29" s="35">
        <f>+'Deuda Pública en Colones'!U29/'Deuda Pública en Dólares'!U$86</f>
        <v>63.859000000000002</v>
      </c>
      <c r="V29" s="35">
        <f>+'Deuda Pública en Colones'!V29/'Deuda Pública en Dólares'!V$86</f>
        <v>63.859000000000002</v>
      </c>
      <c r="W29" s="35">
        <f>+'Deuda Pública en Colones'!W29/'Deuda Pública en Dólares'!W$86</f>
        <v>63.858999999999988</v>
      </c>
      <c r="X29" s="35">
        <f>+'Deuda Pública en Colones'!X29/'Deuda Pública en Dólares'!X$86</f>
        <v>63.859000000000009</v>
      </c>
      <c r="Y29" s="35">
        <f>+'Deuda Pública en Colones'!Y29/'Deuda Pública en Dólares'!Y$86</f>
        <v>63.859000000000002</v>
      </c>
      <c r="Z29" s="35">
        <f>+'Deuda Pública en Colones'!Z29/'Deuda Pública en Dólares'!Z$86</f>
        <v>63.858999999999995</v>
      </c>
      <c r="AA29" s="35">
        <f>+'Deuda Pública en Colones'!AA29/'Deuda Pública en Dólares'!AA$86</f>
        <v>63.858999999999995</v>
      </c>
      <c r="AB29" s="35">
        <f>+'Deuda Pública en Colones'!AB29/'Deuda Pública en Dólares'!AB$86</f>
        <v>61.521999999999998</v>
      </c>
      <c r="AC29" s="35">
        <f>+'Deuda Pública en Colones'!AC29/'Deuda Pública en Dólares'!AC$86</f>
        <v>59.417000000000002</v>
      </c>
      <c r="AD29" s="35">
        <f>+'Deuda Pública en Colones'!AD29/'Deuda Pública en Dólares'!AD$86</f>
        <v>58.562000000000005</v>
      </c>
      <c r="AE29" s="35">
        <f>+'Deuda Pública en Colones'!AE29/'Deuda Pública en Dólares'!AE$86</f>
        <v>57.306999999999995</v>
      </c>
      <c r="AF29" s="35">
        <f>+'Deuda Pública en Colones'!AF29/'Deuda Pública en Dólares'!AF$86</f>
        <v>56.561999999999998</v>
      </c>
      <c r="AG29" s="35">
        <f>+'Deuda Pública en Colones'!AG29/'Deuda Pública en Dólares'!AG$86</f>
        <v>56.286999999999999</v>
      </c>
      <c r="AH29" s="35">
        <f>+'Deuda Pública en Colones'!AH29/'Deuda Pública en Dólares'!AH$86</f>
        <v>55.535000000000004</v>
      </c>
      <c r="AI29" s="35">
        <f>+'Deuda Pública en Colones'!AI29/'Deuda Pública en Dólares'!AI$86</f>
        <v>53.796000000000006</v>
      </c>
      <c r="AJ29" s="35">
        <f>+'Deuda Pública en Colones'!AJ29/'Deuda Pública en Dólares'!AJ$86</f>
        <v>51.137</v>
      </c>
      <c r="AK29" s="35">
        <f>+'Deuda Pública en Colones'!AK29/'Deuda Pública en Dólares'!AK$86</f>
        <v>46.179000000000002</v>
      </c>
      <c r="AL29" s="35">
        <f>+'Deuda Pública en Colones'!AL29/'Deuda Pública en Dólares'!AL$86</f>
        <v>42.455000000000005</v>
      </c>
      <c r="AM29" s="35">
        <f>+'Deuda Pública en Colones'!AM29/'Deuda Pública en Dólares'!AM$86</f>
        <v>38.548000000000002</v>
      </c>
      <c r="AN29" s="35">
        <f>+'Deuda Pública en Colones'!AN29/'Deuda Pública en Dólares'!AN$86</f>
        <v>30.848000000000003</v>
      </c>
      <c r="AO29" s="35">
        <f>+'Deuda Pública en Colones'!AO29/'Deuda Pública en Dólares'!AO$86</f>
        <v>27.154999999999998</v>
      </c>
      <c r="AP29" s="35">
        <f>+'Deuda Pública en Colones'!AP29/'Deuda Pública en Dólares'!AP$86</f>
        <v>19.774000000000001</v>
      </c>
      <c r="AQ29" s="35">
        <f>+'Deuda Pública en Colones'!AQ29/'Deuda Pública en Dólares'!AQ$86</f>
        <v>15.641</v>
      </c>
      <c r="AR29" s="35">
        <f>+'Deuda Pública en Colones'!AR29/'Deuda Pública en Dólares'!AR$86</f>
        <v>10.638999999999999</v>
      </c>
      <c r="AS29" s="35">
        <f>+'Deuda Pública en Colones'!AS29/'Deuda Pública en Dólares'!AS$86</f>
        <v>5.4539999999999997</v>
      </c>
      <c r="AT29" s="35">
        <f>+'Deuda Pública en Colones'!AT29/'Deuda Pública en Dólares'!AT$86</f>
        <v>5.2570000000000006</v>
      </c>
      <c r="AU29" s="35">
        <f>+'Deuda Pública en Colones'!AU29/'Deuda Pública en Dólares'!AU$86</f>
        <v>5.2169999999999996</v>
      </c>
      <c r="AV29" s="35">
        <f>+'Deuda Pública en Colones'!AV29/'Deuda Pública en Dólares'!AV$86</f>
        <v>4.9390000000000001</v>
      </c>
      <c r="AW29" s="35">
        <f>+'Deuda Pública en Colones'!AW29/'Deuda Pública en Dólares'!AW$86</f>
        <v>4.5999999999999996</v>
      </c>
      <c r="AX29" s="35">
        <f>+'Deuda Pública en Colones'!AX29/'Deuda Pública en Dólares'!AX$86</f>
        <v>3.8449999999999998</v>
      </c>
      <c r="AY29" s="35">
        <f>+'Deuda Pública en Colones'!AY29/'Deuda Pública en Dólares'!AY$86</f>
        <v>3.5920000000000001</v>
      </c>
      <c r="AZ29" s="35">
        <f>+'Deuda Pública en Colones'!AZ29/'Deuda Pública en Dólares'!AZ$86</f>
        <v>3.4709999999999996</v>
      </c>
      <c r="BA29" s="35">
        <f>+'Deuda Pública en Colones'!BA29/'Deuda Pública en Dólares'!BA$86</f>
        <v>3.3570000000000002</v>
      </c>
      <c r="BB29" s="35">
        <f>+'Deuda Pública en Colones'!BB29/'Deuda Pública en Dólares'!BB$86</f>
        <v>2.6640000000000001</v>
      </c>
      <c r="BC29" s="35">
        <f>+'Deuda Pública en Colones'!BC29/'Deuda Pública en Dólares'!BC$86</f>
        <v>1.6179999999999999</v>
      </c>
      <c r="BD29" s="35">
        <f>+'Deuda Pública en Colones'!BD29/'Deuda Pública en Dólares'!BD$86</f>
        <v>0.434</v>
      </c>
      <c r="BE29" s="35">
        <f>+'Deuda Pública en Colones'!BE29/'Deuda Pública en Dólares'!BE$86</f>
        <v>0.32900000000000001</v>
      </c>
      <c r="BF29" s="35">
        <f>+'Deuda Pública en Colones'!BF29/'Deuda Pública en Dólares'!BF$86</f>
        <v>0.32899999999999996</v>
      </c>
      <c r="BG29" s="35">
        <f>+'Deuda Pública en Colones'!BG29/'Deuda Pública en Dólares'!BG$86</f>
        <v>0.3</v>
      </c>
      <c r="BH29" s="35">
        <f>+'Deuda Pública en Colones'!BH29/'Deuda Pública en Dólares'!BH$86</f>
        <v>0.3</v>
      </c>
      <c r="BI29" s="35">
        <f>+'Deuda Pública en Colones'!BI29/'Deuda Pública en Dólares'!BI$86</f>
        <v>0.3</v>
      </c>
      <c r="BJ29" s="35">
        <f>+'Deuda Pública en Colones'!BJ29/'Deuda Pública en Dólares'!BJ$86</f>
        <v>0.3</v>
      </c>
      <c r="BK29" s="35">
        <f>+'Deuda Pública en Colones'!BK29/'Deuda Pública en Dólares'!BK$86</f>
        <v>0.3</v>
      </c>
      <c r="BL29" s="35">
        <f>+'Deuda Pública en Colones'!BL29/'Deuda Pública en Dólares'!BL$86</f>
        <v>0.3</v>
      </c>
      <c r="BM29" s="35">
        <f>+'Deuda Pública en Colones'!BM29/'Deuda Pública en Dólares'!BM$86</f>
        <v>0.3</v>
      </c>
      <c r="BN29" s="35">
        <f>+'Deuda Pública en Colones'!BN29/'Deuda Pública en Dólares'!BN$86</f>
        <v>0.3</v>
      </c>
      <c r="BO29" s="35">
        <f>+'Deuda Pública en Colones'!BO29/'Deuda Pública en Dólares'!BO$86</f>
        <v>0.3</v>
      </c>
      <c r="BP29" s="35">
        <f>+'Deuda Pública en Colones'!BP29/'Deuda Pública en Dólares'!BP$86</f>
        <v>0.3</v>
      </c>
      <c r="BQ29" s="35">
        <f>+'Deuda Pública en Colones'!BQ29/'Deuda Pública en Dólares'!BQ$86</f>
        <v>0.3</v>
      </c>
      <c r="BR29" s="35">
        <f>+'Deuda Pública en Colones'!BR29/'Deuda Pública en Dólares'!BR$86</f>
        <v>0.3</v>
      </c>
      <c r="BS29" s="35">
        <f>+'Deuda Pública en Colones'!BS29/'Deuda Pública en Dólares'!BS$86</f>
        <v>0.3</v>
      </c>
      <c r="BT29" s="35">
        <f>+'Deuda Pública en Colones'!BT29/'Deuda Pública en Dólares'!BT$86</f>
        <v>0.29999998001118999</v>
      </c>
      <c r="BU29" s="35">
        <f>+'Deuda Pública en Colones'!BU29/'Deuda Pública en Dólares'!BU$86</f>
        <v>0.3</v>
      </c>
      <c r="BV29" s="35">
        <f>+'Deuda Pública en Colones'!BV29/'Deuda Pública en Dólares'!BV$86</f>
        <v>0.3</v>
      </c>
      <c r="BW29" s="35">
        <f>+'Deuda Pública en Colones'!BW29/'Deuda Pública en Dólares'!BW$86</f>
        <v>0.3</v>
      </c>
      <c r="BX29" s="35">
        <f>+'Deuda Pública en Colones'!BX29/'Deuda Pública en Dólares'!BX$86</f>
        <v>0.3</v>
      </c>
      <c r="BY29" s="35">
        <f>+'Deuda Pública en Colones'!BY29/'Deuda Pública en Dólares'!BY$86</f>
        <v>0.3</v>
      </c>
      <c r="BZ29" s="35">
        <f>+'Deuda Pública en Colones'!BZ29/'Deuda Pública en Dólares'!BZ$86</f>
        <v>0.3</v>
      </c>
      <c r="CA29" s="35">
        <f>+'Deuda Pública en Colones'!CA29/'Deuda Pública en Dólares'!CA$86</f>
        <v>0.3</v>
      </c>
      <c r="CB29" s="35">
        <f>+'Deuda Pública en Colones'!CB29/'Deuda Pública en Dólares'!CB$86</f>
        <v>0.3</v>
      </c>
      <c r="CC29" s="35">
        <f>+'Deuda Pública en Colones'!CC29/'Deuda Pública en Dólares'!CC$86</f>
        <v>0.3</v>
      </c>
      <c r="CD29" s="35">
        <f>+'Deuda Pública en Colones'!CD29/'Deuda Pública en Dólares'!CD$86</f>
        <v>0.3</v>
      </c>
      <c r="CE29" s="35">
        <f>+'Deuda Pública en Colones'!CE29/'Deuda Pública en Dólares'!CE$86</f>
        <v>0.30000000000000004</v>
      </c>
      <c r="CF29" s="35">
        <f>+'Deuda Pública en Colones'!CF29/'Deuda Pública en Dólares'!CF$86</f>
        <v>0.24</v>
      </c>
      <c r="CG29" s="35">
        <f>+'Deuda Pública en Colones'!CG29/'Deuda Pública en Dólares'!CG$86</f>
        <v>0.24</v>
      </c>
      <c r="CH29" s="35">
        <f>+'Deuda Pública en Colones'!CH29/'Deuda Pública en Dólares'!CH$86</f>
        <v>0.24000000000000002</v>
      </c>
      <c r="CI29" s="35">
        <f>+'Deuda Pública en Colones'!CI29/'Deuda Pública en Dólares'!CI$86</f>
        <v>0.24</v>
      </c>
      <c r="CJ29" s="35">
        <f>+'Deuda Pública en Colones'!CJ29/'Deuda Pública en Dólares'!CJ$86</f>
        <v>0.22</v>
      </c>
      <c r="CK29" s="35">
        <f>+'Deuda Pública en Colones'!CK29/'Deuda Pública en Dólares'!CK$86</f>
        <v>0.22</v>
      </c>
      <c r="CL29" s="35">
        <f>+'Deuda Pública en Colones'!CL29/'Deuda Pública en Dólares'!CL$86</f>
        <v>0.22</v>
      </c>
      <c r="CM29" s="35">
        <f>+'Deuda Pública en Colones'!CM29/'Deuda Pública en Dólares'!CM$86</f>
        <v>0.22</v>
      </c>
      <c r="CN29" s="35">
        <f>+'Deuda Pública en Colones'!CN29/'Deuda Pública en Dólares'!CN$86</f>
        <v>0.22000000000000003</v>
      </c>
      <c r="CO29" s="35">
        <f>+'Deuda Pública en Colones'!CO29/'Deuda Pública en Dólares'!CO$86</f>
        <v>0.22</v>
      </c>
      <c r="CP29" s="35">
        <f>+'Deuda Pública en Colones'!CP29/'Deuda Pública en Dólares'!CP$86</f>
        <v>0.22000000000000003</v>
      </c>
      <c r="CQ29" s="35">
        <f>+'Deuda Pública en Colones'!CQ29/'Deuda Pública en Dólares'!CQ$86</f>
        <v>0.21999999999999997</v>
      </c>
      <c r="CR29" s="35">
        <f>+'Deuda Pública en Colones'!CR29/'Deuda Pública en Dólares'!CR$86</f>
        <v>0.22</v>
      </c>
      <c r="CS29" s="35">
        <f>+'Deuda Pública en Colones'!CS29/'Deuda Pública en Dólares'!CS$86</f>
        <v>0.22</v>
      </c>
      <c r="CT29" s="35">
        <f>+'Deuda Pública en Colones'!CT29/'Deuda Pública en Dólares'!CT$86</f>
        <v>0.21999999999999997</v>
      </c>
      <c r="CU29" s="35">
        <f>+'Deuda Pública en Colones'!CU29/'Deuda Pública en Dólares'!CU$86</f>
        <v>0.22</v>
      </c>
      <c r="CV29" s="35">
        <f>+'Deuda Pública en Colones'!CV29/'Deuda Pública en Dólares'!CV$86</f>
        <v>0.21999999999999997</v>
      </c>
      <c r="CW29" s="35">
        <f>+'Deuda Pública en Colones'!CW29/'Deuda Pública en Dólares'!CW$86</f>
        <v>0.06</v>
      </c>
      <c r="CX29" s="35">
        <f>+'Deuda Pública en Colones'!CX29/'Deuda Pública en Dólares'!CX$86</f>
        <v>0.06</v>
      </c>
      <c r="CY29" s="35">
        <f>+'Deuda Pública en Colones'!CY29/'Deuda Pública en Dólares'!CY$86</f>
        <v>0.01</v>
      </c>
      <c r="CZ29" s="35">
        <f>+'Deuda Pública en Colones'!CZ29/'Deuda Pública en Dólares'!CZ$86</f>
        <v>0</v>
      </c>
      <c r="DA29" s="35">
        <f>+'Deuda Pública en Colones'!DA29/'Deuda Pública en Dólares'!DA$86</f>
        <v>0</v>
      </c>
      <c r="DB29" s="35">
        <f>+'Deuda Pública en Colones'!DB29/'Deuda Pública en Dólares'!DB$86</f>
        <v>0</v>
      </c>
      <c r="DC29" s="35">
        <f>+'Deuda Pública en Colones'!DC29/'Deuda Pública en Dólares'!DC$86</f>
        <v>0</v>
      </c>
      <c r="DD29" s="35">
        <f>+'Deuda Pública en Colones'!DD29/'Deuda Pública en Dólares'!DD$86</f>
        <v>0</v>
      </c>
      <c r="DE29" s="35">
        <f>+'Deuda Pública en Colones'!DE29/'Deuda Pública en Dólares'!DE$86</f>
        <v>0</v>
      </c>
      <c r="DF29" s="35">
        <f>+'Deuda Pública en Colones'!DF29/'Deuda Pública en Dólares'!DF$86</f>
        <v>0</v>
      </c>
      <c r="DG29" s="35">
        <f>+'Deuda Pública en Colones'!DG29/'Deuda Pública en Dólares'!DG$86</f>
        <v>0</v>
      </c>
      <c r="DH29" s="35">
        <f>+'Deuda Pública en Colones'!DH29/'Deuda Pública en Dólares'!DH$86</f>
        <v>0</v>
      </c>
      <c r="DI29" s="35">
        <f>+'Deuda Pública en Colones'!DI29/'Deuda Pública en Dólares'!DI$86</f>
        <v>0</v>
      </c>
      <c r="DJ29" s="35">
        <f>+'Deuda Pública en Colones'!DJ29/'Deuda Pública en Dólares'!DJ$86</f>
        <v>0</v>
      </c>
      <c r="DK29" s="35">
        <f>+'Deuda Pública en Colones'!DK29/'Deuda Pública en Dólares'!DK$86</f>
        <v>0</v>
      </c>
      <c r="DL29" s="35">
        <f>+'Deuda Pública en Colones'!DL29/'Deuda Pública en Dólares'!DL$86</f>
        <v>0</v>
      </c>
      <c r="DM29" s="35">
        <f>+'Deuda Pública en Colones'!DM29/'Deuda Pública en Dólares'!DM$86</f>
        <v>0</v>
      </c>
      <c r="DN29" s="35">
        <f>+'Deuda Pública en Colones'!DN29/'Deuda Pública en Dólares'!DN$86</f>
        <v>0</v>
      </c>
      <c r="DO29" s="35">
        <f>+'Deuda Pública en Colones'!DO29/'Deuda Pública en Dólares'!DO$86</f>
        <v>0</v>
      </c>
      <c r="DP29" s="35">
        <f>+'Deuda Pública en Colones'!DP29/'Deuda Pública en Dólares'!DP$86</f>
        <v>0</v>
      </c>
      <c r="DQ29" s="35">
        <f>+'Deuda Pública en Colones'!DQ29/'Deuda Pública en Dólares'!DQ$86</f>
        <v>0</v>
      </c>
      <c r="DR29" s="35">
        <f>+'Deuda Pública en Colones'!DR29/'Deuda Pública en Dólares'!DR$86</f>
        <v>0</v>
      </c>
      <c r="DS29" s="35">
        <f>+'Deuda Pública en Colones'!DS29/'Deuda Pública en Dólares'!DS$86</f>
        <v>0</v>
      </c>
      <c r="DT29" s="35">
        <f>+'Deuda Pública en Colones'!DT29/'Deuda Pública en Dólares'!DT$86</f>
        <v>0</v>
      </c>
      <c r="DU29" s="35">
        <f>+'Deuda Pública en Colones'!DU29/'Deuda Pública en Dólares'!DU$86</f>
        <v>0</v>
      </c>
      <c r="DV29" s="35">
        <f>+'Deuda Pública en Colones'!DV29/'Deuda Pública en Dólares'!DV$86</f>
        <v>0</v>
      </c>
      <c r="DW29" s="35">
        <f>+'Deuda Pública en Colones'!DW29/'Deuda Pública en Dólares'!DW$86</f>
        <v>0</v>
      </c>
      <c r="DX29" s="35">
        <f>+'Deuda Pública en Colones'!DX29/'Deuda Pública en Dólares'!DX$86</f>
        <v>0</v>
      </c>
      <c r="DY29" s="35">
        <f>+'Deuda Pública en Colones'!DY29/'Deuda Pública en Dólares'!DY$86</f>
        <v>0</v>
      </c>
      <c r="DZ29" s="35">
        <f>+'Deuda Pública en Colones'!DZ29/'Deuda Pública en Dólares'!DZ$86</f>
        <v>0</v>
      </c>
      <c r="EA29" s="35">
        <f>+'Deuda Pública en Colones'!EA29/'Deuda Pública en Dólares'!EA$86</f>
        <v>0</v>
      </c>
      <c r="EB29" s="35">
        <f>+'Deuda Pública en Colones'!EB29/'Deuda Pública en Dólares'!EB$86</f>
        <v>0</v>
      </c>
      <c r="EC29" s="35">
        <f>+'Deuda Pública en Colones'!EC29/'Deuda Pública en Dólares'!EC$86</f>
        <v>0</v>
      </c>
      <c r="ED29" s="35">
        <f>+'Deuda Pública en Colones'!ED29/'Deuda Pública en Dólares'!ED$86</f>
        <v>0</v>
      </c>
      <c r="EE29" s="35">
        <f>+'Deuda Pública en Colones'!EE29/'Deuda Pública en Dólares'!EE$86</f>
        <v>0</v>
      </c>
      <c r="EF29" s="35">
        <f>+'Deuda Pública en Colones'!EF29/'Deuda Pública en Dólares'!EF$86</f>
        <v>0</v>
      </c>
      <c r="EG29" s="35">
        <f>+'Deuda Pública en Colones'!EG29/'Deuda Pública en Dólares'!EG$86</f>
        <v>0</v>
      </c>
      <c r="EH29" s="35">
        <f>+'Deuda Pública en Colones'!EH29/'Deuda Pública en Dólares'!EH$86</f>
        <v>0</v>
      </c>
      <c r="EI29" s="35">
        <f>+'Deuda Pública en Colones'!EI29/'Deuda Pública en Dólares'!EI$86</f>
        <v>0</v>
      </c>
      <c r="EJ29" s="35">
        <f>+'Deuda Pública en Colones'!EJ29/'Deuda Pública en Dólares'!EJ$86</f>
        <v>0</v>
      </c>
      <c r="EK29" s="35">
        <f>+'Deuda Pública en Colones'!EK29/'Deuda Pública en Dólares'!EK$86</f>
        <v>0</v>
      </c>
      <c r="EL29" s="35">
        <f>+'Deuda Pública en Colones'!EL29/'Deuda Pública en Dólares'!EL$86</f>
        <v>0</v>
      </c>
      <c r="EM29" s="35">
        <f>+'Deuda Pública en Colones'!EM29/'Deuda Pública en Dólares'!EM$86</f>
        <v>0</v>
      </c>
      <c r="EN29" s="35">
        <f>+'Deuda Pública en Colones'!EN29/'Deuda Pública en Dólares'!EN$86</f>
        <v>0</v>
      </c>
      <c r="EO29" s="35">
        <f>+'Deuda Pública en Colones'!EO29/'Deuda Pública en Dólares'!EO$86</f>
        <v>0</v>
      </c>
      <c r="EP29" s="35">
        <f>+'Deuda Pública en Colones'!EP29/'Deuda Pública en Dólares'!EP$86</f>
        <v>0</v>
      </c>
      <c r="EQ29" s="35">
        <f>+'Deuda Pública en Colones'!EQ29/'Deuda Pública en Dólares'!EQ$86</f>
        <v>0</v>
      </c>
      <c r="ER29" s="36">
        <f>+'Deuda Pública en Colones'!ER29/'Deuda Pública en Dólares'!ER$86</f>
        <v>0</v>
      </c>
      <c r="ES29" s="35">
        <f>+'Deuda Pública en Colones'!ES29/'Deuda Pública en Dólares'!ES$86</f>
        <v>0</v>
      </c>
      <c r="ET29" s="35">
        <f>+'Deuda Pública en Colones'!ET29/'Deuda Pública en Dólares'!ET$86</f>
        <v>0</v>
      </c>
      <c r="EU29" s="35">
        <f>+'Deuda Pública en Colones'!EU29/'Deuda Pública en Dólares'!EU$86</f>
        <v>0</v>
      </c>
      <c r="EV29" s="35">
        <f>+'Deuda Pública en Colones'!EV29/'Deuda Pública en Dólares'!EV$86</f>
        <v>0</v>
      </c>
      <c r="EW29" s="35">
        <f>+'Deuda Pública en Colones'!EW29/'Deuda Pública en Dólares'!EW$86</f>
        <v>0</v>
      </c>
      <c r="EX29" s="35">
        <v>0</v>
      </c>
      <c r="EY29" s="35">
        <v>0</v>
      </c>
      <c r="EZ29" s="35">
        <v>0</v>
      </c>
      <c r="FA29" s="35">
        <f>'Deuda Pública en Colones'!FA29/'Deuda Pública en Dólares'!$FA$86</f>
        <v>0</v>
      </c>
      <c r="FB29" s="35">
        <f>'Deuda Pública en Colones'!FB29/'Deuda Pública en Dólares'!$FB$86</f>
        <v>0</v>
      </c>
      <c r="FC29" s="35">
        <f>'Deuda Pública en Colones'!FC29/'Deuda Pública en Dólares'!$FC$86</f>
        <v>0</v>
      </c>
      <c r="FD29" s="35">
        <f>'Deuda Pública en Colones'!FD29/'Deuda Pública en Dólares'!$FD$86</f>
        <v>0</v>
      </c>
      <c r="FE29" s="35">
        <f>'Deuda Pública en Colones'!FE29/'Deuda Pública en Dólares'!$FE$86</f>
        <v>0</v>
      </c>
      <c r="FF29" s="35">
        <f>'Deuda Pública en Colones'!FF29/'Deuda Pública en Dólares'!$FF$86</f>
        <v>0</v>
      </c>
      <c r="FG29" s="35">
        <f>'Deuda Pública en Colones'!FG29/'Deuda Pública en Dólares'!$FF$86</f>
        <v>0</v>
      </c>
      <c r="FH29" s="35">
        <f>'Deuda Pública en Colones'!FH29/'Deuda Pública en Dólares'!$FF$86</f>
        <v>0</v>
      </c>
      <c r="FI29" s="35">
        <f>'Deuda Pública en Colones'!FI29/'Deuda Pública en Dólares'!$FI$86</f>
        <v>0</v>
      </c>
      <c r="FJ29" s="35">
        <f>'Deuda Pública en Colones'!FJ29/'Deuda Pública en Dólares'!$FJ$86</f>
        <v>0</v>
      </c>
      <c r="FK29" s="35">
        <f>'Deuda Pública en Colones'!FK29/'Deuda Pública en Dólares'!$FK$86</f>
        <v>0</v>
      </c>
      <c r="FL29" s="35">
        <f>'Deuda Pública en Colones'!FL29/'Deuda Pública en Dólares'!$FL$86</f>
        <v>0</v>
      </c>
      <c r="FM29" s="35">
        <f>'Deuda Pública en Colones'!FM29/'Deuda Pública en Dólares'!$FK$86</f>
        <v>0</v>
      </c>
      <c r="FN29" s="35">
        <f>'Deuda Pública en Colones'!FN29/'Deuda Pública en Dólares'!$FN$86</f>
        <v>0</v>
      </c>
      <c r="FO29" s="35">
        <f>'Deuda Pública en Colones'!FO29/'Deuda Pública en Dólares'!$FO$86</f>
        <v>0</v>
      </c>
      <c r="FP29" s="35">
        <f>'Deuda Pública en Colones'!FP29/'Deuda Pública en Dólares'!$FO$86</f>
        <v>0</v>
      </c>
      <c r="FQ29" s="35">
        <f>'Deuda Pública en Colones'!FQ29/'Deuda Pública en Dólares'!$FO$86</f>
        <v>0</v>
      </c>
      <c r="FR29" s="35">
        <f>'Deuda Pública en Colones'!FR29/'Deuda Pública en Dólares'!$FR$86</f>
        <v>0</v>
      </c>
      <c r="FS29" s="35">
        <f>'Deuda Pública en Colones'!FS29/'Deuda Pública en Dólares'!$FS$86</f>
        <v>0</v>
      </c>
      <c r="FT29" s="35">
        <f>'Deuda Pública en Colones'!FT29/'Deuda Pública en Dólares'!$FT$86</f>
        <v>0</v>
      </c>
      <c r="FU29" s="35">
        <f>'Deuda Pública en Colones'!FU29/'Deuda Pública en Dólares'!$FT$86</f>
        <v>0</v>
      </c>
      <c r="FV29" s="35">
        <f>'Deuda Pública en Colones'!FV29/'Deuda Pública en Dólares'!$FT$86</f>
        <v>0</v>
      </c>
      <c r="FW29" s="35">
        <f>'Deuda Pública en Colones'!FW29/'Deuda Pública en Dólares'!$FT$86</f>
        <v>0</v>
      </c>
      <c r="FX29" s="35">
        <f>'Deuda Pública en Colones'!FX29/'Deuda Pública en Dólares'!$FT$86</f>
        <v>0</v>
      </c>
      <c r="FY29" s="35">
        <f>'Deuda Pública en Colones'!FY29/'Deuda Pública en Dólares'!$FY$86</f>
        <v>0</v>
      </c>
      <c r="FZ29" s="35">
        <f>'Deuda Pública en Colones'!FZ29/'Deuda Pública en Dólares'!$FZ$86</f>
        <v>0</v>
      </c>
      <c r="GA29" s="35">
        <f>'Deuda Pública en Colones'!GA29/'Deuda Pública en Dólares'!GA86</f>
        <v>0</v>
      </c>
      <c r="GB29" s="35">
        <f>'Deuda Pública en Colones'!GB29/'Deuda Pública en Dólares'!GB86</f>
        <v>0</v>
      </c>
      <c r="GC29" s="35">
        <f>'Deuda Pública en Colones'!GC29/'Deuda Pública en Dólares'!GC86</f>
        <v>0</v>
      </c>
      <c r="GD29" s="35">
        <f>'Deuda Pública en Colones'!GD29/'Deuda Pública en Dólares'!GD86</f>
        <v>0</v>
      </c>
      <c r="GE29" s="35">
        <f>'Deuda Pública en Colones'!GE29/'Deuda Pública en Dólares'!GE86</f>
        <v>0</v>
      </c>
      <c r="GF29" s="35">
        <f>'Deuda Pública en Colones'!GF29/'Deuda Pública en Dólares'!GF86</f>
        <v>0</v>
      </c>
      <c r="GG29" s="35">
        <f>'Deuda Pública en Colones'!GG29/'Deuda Pública en Dólares'!GG86</f>
        <v>0</v>
      </c>
      <c r="GH29" s="35">
        <f>'Deuda Pública en Colones'!GH29/'Deuda Pública en Dólares'!GH86</f>
        <v>0</v>
      </c>
      <c r="GI29" s="35">
        <f>'Deuda Pública en Colones'!GI29/'Deuda Pública en Dólares'!GI86</f>
        <v>0</v>
      </c>
      <c r="GJ29" s="35">
        <f>'Deuda Pública en Colones'!GJ29/'Deuda Pública en Dólares'!GJ86</f>
        <v>0</v>
      </c>
      <c r="GK29" s="35">
        <f>'Deuda Pública en Colones'!GK29/'Deuda Pública en Dólares'!GK86</f>
        <v>0</v>
      </c>
      <c r="GL29" s="35">
        <f>'Deuda Pública en Colones'!GL29/'Deuda Pública en Dólares'!GL86</f>
        <v>0</v>
      </c>
      <c r="GM29" s="35">
        <f>'Deuda Pública en Colones'!GM29/'Deuda Pública en Dólares'!GM86</f>
        <v>0</v>
      </c>
      <c r="GN29" s="35">
        <f>'Deuda Pública en Colones'!GN29/'Deuda Pública en Dólares'!GN86</f>
        <v>0</v>
      </c>
      <c r="GO29" s="35">
        <f>'Deuda Pública en Colones'!GO29/'Deuda Pública en Dólares'!GO86</f>
        <v>0</v>
      </c>
      <c r="GP29" s="35">
        <f>'Deuda Pública en Colones'!GP29/'Deuda Pública en Dólares'!GP86</f>
        <v>0</v>
      </c>
      <c r="GQ29" s="35">
        <f>'Deuda Pública en Colones'!GQ29/'Deuda Pública en Dólares'!GQ86</f>
        <v>0</v>
      </c>
      <c r="GR29" s="35">
        <f>'Deuda Pública en Colones'!GR29/'Deuda Pública en Dólares'!GR86</f>
        <v>0</v>
      </c>
      <c r="GS29" s="35">
        <f>'Deuda Pública en Colones'!GS29/'Deuda Pública en Dólares'!GS86</f>
        <v>0</v>
      </c>
      <c r="GT29" s="35">
        <f>'Deuda Pública en Colones'!GT29/'Deuda Pública en Dólares'!GT86</f>
        <v>0</v>
      </c>
      <c r="GU29" s="35">
        <f>'Deuda Pública en Colones'!GU29/'Deuda Pública en Dólares'!GU86</f>
        <v>0</v>
      </c>
      <c r="GV29" s="35">
        <f>'Deuda Pública en Colones'!GV29/'Deuda Pública en Dólares'!GV86</f>
        <v>0</v>
      </c>
      <c r="GW29" s="35">
        <f>'Deuda Pública en Colones'!GW29/'Deuda Pública en Dólares'!GW86</f>
        <v>0</v>
      </c>
      <c r="GX29" s="35">
        <f>'Deuda Pública en Colones'!GX29/'Deuda Pública en Dólares'!GX86</f>
        <v>0</v>
      </c>
      <c r="GY29" s="35">
        <f>'Deuda Pública en Colones'!GY29/'Deuda Pública en Dólares'!GY86</f>
        <v>0</v>
      </c>
    </row>
    <row r="30" spans="1:208" x14ac:dyDescent="0.25">
      <c r="A30" s="33" t="s">
        <v>12</v>
      </c>
      <c r="B30" s="35">
        <f>+'Deuda Pública en Colones'!B30/'Deuda Pública en Dólares'!B$86</f>
        <v>0</v>
      </c>
      <c r="C30" s="35">
        <f>+'Deuda Pública en Colones'!C30/'Deuda Pública en Dólares'!C$86</f>
        <v>0</v>
      </c>
      <c r="D30" s="35">
        <f>+'Deuda Pública en Colones'!D30/'Deuda Pública en Dólares'!D$86</f>
        <v>0</v>
      </c>
      <c r="E30" s="35">
        <f>+'Deuda Pública en Colones'!E30/'Deuda Pública en Dólares'!E$86</f>
        <v>0</v>
      </c>
      <c r="F30" s="35">
        <f>+'Deuda Pública en Colones'!F30/'Deuda Pública en Dólares'!F$86</f>
        <v>0</v>
      </c>
      <c r="G30" s="35">
        <f>+'Deuda Pública en Colones'!G30/'Deuda Pública en Dólares'!G$86</f>
        <v>0</v>
      </c>
      <c r="H30" s="35">
        <f>+'Deuda Pública en Colones'!H30/'Deuda Pública en Dólares'!H$86</f>
        <v>0</v>
      </c>
      <c r="I30" s="35">
        <f>+'Deuda Pública en Colones'!I30/'Deuda Pública en Dólares'!I$86</f>
        <v>0</v>
      </c>
      <c r="J30" s="35">
        <f>+'Deuda Pública en Colones'!J30/'Deuda Pública en Dólares'!J$86</f>
        <v>0</v>
      </c>
      <c r="K30" s="35">
        <f>+'Deuda Pública en Colones'!K30/'Deuda Pública en Dólares'!K$86</f>
        <v>0</v>
      </c>
      <c r="L30" s="35">
        <f>+'Deuda Pública en Colones'!L30/'Deuda Pública en Dólares'!L$86</f>
        <v>0</v>
      </c>
      <c r="M30" s="35">
        <f>+'Deuda Pública en Colones'!M30/'Deuda Pública en Dólares'!M$86</f>
        <v>0</v>
      </c>
      <c r="N30" s="35">
        <f>+'Deuda Pública en Colones'!N30/'Deuda Pública en Dólares'!N$86</f>
        <v>0</v>
      </c>
      <c r="O30" s="35">
        <f>+'Deuda Pública en Colones'!O30/'Deuda Pública en Dólares'!O$86</f>
        <v>0</v>
      </c>
      <c r="P30" s="35">
        <f>+'Deuda Pública en Colones'!P30/'Deuda Pública en Dólares'!P$86</f>
        <v>0</v>
      </c>
      <c r="Q30" s="35">
        <f>+'Deuda Pública en Colones'!Q30/'Deuda Pública en Dólares'!Q$86</f>
        <v>0</v>
      </c>
      <c r="R30" s="35">
        <f>+'Deuda Pública en Colones'!R30/'Deuda Pública en Dólares'!R$86</f>
        <v>0</v>
      </c>
      <c r="S30" s="35">
        <f>+'Deuda Pública en Colones'!S30/'Deuda Pública en Dólares'!S$86</f>
        <v>0</v>
      </c>
      <c r="T30" s="35">
        <f>+'Deuda Pública en Colones'!T30/'Deuda Pública en Dólares'!T$86</f>
        <v>0</v>
      </c>
      <c r="U30" s="35">
        <f>+'Deuda Pública en Colones'!U30/'Deuda Pública en Dólares'!U$86</f>
        <v>0</v>
      </c>
      <c r="V30" s="35">
        <f>+'Deuda Pública en Colones'!V30/'Deuda Pública en Dólares'!V$86</f>
        <v>0</v>
      </c>
      <c r="W30" s="35">
        <f>+'Deuda Pública en Colones'!W30/'Deuda Pública en Dólares'!W$86</f>
        <v>0</v>
      </c>
      <c r="X30" s="35">
        <f>+'Deuda Pública en Colones'!X30/'Deuda Pública en Dólares'!X$86</f>
        <v>0</v>
      </c>
      <c r="Y30" s="35">
        <f>+'Deuda Pública en Colones'!Y30/'Deuda Pública en Dólares'!Y$86</f>
        <v>0</v>
      </c>
      <c r="Z30" s="35">
        <f>+'Deuda Pública en Colones'!Z30/'Deuda Pública en Dólares'!Z$86</f>
        <v>0</v>
      </c>
      <c r="AA30" s="35">
        <f>+'Deuda Pública en Colones'!AA30/'Deuda Pública en Dólares'!AA$86</f>
        <v>0</v>
      </c>
      <c r="AB30" s="35">
        <f>+'Deuda Pública en Colones'!AB30/'Deuda Pública en Dólares'!AB$86</f>
        <v>0</v>
      </c>
      <c r="AC30" s="35">
        <f>+'Deuda Pública en Colones'!AC30/'Deuda Pública en Dólares'!AC$86</f>
        <v>0</v>
      </c>
      <c r="AD30" s="35">
        <f>+'Deuda Pública en Colones'!AD30/'Deuda Pública en Dólares'!AD$86</f>
        <v>0</v>
      </c>
      <c r="AE30" s="35">
        <f>+'Deuda Pública en Colones'!AE30/'Deuda Pública en Dólares'!AE$86</f>
        <v>0</v>
      </c>
      <c r="AF30" s="35">
        <f>+'Deuda Pública en Colones'!AF30/'Deuda Pública en Dólares'!AF$86</f>
        <v>0</v>
      </c>
      <c r="AG30" s="35">
        <f>+'Deuda Pública en Colones'!AG30/'Deuda Pública en Dólares'!AG$86</f>
        <v>0</v>
      </c>
      <c r="AH30" s="35">
        <f>+'Deuda Pública en Colones'!AH30/'Deuda Pública en Dólares'!AH$86</f>
        <v>0</v>
      </c>
      <c r="AI30" s="35">
        <f>+'Deuda Pública en Colones'!AI30/'Deuda Pública en Dólares'!AI$86</f>
        <v>0</v>
      </c>
      <c r="AJ30" s="35">
        <f>+'Deuda Pública en Colones'!AJ30/'Deuda Pública en Dólares'!AJ$86</f>
        <v>0</v>
      </c>
      <c r="AK30" s="35">
        <f>+'Deuda Pública en Colones'!AK30/'Deuda Pública en Dólares'!AK$86</f>
        <v>0</v>
      </c>
      <c r="AL30" s="35">
        <f>+'Deuda Pública en Colones'!AL30/'Deuda Pública en Dólares'!AL$86</f>
        <v>0</v>
      </c>
      <c r="AM30" s="35">
        <f>+'Deuda Pública en Colones'!AM30/'Deuda Pública en Dólares'!AM$86</f>
        <v>0</v>
      </c>
      <c r="AN30" s="35">
        <f>+'Deuda Pública en Colones'!AN30/'Deuda Pública en Dólares'!AN$86</f>
        <v>0</v>
      </c>
      <c r="AO30" s="35">
        <f>+'Deuda Pública en Colones'!AO30/'Deuda Pública en Dólares'!AO$86</f>
        <v>0</v>
      </c>
      <c r="AP30" s="35">
        <f>+'Deuda Pública en Colones'!AP30/'Deuda Pública en Dólares'!AP$86</f>
        <v>0</v>
      </c>
      <c r="AQ30" s="35">
        <f>+'Deuda Pública en Colones'!AQ30/'Deuda Pública en Dólares'!AQ$86</f>
        <v>0</v>
      </c>
      <c r="AR30" s="35">
        <f>+'Deuda Pública en Colones'!AR30/'Deuda Pública en Dólares'!AR$86</f>
        <v>0</v>
      </c>
      <c r="AS30" s="35">
        <f>+'Deuda Pública en Colones'!AS30/'Deuda Pública en Dólares'!AS$86</f>
        <v>0</v>
      </c>
      <c r="AT30" s="35">
        <f>+'Deuda Pública en Colones'!AT30/'Deuda Pública en Dólares'!AT$86</f>
        <v>0</v>
      </c>
      <c r="AU30" s="35">
        <f>+'Deuda Pública en Colones'!AU30/'Deuda Pública en Dólares'!AU$86</f>
        <v>0</v>
      </c>
      <c r="AV30" s="35">
        <f>+'Deuda Pública en Colones'!AV30/'Deuda Pública en Dólares'!AV$86</f>
        <v>0</v>
      </c>
      <c r="AW30" s="35">
        <f>+'Deuda Pública en Colones'!AW30/'Deuda Pública en Dólares'!AW$86</f>
        <v>0</v>
      </c>
      <c r="AX30" s="35">
        <f>+'Deuda Pública en Colones'!AX30/'Deuda Pública en Dólares'!AX$86</f>
        <v>0</v>
      </c>
      <c r="AY30" s="35">
        <f>+'Deuda Pública en Colones'!AY30/'Deuda Pública en Dólares'!AY$86</f>
        <v>0</v>
      </c>
      <c r="AZ30" s="35">
        <f>+'Deuda Pública en Colones'!AZ30/'Deuda Pública en Dólares'!AZ$86</f>
        <v>0</v>
      </c>
      <c r="BA30" s="35">
        <f>+'Deuda Pública en Colones'!BA30/'Deuda Pública en Dólares'!BA$86</f>
        <v>0</v>
      </c>
      <c r="BB30" s="35">
        <f>+'Deuda Pública en Colones'!BB30/'Deuda Pública en Dólares'!BB$86</f>
        <v>0</v>
      </c>
      <c r="BC30" s="35">
        <f>+'Deuda Pública en Colones'!BC30/'Deuda Pública en Dólares'!BC$86</f>
        <v>0</v>
      </c>
      <c r="BD30" s="35">
        <f>+'Deuda Pública en Colones'!BD30/'Deuda Pública en Dólares'!BD$86</f>
        <v>0</v>
      </c>
      <c r="BE30" s="35">
        <f>+'Deuda Pública en Colones'!BE30/'Deuda Pública en Dólares'!BE$86</f>
        <v>0</v>
      </c>
      <c r="BF30" s="35">
        <f>+'Deuda Pública en Colones'!BF30/'Deuda Pública en Dólares'!BF$86</f>
        <v>0</v>
      </c>
      <c r="BG30" s="35">
        <f>+'Deuda Pública en Colones'!BG30/'Deuda Pública en Dólares'!BG$86</f>
        <v>0</v>
      </c>
      <c r="BH30" s="35">
        <f>+'Deuda Pública en Colones'!BH30/'Deuda Pública en Dólares'!BH$86</f>
        <v>0</v>
      </c>
      <c r="BI30" s="35">
        <f>+'Deuda Pública en Colones'!BI30/'Deuda Pública en Dólares'!BI$86</f>
        <v>0</v>
      </c>
      <c r="BJ30" s="35">
        <f>+'Deuda Pública en Colones'!BJ30/'Deuda Pública en Dólares'!BJ$86</f>
        <v>0</v>
      </c>
      <c r="BK30" s="35">
        <f>+'Deuda Pública en Colones'!BK30/'Deuda Pública en Dólares'!BK$86</f>
        <v>0</v>
      </c>
      <c r="BL30" s="35">
        <f>+'Deuda Pública en Colones'!BL30/'Deuda Pública en Dólares'!BL$86</f>
        <v>0</v>
      </c>
      <c r="BM30" s="35">
        <f>+'Deuda Pública en Colones'!BM30/'Deuda Pública en Dólares'!BM$86</f>
        <v>0</v>
      </c>
      <c r="BN30" s="35">
        <f>+'Deuda Pública en Colones'!BN30/'Deuda Pública en Dólares'!BN$86</f>
        <v>0</v>
      </c>
      <c r="BO30" s="35">
        <f>+'Deuda Pública en Colones'!BO30/'Deuda Pública en Dólares'!BO$86</f>
        <v>0</v>
      </c>
      <c r="BP30" s="35">
        <f>+'Deuda Pública en Colones'!BP30/'Deuda Pública en Dólares'!BP$86</f>
        <v>0</v>
      </c>
      <c r="BQ30" s="35">
        <f>+'Deuda Pública en Colones'!BQ30/'Deuda Pública en Dólares'!BQ$86</f>
        <v>0</v>
      </c>
      <c r="BR30" s="35">
        <f>+'Deuda Pública en Colones'!BR30/'Deuda Pública en Dólares'!BR$86</f>
        <v>0</v>
      </c>
      <c r="BS30" s="35">
        <f>+'Deuda Pública en Colones'!BS30/'Deuda Pública en Dólares'!BS$86</f>
        <v>0</v>
      </c>
      <c r="BT30" s="35">
        <f>+'Deuda Pública en Colones'!BT30/'Deuda Pública en Dólares'!BT$86</f>
        <v>0</v>
      </c>
      <c r="BU30" s="35">
        <f>+'Deuda Pública en Colones'!BU30/'Deuda Pública en Dólares'!BU$86</f>
        <v>0</v>
      </c>
      <c r="BV30" s="35">
        <f>+'Deuda Pública en Colones'!BV30/'Deuda Pública en Dólares'!BV$86</f>
        <v>0</v>
      </c>
      <c r="BW30" s="35">
        <f>+'Deuda Pública en Colones'!BW30/'Deuda Pública en Dólares'!BW$86</f>
        <v>0</v>
      </c>
      <c r="BX30" s="35">
        <f>+'Deuda Pública en Colones'!BX30/'Deuda Pública en Dólares'!BX$86</f>
        <v>0</v>
      </c>
      <c r="BY30" s="35">
        <f>+'Deuda Pública en Colones'!BY30/'Deuda Pública en Dólares'!BY$86</f>
        <v>0</v>
      </c>
      <c r="BZ30" s="35">
        <f>+'Deuda Pública en Colones'!BZ30/'Deuda Pública en Dólares'!BZ$86</f>
        <v>0</v>
      </c>
      <c r="CA30" s="35">
        <f>+'Deuda Pública en Colones'!CA30/'Deuda Pública en Dólares'!CA$86</f>
        <v>0</v>
      </c>
      <c r="CB30" s="35">
        <f>+'Deuda Pública en Colones'!CB30/'Deuda Pública en Dólares'!CB$86</f>
        <v>0</v>
      </c>
      <c r="CC30" s="35">
        <f>+'Deuda Pública en Colones'!CC30/'Deuda Pública en Dólares'!CC$86</f>
        <v>0</v>
      </c>
      <c r="CD30" s="35">
        <f>+'Deuda Pública en Colones'!CD30/'Deuda Pública en Dólares'!CD$86</f>
        <v>0</v>
      </c>
      <c r="CE30" s="35">
        <f>+'Deuda Pública en Colones'!CE30/'Deuda Pública en Dólares'!CE$86</f>
        <v>0</v>
      </c>
      <c r="CF30" s="35">
        <f>+'Deuda Pública en Colones'!CF30/'Deuda Pública en Dólares'!CF$86</f>
        <v>0</v>
      </c>
      <c r="CG30" s="35">
        <f>+'Deuda Pública en Colones'!CG30/'Deuda Pública en Dólares'!CG$86</f>
        <v>0</v>
      </c>
      <c r="CH30" s="35">
        <f>+'Deuda Pública en Colones'!CH30/'Deuda Pública en Dólares'!CH$86</f>
        <v>0</v>
      </c>
      <c r="CI30" s="35">
        <f>+'Deuda Pública en Colones'!CI30/'Deuda Pública en Dólares'!CI$86</f>
        <v>0</v>
      </c>
      <c r="CJ30" s="35">
        <f>+'Deuda Pública en Colones'!CJ30/'Deuda Pública en Dólares'!CJ$86</f>
        <v>0</v>
      </c>
      <c r="CK30" s="35">
        <f>+'Deuda Pública en Colones'!CK30/'Deuda Pública en Dólares'!CK$86</f>
        <v>0</v>
      </c>
      <c r="CL30" s="35">
        <f>+'Deuda Pública en Colones'!CL30/'Deuda Pública en Dólares'!CL$86</f>
        <v>0</v>
      </c>
      <c r="CM30" s="35">
        <f>+'Deuda Pública en Colones'!CM30/'Deuda Pública en Dólares'!CM$86</f>
        <v>0</v>
      </c>
      <c r="CN30" s="35">
        <f>+'Deuda Pública en Colones'!CN30/'Deuda Pública en Dólares'!CN$86</f>
        <v>0</v>
      </c>
      <c r="CO30" s="35">
        <f>+'Deuda Pública en Colones'!CO30/'Deuda Pública en Dólares'!CO$86</f>
        <v>0</v>
      </c>
      <c r="CP30" s="35">
        <f>+'Deuda Pública en Colones'!CP30/'Deuda Pública en Dólares'!CP$86</f>
        <v>0</v>
      </c>
      <c r="CQ30" s="35">
        <f>+'Deuda Pública en Colones'!CQ30/'Deuda Pública en Dólares'!CQ$86</f>
        <v>0</v>
      </c>
      <c r="CR30" s="35">
        <f>+'Deuda Pública en Colones'!CR30/'Deuda Pública en Dólares'!CR$86</f>
        <v>0</v>
      </c>
      <c r="CS30" s="35">
        <f>+'Deuda Pública en Colones'!CS30/'Deuda Pública en Dólares'!CS$86</f>
        <v>0</v>
      </c>
      <c r="CT30" s="35">
        <f>+'Deuda Pública en Colones'!CT30/'Deuda Pública en Dólares'!CT$86</f>
        <v>0</v>
      </c>
      <c r="CU30" s="35">
        <f>+'Deuda Pública en Colones'!CU30/'Deuda Pública en Dólares'!CU$86</f>
        <v>0</v>
      </c>
      <c r="CV30" s="35">
        <f>+'Deuda Pública en Colones'!CV30/'Deuda Pública en Dólares'!CV$86</f>
        <v>0</v>
      </c>
      <c r="CW30" s="35">
        <f>+'Deuda Pública en Colones'!CW30/'Deuda Pública en Dólares'!CW$86</f>
        <v>0</v>
      </c>
      <c r="CX30" s="35">
        <f>+'Deuda Pública en Colones'!CX30/'Deuda Pública en Dólares'!CX$86</f>
        <v>0</v>
      </c>
      <c r="CY30" s="35">
        <f>+'Deuda Pública en Colones'!CY30/'Deuda Pública en Dólares'!CY$86</f>
        <v>0</v>
      </c>
      <c r="CZ30" s="35">
        <f>+'Deuda Pública en Colones'!CZ30/'Deuda Pública en Dólares'!CZ$86</f>
        <v>0</v>
      </c>
      <c r="DA30" s="35">
        <f>+'Deuda Pública en Colones'!DA30/'Deuda Pública en Dólares'!DA$86</f>
        <v>0</v>
      </c>
      <c r="DB30" s="35">
        <f>+'Deuda Pública en Colones'!DB30/'Deuda Pública en Dólares'!DB$86</f>
        <v>0</v>
      </c>
      <c r="DC30" s="35">
        <f>+'Deuda Pública en Colones'!DC30/'Deuda Pública en Dólares'!DC$86</f>
        <v>0</v>
      </c>
      <c r="DD30" s="35">
        <f>+'Deuda Pública en Colones'!DD30/'Deuda Pública en Dólares'!DD$86</f>
        <v>142.6960393888929</v>
      </c>
      <c r="DE30" s="35">
        <f>+'Deuda Pública en Colones'!DE30/'Deuda Pública en Dólares'!DE$86</f>
        <v>336.98511968945434</v>
      </c>
      <c r="DF30" s="35">
        <f>+'Deuda Pública en Colones'!DF30/'Deuda Pública en Dólares'!DF$86</f>
        <v>505.46323305714134</v>
      </c>
      <c r="DG30" s="35">
        <f>+'Deuda Pública en Colones'!DG30/'Deuda Pública en Dólares'!DG$86</f>
        <v>779.62098866342092</v>
      </c>
      <c r="DH30" s="35">
        <f>+'Deuda Pública en Colones'!DH30/'Deuda Pública en Dólares'!DH$86</f>
        <v>899.39927820939033</v>
      </c>
      <c r="DI30" s="35">
        <f>+'Deuda Pública en Colones'!DI30/'Deuda Pública en Dólares'!DI$86</f>
        <v>1023.2524109236438</v>
      </c>
      <c r="DJ30" s="35">
        <f>+'Deuda Pública en Colones'!DJ30/'Deuda Pública en Dólares'!DJ$86</f>
        <v>1131.5419783145614</v>
      </c>
      <c r="DK30" s="35">
        <f>+'Deuda Pública en Colones'!DK30/'Deuda Pública en Dólares'!DK$86</f>
        <v>1349.9271014998255</v>
      </c>
      <c r="DL30" s="35">
        <f>+'Deuda Pública en Colones'!DL30/'Deuda Pública en Dólares'!DL$86</f>
        <v>1505.19038006404</v>
      </c>
      <c r="DM30" s="35">
        <f>+'Deuda Pública en Colones'!DM30/'Deuda Pública en Dólares'!DM$86</f>
        <v>1525.1816937286635</v>
      </c>
      <c r="DN30" s="35">
        <f>+'Deuda Pública en Colones'!DN30/'Deuda Pública en Dólares'!DN$86</f>
        <v>1716.5217011462116</v>
      </c>
      <c r="DO30" s="35">
        <f>+'Deuda Pública en Colones'!DO30/'Deuda Pública en Dólares'!DO$86</f>
        <v>1763.8667298112678</v>
      </c>
      <c r="DP30" s="35">
        <f>+'Deuda Pública en Colones'!DP30/'Deuda Pública en Dólares'!DP$86</f>
        <v>1810.3695333604053</v>
      </c>
      <c r="DQ30" s="35">
        <f>+'Deuda Pública en Colones'!DQ30/'Deuda Pública en Dólares'!DQ$86</f>
        <v>1805.8777542112919</v>
      </c>
      <c r="DR30" s="35">
        <f>+'Deuda Pública en Colones'!DR30/'Deuda Pública en Dólares'!DR$86</f>
        <v>1848.3117155543125</v>
      </c>
      <c r="DS30" s="35">
        <f>+'Deuda Pública en Colones'!DS30/'Deuda Pública en Dólares'!DS$86</f>
        <v>1965.2963463191315</v>
      </c>
      <c r="DT30" s="35">
        <f>+'Deuda Pública en Colones'!DT30/'Deuda Pública en Dólares'!DT$86</f>
        <v>2092.9830412762281</v>
      </c>
      <c r="DU30" s="35">
        <f>+'Deuda Pública en Colones'!DU30/'Deuda Pública en Dólares'!DU$86</f>
        <v>2128.3055874304878</v>
      </c>
      <c r="DV30" s="35">
        <f>+'Deuda Pública en Colones'!DV30/'Deuda Pública en Dólares'!DV$86</f>
        <v>2151.0391071271638</v>
      </c>
      <c r="DW30" s="35">
        <f>+'Deuda Pública en Colones'!DW30/'Deuda Pública en Dólares'!DW$86</f>
        <v>2243.5644209599295</v>
      </c>
      <c r="DX30" s="35">
        <f>+'Deuda Pública en Colones'!DX30/'Deuda Pública en Dólares'!DX$86</f>
        <v>2273.4189973614775</v>
      </c>
      <c r="DY30" s="35">
        <f>+'Deuda Pública en Colones'!DY30/'Deuda Pública en Dólares'!DY$86</f>
        <v>2272.5303349811597</v>
      </c>
      <c r="DZ30" s="35">
        <f>+'Deuda Pública en Colones'!DZ30/'Deuda Pública en Dólares'!DZ$86</f>
        <v>2289.6559075342466</v>
      </c>
      <c r="EA30" s="35">
        <f>+'Deuda Pública en Colones'!EA30/'Deuda Pública en Dólares'!EA$86</f>
        <v>2459.2178919397697</v>
      </c>
      <c r="EB30" s="35">
        <f>+'Deuda Pública en Colones'!EB30/'Deuda Pública en Dólares'!EB$86</f>
        <v>2580.0828591808636</v>
      </c>
      <c r="EC30" s="35">
        <f>+'Deuda Pública en Colones'!EC30/'Deuda Pública en Dólares'!EC$86</f>
        <v>2558.0013773427127</v>
      </c>
      <c r="ED30" s="35">
        <f>+'Deuda Pública en Colones'!ED30/'Deuda Pública en Dólares'!ED$86</f>
        <v>2545.9369084143873</v>
      </c>
      <c r="EE30" s="35">
        <f>+'Deuda Pública en Colones'!EE30/'Deuda Pública en Dólares'!EE$86</f>
        <v>2585.990911635412</v>
      </c>
      <c r="EF30" s="35">
        <f>+'Deuda Pública en Colones'!EF30/'Deuda Pública en Dólares'!EF$86</f>
        <v>2684.1649291945355</v>
      </c>
      <c r="EG30" s="35">
        <f>+'Deuda Pública en Colones'!EG30/'Deuda Pública en Dólares'!EG$86</f>
        <v>2676.2285666443399</v>
      </c>
      <c r="EH30" s="35">
        <f>+'Deuda Pública en Colones'!EH30/'Deuda Pública en Dólares'!EH$86</f>
        <v>2716.4845755077758</v>
      </c>
      <c r="EI30" s="35">
        <f>+'Deuda Pública en Colones'!EI30/'Deuda Pública en Dólares'!EI$86</f>
        <v>2764.8570444960837</v>
      </c>
      <c r="EJ30" s="35">
        <f>+'Deuda Pública en Colones'!EJ30/'Deuda Pública en Dólares'!EJ$86</f>
        <v>2822.2797482336027</v>
      </c>
      <c r="EK30" s="35">
        <f>+'Deuda Pública en Colones'!EK30/'Deuda Pública en Dólares'!EK$86</f>
        <v>2816.5528361747379</v>
      </c>
      <c r="EL30" s="35">
        <f>+'Deuda Pública en Colones'!EL30/'Deuda Pública en Dólares'!EL$86</f>
        <v>2783.845106822881</v>
      </c>
      <c r="EM30" s="35">
        <f>+'Deuda Pública en Colones'!EM30/'Deuda Pública en Dólares'!EM$86</f>
        <v>2770.5748599152657</v>
      </c>
      <c r="EN30" s="35">
        <f>+'Deuda Pública en Colones'!EN30/'Deuda Pública en Dólares'!EN$86</f>
        <v>2879.1274476734898</v>
      </c>
      <c r="EO30" s="35">
        <f>+'Deuda Pública en Colones'!EO30/'Deuda Pública en Dólares'!EO$86</f>
        <v>2896.7860443220061</v>
      </c>
      <c r="EP30" s="35">
        <f>+'Deuda Pública en Colones'!EP30/'Deuda Pública en Dólares'!EP$86</f>
        <v>2907.3868424273151</v>
      </c>
      <c r="EQ30" s="35">
        <f>+'Deuda Pública en Colones'!EQ30/'Deuda Pública en Dólares'!EQ$86</f>
        <v>3030.3192792162349</v>
      </c>
      <c r="ER30" s="36">
        <f>+'Deuda Pública en Colones'!ER30/'Deuda Pública en Dólares'!ER$86</f>
        <v>2992.6128909756262</v>
      </c>
      <c r="ES30" s="35">
        <f>+'Deuda Pública en Colones'!ES30/'Deuda Pública en Dólares'!ES$86</f>
        <v>3111.9385570917257</v>
      </c>
      <c r="ET30" s="35">
        <f>+'Deuda Pública en Colones'!ET30/'Deuda Pública en Dólares'!ET$86</f>
        <v>3073.4902701485034</v>
      </c>
      <c r="EU30" s="35">
        <f>+'Deuda Pública en Colones'!EU30/'Deuda Pública en Dólares'!EU$86</f>
        <v>3038.4768903964091</v>
      </c>
      <c r="EV30" s="35">
        <f>+'Deuda Pública en Colones'!EV30/'Deuda Pública en Dólares'!EV$86</f>
        <v>2969.1236580112277</v>
      </c>
      <c r="EW30" s="35">
        <f>+'Deuda Pública en Colones'!EW30/'Deuda Pública en Dólares'!EW$86</f>
        <v>2926.6379122991793</v>
      </c>
      <c r="EX30" s="35">
        <v>2909.4640321035772</v>
      </c>
      <c r="EY30" s="35">
        <v>2885.4480166399162</v>
      </c>
      <c r="EZ30" s="35">
        <v>2903.0398925652521</v>
      </c>
      <c r="FA30" s="35">
        <f>'Deuda Pública en Colones'!FA30/'Deuda Pública en Dólares'!$FA$86</f>
        <v>2869.0629973690193</v>
      </c>
      <c r="FB30" s="35">
        <f>'Deuda Pública en Colones'!FB30/'Deuda Pública en Dólares'!$FB$86</f>
        <v>2874.2911880511538</v>
      </c>
      <c r="FC30" s="35">
        <f>'Deuda Pública en Colones'!FC30/'Deuda Pública en Dólares'!$FC$86</f>
        <v>2841.2344253228798</v>
      </c>
      <c r="FD30" s="35">
        <f>'Deuda Pública en Colones'!FD30/'Deuda Pública en Dólares'!$FD$86</f>
        <v>2658.7384969325153</v>
      </c>
      <c r="FE30" s="35">
        <f>'Deuda Pública en Colones'!FE30/'Deuda Pública en Dólares'!$FE$86</f>
        <v>2650.2198097096853</v>
      </c>
      <c r="FF30" s="35">
        <f>'Deuda Pública en Colones'!FF30/'Deuda Pública en Dólares'!$FF$86</f>
        <v>2626.045752687306</v>
      </c>
      <c r="FG30" s="35">
        <f>'Deuda Pública en Colones'!FG30/'Deuda Pública en Dólares'!$FG$86</f>
        <v>2630.28624631209</v>
      </c>
      <c r="FH30" s="35">
        <f>'Deuda Pública en Colones'!FH30/'Deuda Pública en Dólares'!$FH$86</f>
        <v>2623.8985654089875</v>
      </c>
      <c r="FI30" s="35">
        <f>'Deuda Pública en Colones'!FI30/'Deuda Pública en Dólares'!$FI$86</f>
        <v>2606.7516417147335</v>
      </c>
      <c r="FJ30" s="35">
        <f>'Deuda Pública en Colones'!FJ30/'Deuda Pública en Dólares'!$FJ$86</f>
        <v>2594.6050413486009</v>
      </c>
      <c r="FK30" s="35">
        <f>'Deuda Pública en Colones'!FK30/'Deuda Pública en Dólares'!$FK$86</f>
        <v>2561.1038920521023</v>
      </c>
      <c r="FL30" s="35">
        <f>'Deuda Pública en Colones'!FL30/'Deuda Pública en Dólares'!$FL$86</f>
        <v>2600.7813142983759</v>
      </c>
      <c r="FM30" s="35">
        <f>'Deuda Pública en Colones'!FM30/'Deuda Pública en Dólares'!$FM$86</f>
        <v>2557.4505181589025</v>
      </c>
      <c r="FN30" s="35">
        <f>'Deuda Pública en Colones'!FN30/'Deuda Pública en Dólares'!$FN$86</f>
        <v>2567.0867267304393</v>
      </c>
      <c r="FO30" s="35">
        <f>'Deuda Pública en Colones'!FO30/'Deuda Pública en Dólares'!$FO$86</f>
        <v>2574.3272583569669</v>
      </c>
      <c r="FP30" s="35">
        <f>'Deuda Pública en Colones'!FP30/'Deuda Pública en Dólares'!$FP$86</f>
        <v>2523.0340740518755</v>
      </c>
      <c r="FQ30" s="35">
        <f>'Deuda Pública en Colones'!FQ30/'Deuda Pública en Dólares'!$FQ$86</f>
        <v>2531.552190413579</v>
      </c>
      <c r="FR30" s="35">
        <f>'Deuda Pública en Colones'!FR30/'Deuda Pública en Dólares'!$FR$86</f>
        <v>2467.1108369020831</v>
      </c>
      <c r="FS30" s="35">
        <f>'Deuda Pública en Colones'!FS30/'Deuda Pública en Dólares'!$FS$86</f>
        <v>2463.0927961633465</v>
      </c>
      <c r="FT30" s="35">
        <f>'Deuda Pública en Colones'!FT30/'Deuda Pública en Dólares'!$FT$86</f>
        <v>2535.0498795753915</v>
      </c>
      <c r="FU30" s="35">
        <f>'Deuda Pública en Colones'!FU30/'Deuda Pública en Dólares'!$FU$86</f>
        <v>2588.5040153021723</v>
      </c>
      <c r="FV30" s="35">
        <f>'Deuda Pública en Colones'!FV30/'Deuda Pública en Dólares'!$FV$86</f>
        <v>2709.0420545899401</v>
      </c>
      <c r="FW30" s="35">
        <f>'Deuda Pública en Colones'!FW30/'Deuda Pública en Dólares'!$FW$86</f>
        <v>2751.6666128745946</v>
      </c>
      <c r="FX30" s="35">
        <f>'Deuda Pública en Colones'!FX30/'Deuda Pública en Dólares'!$FX$86</f>
        <v>2729.4189971868277</v>
      </c>
      <c r="FY30" s="35">
        <f>'Deuda Pública en Colones'!FY30/'Deuda Pública en Dólares'!$FY$86</f>
        <v>2759.8351850612407</v>
      </c>
      <c r="FZ30" s="35">
        <f>'Deuda Pública en Colones'!FZ30/'Deuda Pública en Dólares'!$FZ$86</f>
        <v>2957.7475118802117</v>
      </c>
      <c r="GA30" s="35">
        <f>'Deuda Pública en Colones'!GA30/'Deuda Pública en Dólares'!GA86</f>
        <v>2933.2649476631182</v>
      </c>
      <c r="GB30" s="35">
        <f>'Deuda Pública en Colones'!GB30/'Deuda Pública en Dólares'!GB86</f>
        <v>2803.1365150650645</v>
      </c>
      <c r="GC30" s="35">
        <f>'Deuda Pública en Colones'!GC30/'Deuda Pública en Dólares'!GC86</f>
        <v>2780.6684316231513</v>
      </c>
      <c r="GD30" s="35">
        <f>'Deuda Pública en Colones'!GD30/'Deuda Pública en Dólares'!GD86</f>
        <v>2797.9866252686893</v>
      </c>
      <c r="GE30" s="35">
        <f>'Deuda Pública en Colones'!GE30/'Deuda Pública en Dólares'!GE86</f>
        <v>2779.8563501624503</v>
      </c>
      <c r="GF30" s="35">
        <f>'Deuda Pública en Colones'!GF30/'Deuda Pública en Dólares'!GF86</f>
        <v>2784.2268738574044</v>
      </c>
      <c r="GG30" s="35">
        <f>'Deuda Pública en Colones'!GG30/'Deuda Pública en Dólares'!GG86</f>
        <v>2830.506707792932</v>
      </c>
      <c r="GH30" s="35">
        <f>'Deuda Pública en Colones'!GH30/'Deuda Pública en Dólares'!GH86</f>
        <v>2813.1525392428443</v>
      </c>
      <c r="GI30" s="35">
        <f>'Deuda Pública en Colones'!GI30/'Deuda Pública en Dólares'!GI86</f>
        <v>2846.4265560476115</v>
      </c>
      <c r="GJ30" s="35">
        <f>'Deuda Pública en Colones'!GJ30/'Deuda Pública en Dólares'!GJ86</f>
        <v>2611.4197450329893</v>
      </c>
      <c r="GK30" s="35">
        <f>'Deuda Pública en Colones'!GK30/'Deuda Pública en Dólares'!GK86</f>
        <v>2675.3439815168408</v>
      </c>
      <c r="GL30" s="35">
        <f>'Deuda Pública en Colones'!GL30/'Deuda Pública en Dólares'!GL86</f>
        <v>2703.3207601775034</v>
      </c>
      <c r="GM30" s="35">
        <f>'Deuda Pública en Colones'!GM30/'Deuda Pública en Dólares'!GM86</f>
        <v>2414.7901122114772</v>
      </c>
      <c r="GN30" s="35">
        <f>'Deuda Pública en Colones'!GN30/'Deuda Pública en Dólares'!GN86</f>
        <v>2471.7467764332473</v>
      </c>
      <c r="GO30" s="35">
        <f>'Deuda Pública en Colones'!GO30/'Deuda Pública en Dólares'!GO86</f>
        <v>2366.7312146670856</v>
      </c>
      <c r="GP30" s="35">
        <f>'Deuda Pública en Colones'!GP30/'Deuda Pública en Dólares'!GP86</f>
        <v>2267.1346508217066</v>
      </c>
      <c r="GQ30" s="35">
        <f>'Deuda Pública en Colones'!GQ30/'Deuda Pública en Dólares'!GQ86</f>
        <v>2278.5651713242391</v>
      </c>
      <c r="GR30" s="35">
        <f>'Deuda Pública en Colones'!GR30/'Deuda Pública en Dólares'!GR86</f>
        <v>2232.3368631940471</v>
      </c>
      <c r="GS30" s="35">
        <f>'Deuda Pública en Colones'!GS30/'Deuda Pública en Dólares'!GS86</f>
        <v>2252.9966197399508</v>
      </c>
      <c r="GT30" s="35">
        <f>'Deuda Pública en Colones'!GT30/'Deuda Pública en Dólares'!GT86</f>
        <v>2260.1590497476013</v>
      </c>
      <c r="GU30" s="35">
        <f>'Deuda Pública en Colones'!GU30/'Deuda Pública en Dólares'!GU86</f>
        <v>2282.9436205822822</v>
      </c>
      <c r="GV30" s="35">
        <f>'Deuda Pública en Colones'!GV30/'Deuda Pública en Dólares'!GV86</f>
        <v>2206.6524185800281</v>
      </c>
      <c r="GW30" s="35">
        <f>'Deuda Pública en Colones'!GW30/'Deuda Pública en Dólares'!GW86</f>
        <v>2200.0954000742872</v>
      </c>
      <c r="GX30" s="35">
        <f>'Deuda Pública en Colones'!GX30/'Deuda Pública en Dólares'!GX86</f>
        <v>2208.0811489562079</v>
      </c>
      <c r="GY30" s="35">
        <f>'Deuda Pública en Colones'!GY30/'Deuda Pública en Dólares'!GY86</f>
        <v>2228.5441584158416</v>
      </c>
    </row>
    <row r="31" spans="1:208" x14ac:dyDescent="0.25">
      <c r="A31" s="33" t="s">
        <v>13</v>
      </c>
      <c r="B31" s="35">
        <f>+'Deuda Pública en Colones'!B31/'Deuda Pública en Dólares'!B$86</f>
        <v>611.04094062600836</v>
      </c>
      <c r="C31" s="35">
        <f>+'Deuda Pública en Colones'!C31/'Deuda Pública en Dólares'!C$86</f>
        <v>611.04093288999991</v>
      </c>
      <c r="D31" s="35">
        <f>+'Deuda Pública en Colones'!D31/'Deuda Pública en Dólares'!D$86</f>
        <v>611.04093289000002</v>
      </c>
      <c r="E31" s="35">
        <f>+'Deuda Pública en Colones'!E31/'Deuda Pública en Dólares'!E$86</f>
        <v>611.09093289000009</v>
      </c>
      <c r="F31" s="35">
        <f>+'Deuda Pública en Colones'!F31/'Deuda Pública en Dólares'!F$86</f>
        <v>611.09093289000009</v>
      </c>
      <c r="G31" s="35">
        <f>+'Deuda Pública en Colones'!G31/'Deuda Pública en Dólares'!G$86</f>
        <v>611.04094175673856</v>
      </c>
      <c r="H31" s="35">
        <f>+'Deuda Pública en Colones'!H31/'Deuda Pública en Dólares'!H$86</f>
        <v>611.04093289000002</v>
      </c>
      <c r="I31" s="35">
        <f>+'Deuda Pública en Colones'!I31/'Deuda Pública en Dólares'!I$86</f>
        <v>611.07993289000012</v>
      </c>
      <c r="J31" s="35">
        <f>+'Deuda Pública en Colones'!J31/'Deuda Pública en Dólares'!J$86</f>
        <v>611.04093288999991</v>
      </c>
      <c r="K31" s="35">
        <f>+'Deuda Pública en Colones'!K31/'Deuda Pública en Dólares'!K$86</f>
        <v>611.04093288999991</v>
      </c>
      <c r="L31" s="35">
        <f>+'Deuda Pública en Colones'!L31/'Deuda Pública en Dólares'!L$86</f>
        <v>616.62088638000012</v>
      </c>
      <c r="M31" s="35">
        <f>+'Deuda Pública en Colones'!M31/'Deuda Pública en Dólares'!M$86</f>
        <v>616.62088638000012</v>
      </c>
      <c r="N31" s="35">
        <f>+'Deuda Pública en Colones'!N31/'Deuda Pública en Dólares'!N$86</f>
        <v>616.55988638000008</v>
      </c>
      <c r="O31" s="35">
        <f>+'Deuda Pública en Colones'!O31/'Deuda Pública en Dólares'!O$86</f>
        <v>779.46188638000001</v>
      </c>
      <c r="P31" s="35">
        <f>+'Deuda Pública en Colones'!P31/'Deuda Pública en Dólares'!P$86</f>
        <v>817.37088638</v>
      </c>
      <c r="Q31" s="35">
        <f>+'Deuda Pública en Colones'!Q31/'Deuda Pública en Dólares'!Q$86</f>
        <v>879.92488637999986</v>
      </c>
      <c r="R31" s="35">
        <f>+'Deuda Pública en Colones'!R31/'Deuda Pública en Dólares'!R$86</f>
        <v>907.56688638000003</v>
      </c>
      <c r="S31" s="35">
        <f>+'Deuda Pública en Colones'!S31/'Deuda Pública en Dólares'!S$86</f>
        <v>915.56688637999991</v>
      </c>
      <c r="T31" s="35">
        <f>+'Deuda Pública en Colones'!T31/'Deuda Pública en Dólares'!T$86</f>
        <v>915.61888637999982</v>
      </c>
      <c r="U31" s="35">
        <f>+'Deuda Pública en Colones'!U31/'Deuda Pública en Dólares'!U$86</f>
        <v>952.93088638000006</v>
      </c>
      <c r="V31" s="35">
        <f>+'Deuda Pública en Colones'!V31/'Deuda Pública en Dólares'!V$86</f>
        <v>989.65388638000013</v>
      </c>
      <c r="W31" s="35">
        <f>+'Deuda Pública en Colones'!W31/'Deuda Pública en Dólares'!W$86</f>
        <v>989.6538863799999</v>
      </c>
      <c r="X31" s="35">
        <f>+'Deuda Pública en Colones'!X31/'Deuda Pública en Dólares'!X$86</f>
        <v>998.99628638000002</v>
      </c>
      <c r="Y31" s="35">
        <f>+'Deuda Pública en Colones'!Y31/'Deuda Pública en Dólares'!Y$86</f>
        <v>998.89628637999999</v>
      </c>
      <c r="Z31" s="35">
        <f>+'Deuda Pública en Colones'!Z31/'Deuda Pública en Dólares'!Z$86</f>
        <v>1105.1756123800001</v>
      </c>
      <c r="AA31" s="35">
        <f>+'Deuda Pública en Colones'!AA31/'Deuda Pública en Dólares'!AA$86</f>
        <v>1174.6691433799999</v>
      </c>
      <c r="AB31" s="35">
        <f>+'Deuda Pública en Colones'!AB31/'Deuda Pública en Dólares'!AB$86</f>
        <v>1190.1331433800001</v>
      </c>
      <c r="AC31" s="35">
        <f>+'Deuda Pública en Colones'!AC31/'Deuda Pública en Dólares'!AC$86</f>
        <v>1222.8714007399999</v>
      </c>
      <c r="AD31" s="35">
        <f>+'Deuda Pública en Colones'!AD31/'Deuda Pública en Dólares'!AD$86</f>
        <v>1226.3842414699998</v>
      </c>
      <c r="AE31" s="35">
        <f>+'Deuda Pública en Colones'!AE31/'Deuda Pública en Dólares'!AE$86</f>
        <v>1314.21742466</v>
      </c>
      <c r="AF31" s="35">
        <f>+'Deuda Pública en Colones'!AF31/'Deuda Pública en Dólares'!AF$86</f>
        <v>1365.2469079200002</v>
      </c>
      <c r="AG31" s="35">
        <f>+'Deuda Pública en Colones'!AG31/'Deuda Pública en Dólares'!AG$86</f>
        <v>1325.9732585399997</v>
      </c>
      <c r="AH31" s="35">
        <f>+'Deuda Pública en Colones'!AH31/'Deuda Pública en Dólares'!AH$86</f>
        <v>1349.2072073499999</v>
      </c>
      <c r="AI31" s="35">
        <f>+'Deuda Pública en Colones'!AI31/'Deuda Pública en Dólares'!AI$86</f>
        <v>1358.26020735</v>
      </c>
      <c r="AJ31" s="35">
        <f>+'Deuda Pública en Colones'!AJ31/'Deuda Pública en Dólares'!AJ$86</f>
        <v>1301.1109829</v>
      </c>
      <c r="AK31" s="35">
        <f>+'Deuda Pública en Colones'!AK31/'Deuda Pública en Dólares'!AK$86</f>
        <v>1301.5719829000002</v>
      </c>
      <c r="AL31" s="35">
        <f>+'Deuda Pública en Colones'!AL31/'Deuda Pública en Dólares'!AL$86</f>
        <v>1311.4657829</v>
      </c>
      <c r="AM31" s="35">
        <f>+'Deuda Pública en Colones'!AM31/'Deuda Pública en Dólares'!AM$86</f>
        <v>1342.9134829</v>
      </c>
      <c r="AN31" s="35">
        <f>+'Deuda Pública en Colones'!AN31/'Deuda Pública en Dólares'!AN$86</f>
        <v>1365.1914829000002</v>
      </c>
      <c r="AO31" s="35">
        <f>+'Deuda Pública en Colones'!AO31/'Deuda Pública en Dólares'!AO$86</f>
        <v>1373.6364828999999</v>
      </c>
      <c r="AP31" s="35">
        <f>+'Deuda Pública en Colones'!AP31/'Deuda Pública en Dólares'!AP$86</f>
        <v>1234.6164939</v>
      </c>
      <c r="AQ31" s="35">
        <f>+'Deuda Pública en Colones'!AQ31/'Deuda Pública en Dólares'!AQ$86</f>
        <v>1282.4634939000002</v>
      </c>
      <c r="AR31" s="35">
        <f>+'Deuda Pública en Colones'!AR31/'Deuda Pública en Dólares'!AR$86</f>
        <v>1285.5874938999998</v>
      </c>
      <c r="AS31" s="35">
        <f>+'Deuda Pública en Colones'!AS31/'Deuda Pública en Dólares'!AS$86</f>
        <v>1326.0026710099999</v>
      </c>
      <c r="AT31" s="35">
        <f>+'Deuda Pública en Colones'!AT31/'Deuda Pública en Dólares'!AT$86</f>
        <v>1325.9756710099998</v>
      </c>
      <c r="AU31" s="35">
        <f>+'Deuda Pública en Colones'!AU31/'Deuda Pública en Dólares'!AU$86</f>
        <v>1325.97567101</v>
      </c>
      <c r="AV31" s="35">
        <f>+'Deuda Pública en Colones'!AV31/'Deuda Pública en Dólares'!AV$86</f>
        <v>1325.97487101</v>
      </c>
      <c r="AW31" s="35">
        <f>+'Deuda Pública en Colones'!AW31/'Deuda Pública en Dólares'!AW$86</f>
        <v>1339.6248710100001</v>
      </c>
      <c r="AX31" s="35">
        <f>+'Deuda Pública en Colones'!AX31/'Deuda Pública en Dólares'!AX$86</f>
        <v>1342.4108710100004</v>
      </c>
      <c r="AY31" s="35">
        <f>+'Deuda Pública en Colones'!AY31/'Deuda Pública en Dólares'!AY$86</f>
        <v>1497.7228710100001</v>
      </c>
      <c r="AZ31" s="35">
        <f>+'Deuda Pública en Colones'!AZ31/'Deuda Pública en Dólares'!AZ$86</f>
        <v>1601.92787101</v>
      </c>
      <c r="BA31" s="35">
        <f>+'Deuda Pública en Colones'!BA31/'Deuda Pública en Dólares'!BA$86</f>
        <v>1670.6918710099999</v>
      </c>
      <c r="BB31" s="35">
        <f>+'Deuda Pública en Colones'!BB31/'Deuda Pública en Dólares'!BB$86</f>
        <v>1641.89537101</v>
      </c>
      <c r="BC31" s="35">
        <f>+'Deuda Pública en Colones'!BC31/'Deuda Pública en Dólares'!BC$86</f>
        <v>1689.6363710100002</v>
      </c>
      <c r="BD31" s="35">
        <f>+'Deuda Pública en Colones'!BD31/'Deuda Pública en Dólares'!BD$86</f>
        <v>1742.39337101</v>
      </c>
      <c r="BE31" s="35">
        <f>+'Deuda Pública en Colones'!BE31/'Deuda Pública en Dólares'!BE$86</f>
        <v>1797.9063710100002</v>
      </c>
      <c r="BF31" s="35">
        <f>+'Deuda Pública en Colones'!BF31/'Deuda Pública en Dólares'!BF$86</f>
        <v>1863.6833710100002</v>
      </c>
      <c r="BG31" s="35">
        <f>+'Deuda Pública en Colones'!BG31/'Deuda Pública en Dólares'!BG$86</f>
        <v>1949.59277101</v>
      </c>
      <c r="BH31" s="35">
        <f>+'Deuda Pública en Colones'!BH31/'Deuda Pública en Dólares'!BH$86</f>
        <v>1965.6737710100001</v>
      </c>
      <c r="BI31" s="35">
        <f>+'Deuda Pública en Colones'!BI31/'Deuda Pública en Dólares'!BI$86</f>
        <v>1979.0847710099999</v>
      </c>
      <c r="BJ31" s="35">
        <f>+'Deuda Pública en Colones'!BJ31/'Deuda Pública en Dólares'!BJ$86</f>
        <v>1982.5497710099999</v>
      </c>
      <c r="BK31" s="35">
        <f>+'Deuda Pública en Colones'!BK31/'Deuda Pública en Dólares'!BK$86</f>
        <v>2001.1947710100001</v>
      </c>
      <c r="BL31" s="35">
        <f>+'Deuda Pública en Colones'!BL31/'Deuda Pública en Dólares'!BL$86</f>
        <v>1988.1507710100002</v>
      </c>
      <c r="BM31" s="35">
        <f>+'Deuda Pública en Colones'!BM31/'Deuda Pública en Dólares'!BM$86</f>
        <v>1982.7735710100001</v>
      </c>
      <c r="BN31" s="35">
        <f>+'Deuda Pública en Colones'!BN31/'Deuda Pública en Dólares'!BN$86</f>
        <v>1772.0045710100001</v>
      </c>
      <c r="BO31" s="35">
        <f>+'Deuda Pública en Colones'!BO31/'Deuda Pública en Dólares'!BO$86</f>
        <v>1772.1945710100001</v>
      </c>
      <c r="BP31" s="35">
        <f>+'Deuda Pública en Colones'!BP31/'Deuda Pública en Dólares'!BP$86</f>
        <v>1762.86257101</v>
      </c>
      <c r="BQ31" s="35">
        <f>+'Deuda Pública en Colones'!BQ31/'Deuda Pública en Dólares'!BQ$86</f>
        <v>1741.6384610099999</v>
      </c>
      <c r="BR31" s="35">
        <f>+'Deuda Pública en Colones'!BR31/'Deuda Pública en Dólares'!BR$86</f>
        <v>1748.6384610099999</v>
      </c>
      <c r="BS31" s="35">
        <f>+'Deuda Pública en Colones'!BS31/'Deuda Pública en Dólares'!BS$86</f>
        <v>1746.9360610100002</v>
      </c>
      <c r="BT31" s="35">
        <f>+'Deuda Pública en Colones'!BT31/'Deuda Pública en Dólares'!BT$86</f>
        <v>1834.144061009265</v>
      </c>
      <c r="BU31" s="35">
        <f>+'Deuda Pública en Colones'!BU31/'Deuda Pública en Dólares'!BU$86</f>
        <v>1867.1192000099998</v>
      </c>
      <c r="BV31" s="35">
        <f>+'Deuda Pública en Colones'!BV31/'Deuda Pública en Dólares'!BV$86</f>
        <v>1929.08120001</v>
      </c>
      <c r="BW31" s="35">
        <f>+'Deuda Pública en Colones'!BW31/'Deuda Pública en Dólares'!BW$86</f>
        <v>2025.2682000099999</v>
      </c>
      <c r="BX31" s="35">
        <f>+'Deuda Pública en Colones'!BX31/'Deuda Pública en Dólares'!BX$86</f>
        <v>2138.6602000100002</v>
      </c>
      <c r="BY31" s="35">
        <f>+'Deuda Pública en Colones'!BY31/'Deuda Pública en Dólares'!BY$86</f>
        <v>2174.88720001</v>
      </c>
      <c r="BZ31" s="35">
        <f>+'Deuda Pública en Colones'!BZ31/'Deuda Pública en Dólares'!BZ$86</f>
        <v>2330.88920001</v>
      </c>
      <c r="CA31" s="35">
        <f>+'Deuda Pública en Colones'!CA31/'Deuda Pública en Dólares'!CA$86</f>
        <v>2367.9332000099998</v>
      </c>
      <c r="CB31" s="35">
        <f>+'Deuda Pública en Colones'!CB31/'Deuda Pública en Dólares'!CB$86</f>
        <v>2342.0424260099999</v>
      </c>
      <c r="CC31" s="35">
        <f>+'Deuda Pública en Colones'!CC31/'Deuda Pública en Dólares'!CC$86</f>
        <v>2407.6033810100002</v>
      </c>
      <c r="CD31" s="35">
        <f>+'Deuda Pública en Colones'!CD31/'Deuda Pública en Dólares'!CD$86</f>
        <v>2464.6373930100003</v>
      </c>
      <c r="CE31" s="35">
        <f>+'Deuda Pública en Colones'!CE31/'Deuda Pública en Dólares'!CE$86</f>
        <v>2522.0832560100002</v>
      </c>
      <c r="CF31" s="35">
        <f>+'Deuda Pública en Colones'!CF31/'Deuda Pública en Dólares'!CF$86</f>
        <v>2478.29773901</v>
      </c>
      <c r="CG31" s="35">
        <f>+'Deuda Pública en Colones'!CG31/'Deuda Pública en Dólares'!CG$86</f>
        <v>2538.6745380100001</v>
      </c>
      <c r="CH31" s="35">
        <f>+'Deuda Pública en Colones'!CH31/'Deuda Pública en Dólares'!CH$86</f>
        <v>2620.1468760099997</v>
      </c>
      <c r="CI31" s="35">
        <f>+'Deuda Pública en Colones'!CI31/'Deuda Pública en Dólares'!CI$86</f>
        <v>2692.5154670100001</v>
      </c>
      <c r="CJ31" s="35">
        <f>+'Deuda Pública en Colones'!CJ31/'Deuda Pública en Dólares'!CJ$86</f>
        <v>2684.5482770100002</v>
      </c>
      <c r="CK31" s="35">
        <f>+'Deuda Pública en Colones'!CK31/'Deuda Pública en Dólares'!CK$86</f>
        <v>2709.6414620199998</v>
      </c>
      <c r="CL31" s="35">
        <f>+'Deuda Pública en Colones'!CL31/'Deuda Pública en Dólares'!CL$86</f>
        <v>2600.3694485299998</v>
      </c>
      <c r="CM31" s="35">
        <f>+'Deuda Pública en Colones'!CM31/'Deuda Pública en Dólares'!CM$86</f>
        <v>2573.9264997199998</v>
      </c>
      <c r="CN31" s="35">
        <f>+'Deuda Pública en Colones'!CN31/'Deuda Pública en Dólares'!CN$86</f>
        <v>2641.09049972</v>
      </c>
      <c r="CO31" s="35">
        <f>+'Deuda Pública en Colones'!CO31/'Deuda Pública en Dólares'!CO$86</f>
        <v>2595.1784997200002</v>
      </c>
      <c r="CP31" s="35">
        <f>+'Deuda Pública en Colones'!CP31/'Deuda Pública en Dólares'!CP$86</f>
        <v>2581.5139017199999</v>
      </c>
      <c r="CQ31" s="35">
        <f>+'Deuda Pública en Colones'!CQ31/'Deuda Pública en Dólares'!CQ$86</f>
        <v>2581.9413090100002</v>
      </c>
      <c r="CR31" s="35">
        <f>+'Deuda Pública en Colones'!CR31/'Deuda Pública en Dólares'!CR$86</f>
        <v>2527.9657597</v>
      </c>
      <c r="CS31" s="35">
        <f>+'Deuda Pública en Colones'!CS31/'Deuda Pública en Dólares'!CS$86</f>
        <v>2515.3919061799998</v>
      </c>
      <c r="CT31" s="35">
        <f>+'Deuda Pública en Colones'!CT31/'Deuda Pública en Dólares'!CT$86</f>
        <v>2519.47896171</v>
      </c>
      <c r="CU31" s="35">
        <f>+'Deuda Pública en Colones'!CU31/'Deuda Pública en Dólares'!CU$86</f>
        <v>2523.2541677499999</v>
      </c>
      <c r="CV31" s="35">
        <f>+'Deuda Pública en Colones'!CV31/'Deuda Pública en Dólares'!CV$86</f>
        <v>2520.7769482900007</v>
      </c>
      <c r="CW31" s="35">
        <f>+'Deuda Pública en Colones'!CW31/'Deuda Pública en Dólares'!CW$86</f>
        <v>2573.0465618799999</v>
      </c>
      <c r="CX31" s="35">
        <f>+'Deuda Pública en Colones'!CX31/'Deuda Pública en Dólares'!CX$86</f>
        <v>2530.7764346000004</v>
      </c>
      <c r="CY31" s="35">
        <f>+'Deuda Pública en Colones'!CY31/'Deuda Pública en Dólares'!CY$86</f>
        <v>2624.6978506299997</v>
      </c>
      <c r="CZ31" s="35">
        <f>+'Deuda Pública en Colones'!CZ31/'Deuda Pública en Dólares'!CZ$86</f>
        <v>3084.45598737</v>
      </c>
      <c r="DA31" s="35">
        <f>+'Deuda Pública en Colones'!DA31/'Deuda Pública en Dólares'!DA$86</f>
        <v>3359.8231955400001</v>
      </c>
      <c r="DB31" s="35">
        <f>+'Deuda Pública en Colones'!DB31/'Deuda Pública en Dólares'!DB$86</f>
        <v>3390.7152969300005</v>
      </c>
      <c r="DC31" s="35">
        <f>+'Deuda Pública en Colones'!DC31/'Deuda Pública en Dólares'!DC$86</f>
        <v>3454.8852969299996</v>
      </c>
      <c r="DD31" s="35">
        <f>+'Deuda Pública en Colones'!DD31/'Deuda Pública en Dólares'!DD$86</f>
        <v>3421.2330129000002</v>
      </c>
      <c r="DE31" s="35">
        <f>+'Deuda Pública en Colones'!DE31/'Deuda Pública en Dólares'!DE$86</f>
        <v>3444.0710129000004</v>
      </c>
      <c r="DF31" s="35">
        <f>+'Deuda Pública en Colones'!DF31/'Deuda Pública en Dólares'!DF$86</f>
        <v>3516.3411182400005</v>
      </c>
      <c r="DG31" s="35">
        <f>+'Deuda Pública en Colones'!DG31/'Deuda Pública en Dólares'!DG$86</f>
        <v>3583.3514377300003</v>
      </c>
      <c r="DH31" s="35">
        <f>+'Deuda Pública en Colones'!DH31/'Deuda Pública en Dólares'!DH$86</f>
        <v>3689.6135212099948</v>
      </c>
      <c r="DI31" s="35">
        <f>+'Deuda Pública en Colones'!DI31/'Deuda Pública en Dólares'!DI$86</f>
        <v>3795.1645212099993</v>
      </c>
      <c r="DJ31" s="35">
        <f>+'Deuda Pública en Colones'!DJ31/'Deuda Pública en Dólares'!DJ$86</f>
        <v>3830.8153379899986</v>
      </c>
      <c r="DK31" s="35">
        <f>+'Deuda Pública en Colones'!DK31/'Deuda Pública en Dólares'!DK$86</f>
        <v>4046.6463379900006</v>
      </c>
      <c r="DL31" s="35">
        <f>+'Deuda Pública en Colones'!DL31/'Deuda Pública en Dólares'!DL$86</f>
        <v>4060.88927397</v>
      </c>
      <c r="DM31" s="35">
        <f>+'Deuda Pública en Colones'!DM31/'Deuda Pública en Dólares'!DM$86</f>
        <v>4053.5692739699998</v>
      </c>
      <c r="DN31" s="35">
        <f>+'Deuda Pública en Colones'!DN31/'Deuda Pública en Dólares'!DN$86</f>
        <v>4250.3572739700003</v>
      </c>
      <c r="DO31" s="35">
        <f>+'Deuda Pública en Colones'!DO31/'Deuda Pública en Dólares'!DO$86</f>
        <v>4346.6882739700004</v>
      </c>
      <c r="DP31" s="35">
        <f>+'Deuda Pública en Colones'!DP31/'Deuda Pública en Dólares'!DP$86</f>
        <v>4277.1465739699997</v>
      </c>
      <c r="DQ31" s="35">
        <f>+'Deuda Pública en Colones'!DQ31/'Deuda Pública en Dólares'!DQ$86</f>
        <v>4675.77066251</v>
      </c>
      <c r="DR31" s="35">
        <f>+'Deuda Pública en Colones'!DR31/'Deuda Pública en Dólares'!DR$86</f>
        <v>4802.5086625100012</v>
      </c>
      <c r="DS31" s="35">
        <f>+'Deuda Pública en Colones'!DS31/'Deuda Pública en Dólares'!DS$86</f>
        <v>4783.2516625100006</v>
      </c>
      <c r="DT31" s="35">
        <f>+'Deuda Pública en Colones'!DT31/'Deuda Pública en Dólares'!DT$86</f>
        <v>5321.5181397100014</v>
      </c>
      <c r="DU31" s="35">
        <f>+'Deuda Pública en Colones'!DU31/'Deuda Pública en Dólares'!DU$86</f>
        <v>5246.5460217999989</v>
      </c>
      <c r="DV31" s="35">
        <f>+'Deuda Pública en Colones'!DV31/'Deuda Pública en Dólares'!DV$86</f>
        <v>5409.4709148799993</v>
      </c>
      <c r="DW31" s="35">
        <f>+'Deuda Pública en Colones'!DW31/'Deuda Pública en Dólares'!DW$86</f>
        <v>5433.2380000499998</v>
      </c>
      <c r="DX31" s="35">
        <f>+'Deuda Pública en Colones'!DX31/'Deuda Pública en Dólares'!DX$86</f>
        <v>5590.8920000500002</v>
      </c>
      <c r="DY31" s="35">
        <f>+'Deuda Pública en Colones'!DY31/'Deuda Pública en Dólares'!DY$86</f>
        <v>5564.2980000499992</v>
      </c>
      <c r="DZ31" s="35">
        <f>+'Deuda Pública en Colones'!DZ31/'Deuda Pública en Dólares'!DZ$86</f>
        <v>5564.1210000499996</v>
      </c>
      <c r="EA31" s="35">
        <f>+'Deuda Pública en Colones'!EA31/'Deuda Pública en Dólares'!EA$86</f>
        <v>5557.9820000499994</v>
      </c>
      <c r="EB31" s="35">
        <f>+'Deuda Pública en Colones'!EB31/'Deuda Pública en Dólares'!EB$86</f>
        <v>5444.5027838799997</v>
      </c>
      <c r="EC31" s="35">
        <f>+'Deuda Pública en Colones'!EC31/'Deuda Pública en Dólares'!EC$86</f>
        <v>6270.7596448800014</v>
      </c>
      <c r="ED31" s="35">
        <f>+'Deuda Pública en Colones'!ED31/'Deuda Pública en Dólares'!ED$86</f>
        <v>6475.0866448799998</v>
      </c>
      <c r="EE31" s="35">
        <f>+'Deuda Pública en Colones'!EE31/'Deuda Pública en Dólares'!EE$86</f>
        <v>6613.3491448800005</v>
      </c>
      <c r="EF31" s="35">
        <f>+'Deuda Pública en Colones'!EF31/'Deuda Pública en Dólares'!EF$86</f>
        <v>7672.2451556899996</v>
      </c>
      <c r="EG31" s="35">
        <f>+'Deuda Pública en Colones'!EG31/'Deuda Pública en Dólares'!EG$86</f>
        <v>7750.8791556900014</v>
      </c>
      <c r="EH31" s="35">
        <f>+'Deuda Pública en Colones'!EH31/'Deuda Pública en Dólares'!EH$86</f>
        <v>7491.67942193</v>
      </c>
      <c r="EI31" s="35">
        <f>+'Deuda Pública en Colones'!EI31/'Deuda Pública en Dólares'!EI$86</f>
        <v>7486.8958222199999</v>
      </c>
      <c r="EJ31" s="35">
        <f>+'Deuda Pública en Colones'!EJ31/'Deuda Pública en Dólares'!EJ$86</f>
        <v>7484.3752570300003</v>
      </c>
      <c r="EK31" s="35">
        <f>+'Deuda Pública en Colones'!EK31/'Deuda Pública en Dólares'!EK$86</f>
        <v>7459.1273020299996</v>
      </c>
      <c r="EL31" s="35">
        <f>+'Deuda Pública en Colones'!EL31/'Deuda Pública en Dólares'!EL$86</f>
        <v>7451.5340173499981</v>
      </c>
      <c r="EM31" s="35">
        <f>+'Deuda Pública en Colones'!EM31/'Deuda Pública en Dólares'!EM$86</f>
        <v>7438.905359039999</v>
      </c>
      <c r="EN31" s="35">
        <f>+'Deuda Pública en Colones'!EN31/'Deuda Pública en Dólares'!EN$86</f>
        <v>7341.1265450399987</v>
      </c>
      <c r="EO31" s="35">
        <f>+'Deuda Pública en Colones'!EO31/'Deuda Pública en Dólares'!EO$86</f>
        <v>7307.2576384600006</v>
      </c>
      <c r="EP31" s="35">
        <f>+'Deuda Pública en Colones'!EP31/'Deuda Pública en Dólares'!EP$86</f>
        <v>7151.90818244</v>
      </c>
      <c r="EQ31" s="35">
        <f>+'Deuda Pública en Colones'!EQ31/'Deuda Pública en Dólares'!EQ$86</f>
        <v>7148.9387249799993</v>
      </c>
      <c r="ER31" s="36">
        <f>+'Deuda Pública en Colones'!ER31/'Deuda Pública en Dólares'!ER$86</f>
        <v>7131.3923035900007</v>
      </c>
      <c r="ES31" s="35">
        <f>+'Deuda Pública en Colones'!ES31/'Deuda Pública en Dólares'!ES$86</f>
        <v>7131.2308035899996</v>
      </c>
      <c r="ET31" s="35">
        <f>+'Deuda Pública en Colones'!ET31/'Deuda Pública en Dólares'!ET$86</f>
        <v>6886.6690966599999</v>
      </c>
      <c r="EU31" s="35">
        <f>+'Deuda Pública en Colones'!EU31/'Deuda Pública en Dólares'!EU$86</f>
        <v>6883.2480858499994</v>
      </c>
      <c r="EV31" s="35">
        <f>+'Deuda Pública en Colones'!EV31/'Deuda Pública en Dólares'!EV$86</f>
        <v>6929.8054168099998</v>
      </c>
      <c r="EW31" s="35">
        <f>+'Deuda Pública en Colones'!EW31/'Deuda Pública en Dólares'!EW$86</f>
        <v>6951.3354168099995</v>
      </c>
      <c r="EX31" s="35">
        <v>6959.0689543099998</v>
      </c>
      <c r="EY31" s="35">
        <v>6953.8374025300009</v>
      </c>
      <c r="EZ31" s="35">
        <v>6720.2052524399996</v>
      </c>
      <c r="FA31" s="35">
        <f>'Deuda Pública en Colones'!FA31/'Deuda Pública en Dólares'!$FA$86</f>
        <v>6744.0920484400003</v>
      </c>
      <c r="FB31" s="35">
        <f>'Deuda Pública en Colones'!FB31/'Deuda Pública en Dólares'!$FB$86</f>
        <v>6764.3196952300004</v>
      </c>
      <c r="FC31" s="35">
        <f>'Deuda Pública en Colones'!FC31/'Deuda Pública en Dólares'!$FC$86</f>
        <v>6668.1990437800005</v>
      </c>
      <c r="FD31" s="35">
        <f>'Deuda Pública en Colones'!FD31/'Deuda Pública en Dólares'!$FD$86</f>
        <v>6714.5593275600004</v>
      </c>
      <c r="FE31" s="35">
        <f>'Deuda Pública en Colones'!FE31/'Deuda Pública en Dólares'!$FE$86</f>
        <v>6731.0485883399997</v>
      </c>
      <c r="FF31" s="35">
        <f>'Deuda Pública en Colones'!FF31/'Deuda Pública en Dólares'!$FF$86</f>
        <v>6549.4187713699994</v>
      </c>
      <c r="FG31" s="35">
        <f>'Deuda Pública en Colones'!FG31/'Deuda Pública en Dólares'!$FG$86</f>
        <v>6691.7957713699998</v>
      </c>
      <c r="FH31" s="35">
        <f>'Deuda Pública en Colones'!FH31/'Deuda Pública en Dólares'!$FH$86</f>
        <v>6723.3541166600007</v>
      </c>
      <c r="FI31" s="35">
        <f>'Deuda Pública en Colones'!FI31/'Deuda Pública en Dólares'!$FI$86</f>
        <v>6786.4292628000012</v>
      </c>
      <c r="FJ31" s="35">
        <f>'Deuda Pública en Colones'!FJ31/'Deuda Pública en Dólares'!$FJ$86</f>
        <v>6785.7123743499997</v>
      </c>
      <c r="FK31" s="35">
        <f>'Deuda Pública en Colones'!FK31/'Deuda Pública en Dólares'!$FK$86</f>
        <v>6785.2021133499993</v>
      </c>
      <c r="FL31" s="35">
        <f>'Deuda Pública en Colones'!FL31/'Deuda Pública en Dólares'!$FL$86</f>
        <v>6433.8865423500001</v>
      </c>
      <c r="FM31" s="35">
        <f>'Deuda Pública en Colones'!FM31/'Deuda Pública en Dólares'!$FM$86</f>
        <v>6094.6269153500007</v>
      </c>
      <c r="FN31" s="35">
        <f>'Deuda Pública en Colones'!FN31/'Deuda Pública en Dólares'!$FN$86</f>
        <v>6101.75291535</v>
      </c>
      <c r="FO31" s="35">
        <f>'Deuda Pública en Colones'!FO31/'Deuda Pública en Dólares'!$FO$86</f>
        <v>6043.7609153500007</v>
      </c>
      <c r="FP31" s="35">
        <f>'Deuda Pública en Colones'!FP31/'Deuda Pública en Dólares'!$FP$86</f>
        <v>6076.04791535</v>
      </c>
      <c r="FQ31" s="35">
        <f>'Deuda Pública en Colones'!FQ31/'Deuda Pública en Dólares'!$FQ$86</f>
        <v>6188.0458453500005</v>
      </c>
      <c r="FR31" s="35">
        <f>'Deuda Pública en Colones'!FR31/'Deuda Pública en Dólares'!$FR$86</f>
        <v>5998.7280634100007</v>
      </c>
      <c r="FS31" s="35">
        <f>'Deuda Pública en Colones'!FS31/'Deuda Pública en Dólares'!$FS$86</f>
        <v>6013.7580634099995</v>
      </c>
      <c r="FT31" s="35">
        <f>'Deuda Pública en Colones'!FT31/'Deuda Pública en Dólares'!$FT$86</f>
        <v>6036.9552168600003</v>
      </c>
      <c r="FU31" s="35">
        <f>'Deuda Pública en Colones'!FU31/'Deuda Pública en Dólares'!$FU$86</f>
        <v>6185.3285241200001</v>
      </c>
      <c r="FV31" s="35">
        <f>'Deuda Pública en Colones'!FV31/'Deuda Pública en Dólares'!$FV$86</f>
        <v>6253.4265241200001</v>
      </c>
      <c r="FW31" s="35">
        <f>'Deuda Pública en Colones'!FW31/'Deuda Pública en Dólares'!$FW$86</f>
        <v>6320.5745241200011</v>
      </c>
      <c r="FX31" s="35">
        <f>'Deuda Pública en Colones'!FX31/'Deuda Pública en Dólares'!$FX$86</f>
        <v>6439.9592611700009</v>
      </c>
      <c r="FY31" s="35">
        <f>'Deuda Pública en Colones'!FY31/'Deuda Pública en Dólares'!$FY$86</f>
        <v>6455.5253418300008</v>
      </c>
      <c r="FZ31" s="35">
        <f>'Deuda Pública en Colones'!FZ31/'Deuda Pública en Dólares'!$FZ$86</f>
        <v>6582.9056121500016</v>
      </c>
      <c r="GA31" s="35">
        <f>'Deuda Pública en Colones'!GA31/'Deuda Pública en Dólares'!GA86</f>
        <v>6770.4376121499999</v>
      </c>
      <c r="GB31" s="35">
        <f>'Deuda Pública en Colones'!GB31/'Deuda Pública en Dólares'!GB86</f>
        <v>6830.3271121500002</v>
      </c>
      <c r="GC31" s="35">
        <f>'Deuda Pública en Colones'!GC31/'Deuda Pública en Dólares'!GC86</f>
        <v>6830.0521121500005</v>
      </c>
      <c r="GD31" s="35">
        <f>'Deuda Pública en Colones'!GD31/'Deuda Pública en Dólares'!GD86</f>
        <v>6704.1461884099999</v>
      </c>
      <c r="GE31" s="35">
        <f>'Deuda Pública en Colones'!GE31/'Deuda Pública en Dólares'!GE86</f>
        <v>6684.5362783399996</v>
      </c>
      <c r="GF31" s="35">
        <f>'Deuda Pública en Colones'!GF31/'Deuda Pública en Dólares'!GF86</f>
        <v>6684.5261483400009</v>
      </c>
      <c r="GG31" s="35">
        <f>'Deuda Pública en Colones'!GG31/'Deuda Pública en Dólares'!GG86</f>
        <v>6554.3817255900003</v>
      </c>
      <c r="GH31" s="35">
        <f>'Deuda Pública en Colones'!GH31/'Deuda Pública en Dólares'!GH86</f>
        <v>6557.9183135200001</v>
      </c>
      <c r="GI31" s="35">
        <f>'Deuda Pública en Colones'!GI31/'Deuda Pública en Dólares'!GI86</f>
        <v>6561.5674761499995</v>
      </c>
      <c r="GJ31" s="35">
        <f>'Deuda Pública en Colones'!GJ31/'Deuda Pública en Dólares'!GJ86</f>
        <v>6556.8498603500002</v>
      </c>
      <c r="GK31" s="35">
        <f>'Deuda Pública en Colones'!GK31/'Deuda Pública en Dólares'!GK86</f>
        <v>6557.2449124200002</v>
      </c>
      <c r="GL31" s="35">
        <f>'Deuda Pública en Colones'!GL31/'Deuda Pública en Dólares'!GL86</f>
        <v>6557.2603898899988</v>
      </c>
      <c r="GM31" s="35">
        <f>'Deuda Pública en Colones'!GM31/'Deuda Pública en Dólares'!GM86</f>
        <v>6281.5943898899986</v>
      </c>
      <c r="GN31" s="35">
        <f>'Deuda Pública en Colones'!GN31/'Deuda Pública en Dólares'!GN86</f>
        <v>6284.0953898899998</v>
      </c>
      <c r="GO31" s="35">
        <f>'Deuda Pública en Colones'!GO31/'Deuda Pública en Dólares'!GO86</f>
        <v>6339.3308957199997</v>
      </c>
      <c r="GP31" s="35">
        <f>'Deuda Pública en Colones'!GP31/'Deuda Pública en Dólares'!GP86</f>
        <v>6011.9462192400006</v>
      </c>
      <c r="GQ31" s="35">
        <f>'Deuda Pública en Colones'!GQ31/'Deuda Pública en Dólares'!GQ86</f>
        <v>6016.1440213100004</v>
      </c>
      <c r="GR31" s="35">
        <f>'Deuda Pública en Colones'!GR31/'Deuda Pública en Dólares'!GR86</f>
        <v>6026.0895259900008</v>
      </c>
      <c r="GS31" s="35">
        <f>'Deuda Pública en Colones'!GS31/'Deuda Pública en Dólares'!GS86</f>
        <v>6049.3016114900001</v>
      </c>
      <c r="GT31" s="35">
        <f>'Deuda Pública en Colones'!GT31/'Deuda Pública en Dólares'!GT86</f>
        <v>6086.6426114899996</v>
      </c>
      <c r="GU31" s="35">
        <f>'Deuda Pública en Colones'!GU31/'Deuda Pública en Dólares'!GU86</f>
        <v>6129.2335888899997</v>
      </c>
      <c r="GV31" s="35">
        <f>'Deuda Pública en Colones'!GV31/'Deuda Pública en Dólares'!GV86</f>
        <v>6094.8785642299999</v>
      </c>
      <c r="GW31" s="35">
        <f>'Deuda Pública en Colones'!GW31/'Deuda Pública en Dólares'!GW86</f>
        <v>6116.313735310001</v>
      </c>
      <c r="GX31" s="35">
        <f>'Deuda Pública en Colones'!GX31/'Deuda Pública en Dólares'!GX86</f>
        <v>6241.0212473899992</v>
      </c>
      <c r="GY31" s="35">
        <f>'Deuda Pública en Colones'!GY31/'Deuda Pública en Dólares'!GY86</f>
        <v>6254.4752473899998</v>
      </c>
    </row>
    <row r="32" spans="1:208" x14ac:dyDescent="0.25">
      <c r="A32" s="33" t="s">
        <v>14</v>
      </c>
      <c r="B32" s="35">
        <f>+'Deuda Pública en Colones'!B32/'Deuda Pública en Dólares'!B$86</f>
        <v>1761.6859470797033</v>
      </c>
      <c r="C32" s="35">
        <f>+'Deuda Pública en Colones'!C32/'Deuda Pública en Dólares'!C$86</f>
        <v>1805.0526019590575</v>
      </c>
      <c r="D32" s="35">
        <f>+'Deuda Pública en Colones'!D32/'Deuda Pública en Dólares'!D$86</f>
        <v>1675.3650721435488</v>
      </c>
      <c r="E32" s="35">
        <f>+'Deuda Pública en Colones'!E32/'Deuda Pública en Dólares'!E$86</f>
        <v>1704.867426112392</v>
      </c>
      <c r="F32" s="35">
        <f>+'Deuda Pública en Colones'!F32/'Deuda Pública en Dólares'!F$86</f>
        <v>1628.6499239843924</v>
      </c>
      <c r="G32" s="35">
        <f>+'Deuda Pública en Colones'!G32/'Deuda Pública en Dólares'!G$86</f>
        <v>1632.5112421247329</v>
      </c>
      <c r="H32" s="35">
        <f>+'Deuda Pública en Colones'!H32/'Deuda Pública en Dólares'!H$86</f>
        <v>1523.3034471669064</v>
      </c>
      <c r="I32" s="35">
        <f>+'Deuda Pública en Colones'!I32/'Deuda Pública en Dólares'!I$86</f>
        <v>1527.3571302826554</v>
      </c>
      <c r="J32" s="35">
        <f>+'Deuda Pública en Colones'!J32/'Deuda Pública en Dólares'!J$86</f>
        <v>1423.1942800581357</v>
      </c>
      <c r="K32" s="35">
        <f>+'Deuda Pública en Colones'!K32/'Deuda Pública en Dólares'!K$86</f>
        <v>1421.3583993816594</v>
      </c>
      <c r="L32" s="35">
        <f>+'Deuda Pública en Colones'!L32/'Deuda Pública en Dólares'!L$86</f>
        <v>1499.9706479977403</v>
      </c>
      <c r="M32" s="35">
        <f>+'Deuda Pública en Colones'!M32/'Deuda Pública en Dólares'!M$86</f>
        <v>1490.0327902052609</v>
      </c>
      <c r="N32" s="35">
        <f>+'Deuda Pública en Colones'!N32/'Deuda Pública en Dólares'!N$86</f>
        <v>1493.8574836969535</v>
      </c>
      <c r="O32" s="35">
        <f>+'Deuda Pública en Colones'!O32/'Deuda Pública en Dólares'!O$86</f>
        <v>1504.162057896395</v>
      </c>
      <c r="P32" s="35">
        <f>+'Deuda Pública en Colones'!P32/'Deuda Pública en Dólares'!P$86</f>
        <v>1408.0313661586383</v>
      </c>
      <c r="Q32" s="35">
        <f>+'Deuda Pública en Colones'!Q32/'Deuda Pública en Dólares'!Q$86</f>
        <v>1453.1005030594677</v>
      </c>
      <c r="R32" s="35">
        <f>+'Deuda Pública en Colones'!R32/'Deuda Pública en Dólares'!R$86</f>
        <v>1596.0943683094292</v>
      </c>
      <c r="S32" s="35">
        <f>+'Deuda Pública en Colones'!S32/'Deuda Pública en Dólares'!S$86</f>
        <v>1746.739769197977</v>
      </c>
      <c r="T32" s="35">
        <f>+'Deuda Pública en Colones'!T32/'Deuda Pública en Dólares'!T$86</f>
        <v>1856.2160374581567</v>
      </c>
      <c r="U32" s="35">
        <f>+'Deuda Pública en Colones'!U32/'Deuda Pública en Dólares'!U$86</f>
        <v>2034.0319770517031</v>
      </c>
      <c r="V32" s="35">
        <f>+'Deuda Pública en Colones'!V32/'Deuda Pública en Dólares'!V$86</f>
        <v>2021.7378289873991</v>
      </c>
      <c r="W32" s="35">
        <f>+'Deuda Pública en Colones'!W32/'Deuda Pública en Dólares'!W$86</f>
        <v>2093.070903746735</v>
      </c>
      <c r="X32" s="35">
        <f>+'Deuda Pública en Colones'!X32/'Deuda Pública en Dólares'!X$86</f>
        <v>2311.5043708827243</v>
      </c>
      <c r="Y32" s="35">
        <f>+'Deuda Pública en Colones'!Y32/'Deuda Pública en Dólares'!Y$86</f>
        <v>2286.2947196668924</v>
      </c>
      <c r="Z32" s="35">
        <f>+'Deuda Pública en Colones'!Z32/'Deuda Pública en Dólares'!Z$86</f>
        <v>2440.3584429050684</v>
      </c>
      <c r="AA32" s="35">
        <f>+'Deuda Pública en Colones'!AA32/'Deuda Pública en Dólares'!AA$86</f>
        <v>2543.4545440022439</v>
      </c>
      <c r="AB32" s="35">
        <f>+'Deuda Pública en Colones'!AB32/'Deuda Pública en Dólares'!AB$86</f>
        <v>2664.8945685208701</v>
      </c>
      <c r="AC32" s="35">
        <f>+'Deuda Pública en Colones'!AC32/'Deuda Pública en Dólares'!AC$86</f>
        <v>2836.0547308283822</v>
      </c>
      <c r="AD32" s="35">
        <f>+'Deuda Pública en Colones'!AD32/'Deuda Pública en Dólares'!AD$86</f>
        <v>2705.3872746612988</v>
      </c>
      <c r="AE32" s="35">
        <f>+'Deuda Pública en Colones'!AE32/'Deuda Pública en Dólares'!AE$86</f>
        <v>2792.9237676458984</v>
      </c>
      <c r="AF32" s="35">
        <f>+'Deuda Pública en Colones'!AF32/'Deuda Pública en Dólares'!AF$86</f>
        <v>3069.29392991332</v>
      </c>
      <c r="AG32" s="35">
        <f>+'Deuda Pública en Colones'!AG32/'Deuda Pública en Dólares'!AG$86</f>
        <v>3239.4064554103975</v>
      </c>
      <c r="AH32" s="35">
        <f>+'Deuda Pública en Colones'!AH32/'Deuda Pública en Dólares'!AH$86</f>
        <v>3270.542507648091</v>
      </c>
      <c r="AI32" s="35">
        <f>+'Deuda Pública en Colones'!AI32/'Deuda Pública en Dólares'!AI$86</f>
        <v>3529.6756980809064</v>
      </c>
      <c r="AJ32" s="35">
        <f>+'Deuda Pública en Colones'!AJ32/'Deuda Pública en Dólares'!AJ$86</f>
        <v>3603.6031728593985</v>
      </c>
      <c r="AK32" s="35">
        <f>+'Deuda Pública en Colones'!AK32/'Deuda Pública en Dólares'!AK$86</f>
        <v>3701.163886472702</v>
      </c>
      <c r="AL32" s="35">
        <f>+'Deuda Pública en Colones'!AL32/'Deuda Pública en Dólares'!AL$86</f>
        <v>3748.3830562884655</v>
      </c>
      <c r="AM32" s="35">
        <f>+'Deuda Pública en Colones'!AM32/'Deuda Pública en Dólares'!AM$86</f>
        <v>3868.602060107436</v>
      </c>
      <c r="AN32" s="35">
        <f>+'Deuda Pública en Colones'!AN32/'Deuda Pública en Dólares'!AN$86</f>
        <v>3829.8869150585206</v>
      </c>
      <c r="AO32" s="35">
        <f>+'Deuda Pública en Colones'!AO32/'Deuda Pública en Dólares'!AO$86</f>
        <v>3903.2879498042412</v>
      </c>
      <c r="AP32" s="35">
        <f>+'Deuda Pública en Colones'!AP32/'Deuda Pública en Dólares'!AP$86</f>
        <v>3891.6495020489192</v>
      </c>
      <c r="AQ32" s="35">
        <f>+'Deuda Pública en Colones'!AQ32/'Deuda Pública en Dólares'!AQ$86</f>
        <v>4048.0743650715954</v>
      </c>
      <c r="AR32" s="35">
        <f>+'Deuda Pública en Colones'!AR32/'Deuda Pública en Dólares'!AR$86</f>
        <v>4048.2130777571169</v>
      </c>
      <c r="AS32" s="35">
        <f>+'Deuda Pública en Colones'!AS32/'Deuda Pública en Dólares'!AS$86</f>
        <v>4284.7988968514946</v>
      </c>
      <c r="AT32" s="35">
        <f>+'Deuda Pública en Colones'!AT32/'Deuda Pública en Dólares'!AT$86</f>
        <v>4317.5256547238787</v>
      </c>
      <c r="AU32" s="35">
        <f>+'Deuda Pública en Colones'!AU32/'Deuda Pública en Dólares'!AU$86</f>
        <v>4461.5667781678158</v>
      </c>
      <c r="AV32" s="35">
        <f>+'Deuda Pública en Colones'!AV32/'Deuda Pública en Dólares'!AV$86</f>
        <v>4689.5851994572558</v>
      </c>
      <c r="AW32" s="35">
        <f>+'Deuda Pública en Colones'!AW32/'Deuda Pública en Dólares'!AW$86</f>
        <v>4857.326718307545</v>
      </c>
      <c r="AX32" s="35">
        <f>+'Deuda Pública en Colones'!AX32/'Deuda Pública en Dólares'!AX$86</f>
        <v>4890.072965477475</v>
      </c>
      <c r="AY32" s="35">
        <f>+'Deuda Pública en Colones'!AY32/'Deuda Pública en Dólares'!AY$86</f>
        <v>5000.4414983642173</v>
      </c>
      <c r="AZ32" s="35">
        <f>+'Deuda Pública en Colones'!AZ32/'Deuda Pública en Dólares'!AZ$86</f>
        <v>5004.241881280368</v>
      </c>
      <c r="BA32" s="35">
        <f>+'Deuda Pública en Colones'!BA32/'Deuda Pública en Dólares'!BA$86</f>
        <v>5192.6011805309417</v>
      </c>
      <c r="BB32" s="35">
        <f>+'Deuda Pública en Colones'!BB32/'Deuda Pública en Dólares'!BB$86</f>
        <v>5386.8809532470423</v>
      </c>
      <c r="BC32" s="35">
        <f>+'Deuda Pública en Colones'!BC32/'Deuda Pública en Dólares'!BC$86</f>
        <v>5445.8595187323535</v>
      </c>
      <c r="BD32" s="35">
        <f>+'Deuda Pública en Colones'!BD32/'Deuda Pública en Dólares'!BD$86</f>
        <v>5658.0807293769303</v>
      </c>
      <c r="BE32" s="35">
        <f>+'Deuda Pública en Colones'!BE32/'Deuda Pública en Dólares'!BE$86</f>
        <v>5841.3070246405832</v>
      </c>
      <c r="BF32" s="35">
        <f>+'Deuda Pública en Colones'!BF32/'Deuda Pública en Dólares'!BF$86</f>
        <v>5917.2683101084021</v>
      </c>
      <c r="BG32" s="35">
        <f>+'Deuda Pública en Colones'!BG32/'Deuda Pública en Dólares'!BG$86</f>
        <v>6217.6544520439274</v>
      </c>
      <c r="BH32" s="35">
        <f>+'Deuda Pública en Colones'!BH32/'Deuda Pública en Dólares'!BH$86</f>
        <v>6541.6304197859672</v>
      </c>
      <c r="BI32" s="35">
        <f>+'Deuda Pública en Colones'!BI32/'Deuda Pública en Dólares'!BI$86</f>
        <v>6737.1543945681315</v>
      </c>
      <c r="BJ32" s="35">
        <f>+'Deuda Pública en Colones'!BJ32/'Deuda Pública en Dólares'!BJ$86</f>
        <v>7023.5342063537319</v>
      </c>
      <c r="BK32" s="35">
        <f>+'Deuda Pública en Colones'!BK32/'Deuda Pública en Dólares'!BK$86</f>
        <v>7118.8978582339314</v>
      </c>
      <c r="BL32" s="35">
        <f>+'Deuda Pública en Colones'!BL32/'Deuda Pública en Dólares'!BL$86</f>
        <v>7057.9719926955122</v>
      </c>
      <c r="BM32" s="35">
        <f>+'Deuda Pública en Colones'!BM32/'Deuda Pública en Dólares'!BM$86</f>
        <v>7058.4191521302355</v>
      </c>
      <c r="BN32" s="35">
        <f>+'Deuda Pública en Colones'!BN32/'Deuda Pública en Dólares'!BN$86</f>
        <v>7073.2007143204137</v>
      </c>
      <c r="BO32" s="35">
        <f>+'Deuda Pública en Colones'!BO32/'Deuda Pública en Dólares'!BO$86</f>
        <v>7151.2208043840028</v>
      </c>
      <c r="BP32" s="35">
        <f>+'Deuda Pública en Colones'!BP32/'Deuda Pública en Dólares'!BP$86</f>
        <v>7231.0776812077656</v>
      </c>
      <c r="BQ32" s="35">
        <f>+'Deuda Pública en Colones'!BQ32/'Deuda Pública en Dólares'!BQ$86</f>
        <v>7117.3501102803375</v>
      </c>
      <c r="BR32" s="35">
        <f>+'Deuda Pública en Colones'!BR32/'Deuda Pública en Dólares'!BR$86</f>
        <v>6988.7112485903681</v>
      </c>
      <c r="BS32" s="35">
        <f>+'Deuda Pública en Colones'!BS32/'Deuda Pública en Dólares'!BS$86</f>
        <v>7007.3070887686272</v>
      </c>
      <c r="BT32" s="35">
        <f>+'Deuda Pública en Colones'!BT32/'Deuda Pública en Dólares'!BT$86</f>
        <v>7054.8070394225024</v>
      </c>
      <c r="BU32" s="35">
        <f>+'Deuda Pública en Colones'!BU32/'Deuda Pública en Dólares'!BU$86</f>
        <v>7111.6477924618384</v>
      </c>
      <c r="BV32" s="35">
        <f>+'Deuda Pública en Colones'!BV32/'Deuda Pública en Dólares'!BV$86</f>
        <v>6998.1637688790588</v>
      </c>
      <c r="BW32" s="35">
        <f>+'Deuda Pública en Colones'!BW32/'Deuda Pública en Dólares'!BW$86</f>
        <v>6460.9783003184903</v>
      </c>
      <c r="BX32" s="35">
        <f>+'Deuda Pública en Colones'!BX32/'Deuda Pública en Dólares'!BX$86</f>
        <v>6397.0010876487231</v>
      </c>
      <c r="BY32" s="35">
        <f>+'Deuda Pública en Colones'!BY32/'Deuda Pública en Dólares'!BY$86</f>
        <v>6326.2986038718036</v>
      </c>
      <c r="BZ32" s="35">
        <f>+'Deuda Pública en Colones'!BZ32/'Deuda Pública en Dólares'!BZ$86</f>
        <v>6350.9349244628975</v>
      </c>
      <c r="CA32" s="35">
        <f>+'Deuda Pública en Colones'!CA32/'Deuda Pública en Dólares'!CA$86</f>
        <v>6612.524364570233</v>
      </c>
      <c r="CB32" s="35">
        <f>+'Deuda Pública en Colones'!CB32/'Deuda Pública en Dólares'!CB$86</f>
        <v>6903.4380470632914</v>
      </c>
      <c r="CC32" s="35">
        <f>+'Deuda Pública en Colones'!CC32/'Deuda Pública en Dólares'!CC$86</f>
        <v>6953.7549483566445</v>
      </c>
      <c r="CD32" s="35">
        <f>+'Deuda Pública en Colones'!CD32/'Deuda Pública en Dólares'!CD$86</f>
        <v>6770.7477674962774</v>
      </c>
      <c r="CE32" s="35">
        <f>+'Deuda Pública en Colones'!CE32/'Deuda Pública en Dólares'!CE$86</f>
        <v>6919.4614648169891</v>
      </c>
      <c r="CF32" s="35">
        <f>+'Deuda Pública en Colones'!CF32/'Deuda Pública en Dólares'!CF$86</f>
        <v>7057.9601560377823</v>
      </c>
      <c r="CG32" s="35">
        <f>+'Deuda Pública en Colones'!CG32/'Deuda Pública en Dólares'!CG$86</f>
        <v>7118.6072887623286</v>
      </c>
      <c r="CH32" s="35">
        <f>+'Deuda Pública en Colones'!CH32/'Deuda Pública en Dólares'!CH$86</f>
        <v>7243.37697216168</v>
      </c>
      <c r="CI32" s="35">
        <f>+'Deuda Pública en Colones'!CI32/'Deuda Pública en Dólares'!CI$86</f>
        <v>7566.3310410640561</v>
      </c>
      <c r="CJ32" s="35">
        <f>+'Deuda Pública en Colones'!CJ32/'Deuda Pública en Dólares'!CJ$86</f>
        <v>7900.1561320250757</v>
      </c>
      <c r="CK32" s="35">
        <f>+'Deuda Pública en Colones'!CK32/'Deuda Pública en Dólares'!CK$86</f>
        <v>8120.7526337468908</v>
      </c>
      <c r="CL32" s="35">
        <f>+'Deuda Pública en Colones'!CL32/'Deuda Pública en Dólares'!CL$86</f>
        <v>8126.6164792271138</v>
      </c>
      <c r="CM32" s="35">
        <f>+'Deuda Pública en Colones'!CM32/'Deuda Pública en Dólares'!CM$86</f>
        <v>8131.2097315420306</v>
      </c>
      <c r="CN32" s="35">
        <f>+'Deuda Pública en Colones'!CN32/'Deuda Pública en Dólares'!CN$86</f>
        <v>8395.6596700183418</v>
      </c>
      <c r="CO32" s="35">
        <f>+'Deuda Pública en Colones'!CO32/'Deuda Pública en Dólares'!CO$86</f>
        <v>8483.7801396162595</v>
      </c>
      <c r="CP32" s="35">
        <f>+'Deuda Pública en Colones'!CP32/'Deuda Pública en Dólares'!CP$86</f>
        <v>8431.6308378377489</v>
      </c>
      <c r="CQ32" s="35">
        <f>+'Deuda Pública en Colones'!CQ32/'Deuda Pública en Dólares'!CQ$86</f>
        <v>8660.5074295522008</v>
      </c>
      <c r="CR32" s="35">
        <f>+'Deuda Pública en Colones'!CR32/'Deuda Pública en Dólares'!CR$86</f>
        <v>8730.8272500745734</v>
      </c>
      <c r="CS32" s="35">
        <f>+'Deuda Pública en Colones'!CS32/'Deuda Pública en Dólares'!CS$86</f>
        <v>8768.5026390379317</v>
      </c>
      <c r="CT32" s="35">
        <f>+'Deuda Pública en Colones'!CT32/'Deuda Pública en Dólares'!CT$86</f>
        <v>9051.7523957696721</v>
      </c>
      <c r="CU32" s="35">
        <f>+'Deuda Pública en Colones'!CU32/'Deuda Pública en Dólares'!CU$86</f>
        <v>9070.9359829792702</v>
      </c>
      <c r="CV32" s="35">
        <f>+'Deuda Pública en Colones'!CV32/'Deuda Pública en Dólares'!CV$86</f>
        <v>9090.960703358196</v>
      </c>
      <c r="CW32" s="35">
        <f>+'Deuda Pública en Colones'!CW32/'Deuda Pública en Dólares'!CW$86</f>
        <v>9352.1291336261729</v>
      </c>
      <c r="CX32" s="35">
        <f>+'Deuda Pública en Colones'!CX32/'Deuda Pública en Dólares'!CX$86</f>
        <v>9551.44323013352</v>
      </c>
      <c r="CY32" s="35">
        <f>+'Deuda Pública en Colones'!CY32/'Deuda Pública en Dólares'!CY$86</f>
        <v>9464.3338988695759</v>
      </c>
      <c r="CZ32" s="35">
        <f>+'Deuda Pública en Colones'!CZ32/'Deuda Pública en Dólares'!CZ$86</f>
        <v>9700.2360612069933</v>
      </c>
      <c r="DA32" s="35">
        <f>+'Deuda Pública en Colones'!DA32/'Deuda Pública en Dólares'!DA$86</f>
        <v>9838.9969424925421</v>
      </c>
      <c r="DB32" s="35">
        <f>+'Deuda Pública en Colones'!DB32/'Deuda Pública en Dólares'!DB$86</f>
        <v>9759.1665076448808</v>
      </c>
      <c r="DC32" s="35">
        <f>+'Deuda Pública en Colones'!DC32/'Deuda Pública en Dólares'!DC$86</f>
        <v>9816.1329523919521</v>
      </c>
      <c r="DD32" s="35">
        <f>+'Deuda Pública en Colones'!DD32/'Deuda Pública en Dólares'!DD$86</f>
        <v>10014.551401440571</v>
      </c>
      <c r="DE32" s="35">
        <f>+'Deuda Pública en Colones'!DE32/'Deuda Pública en Dólares'!DE$86</f>
        <v>9742.6583581855703</v>
      </c>
      <c r="DF32" s="35">
        <f>+'Deuda Pública en Colones'!DF32/'Deuda Pública en Dólares'!DF$86</f>
        <v>9769.5340881676293</v>
      </c>
      <c r="DG32" s="35">
        <f>+'Deuda Pública en Colones'!DG32/'Deuda Pública en Dólares'!DG$86</f>
        <v>9505.197796059847</v>
      </c>
      <c r="DH32" s="35">
        <f>+'Deuda Pública en Colones'!DH32/'Deuda Pública en Dólares'!DH$86</f>
        <v>9389.5212104509592</v>
      </c>
      <c r="DI32" s="35">
        <f>+'Deuda Pública en Colones'!DI32/'Deuda Pública en Dólares'!DI$86</f>
        <v>9247.5043381931919</v>
      </c>
      <c r="DJ32" s="35">
        <f>+'Deuda Pública en Colones'!DJ32/'Deuda Pública en Dólares'!DJ$86</f>
        <v>9185.2460485425381</v>
      </c>
      <c r="DK32" s="35">
        <f>+'Deuda Pública en Colones'!DK32/'Deuda Pública en Dólares'!DK$86</f>
        <v>8824.8025129588423</v>
      </c>
      <c r="DL32" s="35">
        <f>+'Deuda Pública en Colones'!DL32/'Deuda Pública en Dólares'!DL$86</f>
        <v>8614.0558866003757</v>
      </c>
      <c r="DM32" s="35">
        <f>+'Deuda Pública en Colones'!DM32/'Deuda Pública en Dólares'!DM$86</f>
        <v>8625.3662625848519</v>
      </c>
      <c r="DN32" s="35">
        <f>+'Deuda Pública en Colones'!DN32/'Deuda Pública en Dólares'!DN$86</f>
        <v>8690.0226431888441</v>
      </c>
      <c r="DO32" s="35">
        <f>+'Deuda Pública en Colones'!DO32/'Deuda Pública en Dólares'!DO$86</f>
        <v>8812.2329324394686</v>
      </c>
      <c r="DP32" s="35">
        <f>+'Deuda Pública en Colones'!DP32/'Deuda Pública en Dólares'!DP$86</f>
        <v>9001.6191295927729</v>
      </c>
      <c r="DQ32" s="35">
        <f>+'Deuda Pública en Colones'!DQ32/'Deuda Pública en Dólares'!DQ$86</f>
        <v>8960.3644843832499</v>
      </c>
      <c r="DR32" s="35">
        <f>+'Deuda Pública en Colones'!DR32/'Deuda Pública en Dólares'!DR$86</f>
        <v>8864.4280416108813</v>
      </c>
      <c r="DS32" s="35">
        <f>+'Deuda Pública en Colones'!DS32/'Deuda Pública en Dólares'!DS$86</f>
        <v>8969.5458448917034</v>
      </c>
      <c r="DT32" s="35">
        <f>+'Deuda Pública en Colones'!DT32/'Deuda Pública en Dólares'!DT$86</f>
        <v>9216.741616521449</v>
      </c>
      <c r="DU32" s="35">
        <f>+'Deuda Pública en Colones'!DU32/'Deuda Pública en Dólares'!DU$86</f>
        <v>9355.9850739031335</v>
      </c>
      <c r="DV32" s="35">
        <f>+'Deuda Pública en Colones'!DV32/'Deuda Pública en Dólares'!DV$86</f>
        <v>9556.0263576188754</v>
      </c>
      <c r="DW32" s="35">
        <f>+'Deuda Pública en Colones'!DW32/'Deuda Pública en Dólares'!DW$86</f>
        <v>9461.8527669677496</v>
      </c>
      <c r="DX32" s="35">
        <f>+'Deuda Pública en Colones'!DX32/'Deuda Pública en Dólares'!DX$86</f>
        <v>9555.4575616618986</v>
      </c>
      <c r="DY32" s="35">
        <f>+'Deuda Pública en Colones'!DY32/'Deuda Pública en Dólares'!DY$86</f>
        <v>9570.1677271204571</v>
      </c>
      <c r="DZ32" s="35">
        <f>+'Deuda Pública en Colones'!DZ32/'Deuda Pública en Dólares'!DZ$86</f>
        <v>9478.8291161714733</v>
      </c>
      <c r="EA32" s="35">
        <f>+'Deuda Pública en Colones'!EA32/'Deuda Pública en Dólares'!EA$86</f>
        <v>8917.7324812294537</v>
      </c>
      <c r="EB32" s="35">
        <f>+'Deuda Pública en Colones'!EB32/'Deuda Pública en Dólares'!EB$86</f>
        <v>9406.0164511693674</v>
      </c>
      <c r="EC32" s="35">
        <f>+'Deuda Pública en Colones'!EC32/'Deuda Pública en Dólares'!EC$86</f>
        <v>9440.0072101569676</v>
      </c>
      <c r="ED32" s="35">
        <f>+'Deuda Pública en Colones'!ED32/'Deuda Pública en Dólares'!ED$86</f>
        <v>9686.0657472067851</v>
      </c>
      <c r="EE32" s="35">
        <f>+'Deuda Pública en Colones'!EE32/'Deuda Pública en Dólares'!EE$86</f>
        <v>9925.4357326274585</v>
      </c>
      <c r="EF32" s="35">
        <f>+'Deuda Pública en Colones'!EF32/'Deuda Pública en Dólares'!EF$86</f>
        <v>10081.177316165531</v>
      </c>
      <c r="EG32" s="35">
        <f>+'Deuda Pública en Colones'!EG32/'Deuda Pública en Dólares'!EG$86</f>
        <v>10776.409565396902</v>
      </c>
      <c r="EH32" s="35">
        <f>+'Deuda Pública en Colones'!EH32/'Deuda Pública en Dólares'!EH$86</f>
        <v>11399.504329776155</v>
      </c>
      <c r="EI32" s="35">
        <f>+'Deuda Pública en Colones'!EI32/'Deuda Pública en Dólares'!EI$86</f>
        <v>11737.921061967038</v>
      </c>
      <c r="EJ32" s="35">
        <f>+'Deuda Pública en Colones'!EJ32/'Deuda Pública en Dólares'!EJ$86</f>
        <v>12551.41595320634</v>
      </c>
      <c r="EK32" s="35">
        <f>+'Deuda Pública en Colones'!EK32/'Deuda Pública en Dólares'!EK$86</f>
        <v>12649.495171237966</v>
      </c>
      <c r="EL32" s="35">
        <f>+'Deuda Pública en Colones'!EL32/'Deuda Pública en Dólares'!EL$86</f>
        <v>12714.236828725951</v>
      </c>
      <c r="EM32" s="35">
        <f>+'Deuda Pública en Colones'!EM32/'Deuda Pública en Dólares'!EM$86</f>
        <v>12830.714914983346</v>
      </c>
      <c r="EN32" s="35">
        <f>+'Deuda Pública en Colones'!EN32/'Deuda Pública en Dólares'!EN$86</f>
        <v>13541.968325014381</v>
      </c>
      <c r="EO32" s="35">
        <f>+'Deuda Pública en Colones'!EO32/'Deuda Pública en Dólares'!EO$86</f>
        <v>13427.723621245044</v>
      </c>
      <c r="EP32" s="35">
        <f>+'Deuda Pública en Colones'!EP32/'Deuda Pública en Dólares'!EP$86</f>
        <v>13703.326768327293</v>
      </c>
      <c r="EQ32" s="35">
        <f>+'Deuda Pública en Colones'!EQ32/'Deuda Pública en Dólares'!EQ$86</f>
        <v>13870.610615888087</v>
      </c>
      <c r="ER32" s="36">
        <f>+'Deuda Pública en Colones'!ER32/'Deuda Pública en Dólares'!ER$86</f>
        <v>13791.065569106866</v>
      </c>
      <c r="ES32" s="35">
        <f>+'Deuda Pública en Colones'!ES32/'Deuda Pública en Dólares'!ES$86</f>
        <v>14017.65679467382</v>
      </c>
      <c r="ET32" s="35">
        <f>+'Deuda Pública en Colones'!ET32/'Deuda Pública en Dólares'!ET$86</f>
        <v>13893.836945840492</v>
      </c>
      <c r="EU32" s="35">
        <f>+'Deuda Pública en Colones'!EU32/'Deuda Pública en Dólares'!EU$86</f>
        <v>13671.752679293486</v>
      </c>
      <c r="EV32" s="35">
        <f>+'Deuda Pública en Colones'!EV32/'Deuda Pública en Dólares'!EV$86</f>
        <v>14060.303915166483</v>
      </c>
      <c r="EW32" s="35">
        <f>+'Deuda Pública en Colones'!EW32/'Deuda Pública en Dólares'!EW$86</f>
        <v>14175.772908992896</v>
      </c>
      <c r="EX32" s="35">
        <v>14629.835925494155</v>
      </c>
      <c r="EY32" s="35">
        <v>14951.232041824936</v>
      </c>
      <c r="EZ32" s="35">
        <v>15338.577912237477</v>
      </c>
      <c r="FA32" s="35">
        <f>'Deuda Pública en Colones'!FA32/'Deuda Pública en Dólares'!$FA$86</f>
        <v>15216.106608032951</v>
      </c>
      <c r="FB32" s="35">
        <f>'Deuda Pública en Colones'!FB32/'Deuda Pública en Dólares'!$FB$86</f>
        <v>15614.823446575607</v>
      </c>
      <c r="FC32" s="35">
        <f>'Deuda Pública en Colones'!FC32/'Deuda Pública en Dólares'!$FC$86</f>
        <v>16303.098284749032</v>
      </c>
      <c r="FD32" s="35">
        <f>'Deuda Pública en Colones'!FD32/'Deuda Pública en Dólares'!$FD$86</f>
        <v>17064.391504093201</v>
      </c>
      <c r="FE32" s="35">
        <f>'Deuda Pública en Colones'!FE32/'Deuda Pública en Dólares'!$FE$86</f>
        <v>17643.54835274228</v>
      </c>
      <c r="FF32" s="35">
        <f>'Deuda Pública en Colones'!FF32/'Deuda Pública en Dólares'!$FF$86</f>
        <v>17706.545939378204</v>
      </c>
      <c r="FG32" s="35">
        <f>'Deuda Pública en Colones'!FG32/'Deuda Pública en Dólares'!$FG$86</f>
        <v>18027.326486201298</v>
      </c>
      <c r="FH32" s="35">
        <f>'Deuda Pública en Colones'!FH32/'Deuda Pública en Dólares'!$FH$86</f>
        <v>18196.729322421019</v>
      </c>
      <c r="FI32" s="35">
        <f>'Deuda Pública en Colones'!FI32/'Deuda Pública en Dólares'!$FI$86</f>
        <v>18614.372952023314</v>
      </c>
      <c r="FJ32" s="35">
        <f>'Deuda Pública en Colones'!FJ32/'Deuda Pública en Dólares'!$FJ$86</f>
        <v>18749.95571264243</v>
      </c>
      <c r="FK32" s="35">
        <f>'Deuda Pública en Colones'!FK32/'Deuda Pública en Dólares'!$FK$86</f>
        <v>18280.885954722195</v>
      </c>
      <c r="FL32" s="35">
        <f>'Deuda Pública en Colones'!FL32/'Deuda Pública en Dólares'!$FL$86</f>
        <v>18463.861071627853</v>
      </c>
      <c r="FM32" s="35">
        <f>'Deuda Pública en Colones'!FM32/'Deuda Pública en Dólares'!$FM$86</f>
        <v>18194.159713141427</v>
      </c>
      <c r="FN32" s="35">
        <f>'Deuda Pública en Colones'!FN32/'Deuda Pública en Dólares'!$FN$86</f>
        <v>18274.06383935321</v>
      </c>
      <c r="FO32" s="35">
        <f>'Deuda Pública en Colones'!FO32/'Deuda Pública en Dólares'!$FO$86</f>
        <v>18330.718687739227</v>
      </c>
      <c r="FP32" s="35">
        <f>'Deuda Pública en Colones'!FP32/'Deuda Pública en Dólares'!$FP$86</f>
        <v>17750.016554738766</v>
      </c>
      <c r="FQ32" s="35">
        <f>'Deuda Pública en Colones'!FQ32/'Deuda Pública en Dólares'!$FQ$86</f>
        <v>17702.059890019977</v>
      </c>
      <c r="FR32" s="35">
        <f>'Deuda Pública en Colones'!FR32/'Deuda Pública en Dólares'!$FR$86</f>
        <v>17231.663741868491</v>
      </c>
      <c r="FS32" s="35">
        <f>'Deuda Pública en Colones'!FS32/'Deuda Pública en Dólares'!$FS$86</f>
        <v>16798.156554813322</v>
      </c>
      <c r="FT32" s="35">
        <f>'Deuda Pública en Colones'!FT32/'Deuda Pública en Dólares'!$FT$86</f>
        <v>16971.898421557402</v>
      </c>
      <c r="FU32" s="35">
        <f>'Deuda Pública en Colones'!FU32/'Deuda Pública en Dólares'!$FU$86</f>
        <v>17775.156471384391</v>
      </c>
      <c r="FV32" s="35">
        <f>'Deuda Pública en Colones'!FV32/'Deuda Pública en Dólares'!$FV$86</f>
        <v>18368.80259123147</v>
      </c>
      <c r="FW32" s="35">
        <f>'Deuda Pública en Colones'!FW32/'Deuda Pública en Dólares'!$FW$86</f>
        <v>18751.239633189762</v>
      </c>
      <c r="FX32" s="35">
        <f>'Deuda Pública en Colones'!FX32/'Deuda Pública en Dólares'!$FX$86</f>
        <v>19364.284111060471</v>
      </c>
      <c r="FY32" s="35">
        <f>'Deuda Pública en Colones'!FY32/'Deuda Pública en Dólares'!$FY$86</f>
        <v>19543.057504360488</v>
      </c>
      <c r="FZ32" s="35">
        <f>'Deuda Pública en Colones'!FZ32/'Deuda Pública en Dólares'!$FZ$86</f>
        <v>21218.630233496282</v>
      </c>
      <c r="GA32" s="35">
        <f>'Deuda Pública en Colones'!GA32/'Deuda Pública en Dólares'!GA86</f>
        <v>21062.086483159168</v>
      </c>
      <c r="GB32" s="35">
        <f>'Deuda Pública en Colones'!GB32/'Deuda Pública en Dólares'!GB86</f>
        <v>22156.0576977971</v>
      </c>
      <c r="GC32" s="35">
        <f>'Deuda Pública en Colones'!GC32/'Deuda Pública en Dólares'!GC86</f>
        <v>22725.041195536771</v>
      </c>
      <c r="GD32" s="35">
        <f>'Deuda Pública en Colones'!GD32/'Deuda Pública en Dólares'!GD86</f>
        <v>23237.630954165255</v>
      </c>
      <c r="GE32" s="35">
        <f>'Deuda Pública en Colones'!GE32/'Deuda Pública en Dólares'!GE86</f>
        <v>23037.877580608547</v>
      </c>
      <c r="GF32" s="35">
        <f>'Deuda Pública en Colones'!GF32/'Deuda Pública en Dólares'!GF86</f>
        <v>22788.072742612007</v>
      </c>
      <c r="GG32" s="35">
        <f>'Deuda Pública en Colones'!GG32/'Deuda Pública en Dólares'!GG86</f>
        <v>23676.50079791891</v>
      </c>
      <c r="GH32" s="35">
        <f>'Deuda Pública en Colones'!GH32/'Deuda Pública en Dólares'!GH86</f>
        <v>23211.824198051469</v>
      </c>
      <c r="GI32" s="35">
        <f>'Deuda Pública en Colones'!GI32/'Deuda Pública en Dólares'!GI86</f>
        <v>23474.168560620292</v>
      </c>
      <c r="GJ32" s="35">
        <f>'Deuda Pública en Colones'!GJ32/'Deuda Pública en Dólares'!GJ86</f>
        <v>23628.853865214915</v>
      </c>
      <c r="GK32" s="35">
        <f>'Deuda Pública en Colones'!GK32/'Deuda Pública en Dólares'!GK86</f>
        <v>24248.738894421385</v>
      </c>
      <c r="GL32" s="35">
        <f>'Deuda Pública en Colones'!GL32/'Deuda Pública en Dólares'!GL86</f>
        <v>24249.35331850448</v>
      </c>
      <c r="GM32" s="35">
        <f>'Deuda Pública en Colones'!GM32/'Deuda Pública en Dólares'!GM86</f>
        <v>24803.899676465298</v>
      </c>
      <c r="GN32" s="35">
        <f>'Deuda Pública en Colones'!GN32/'Deuda Pública en Dólares'!GN86</f>
        <v>25320.943737599424</v>
      </c>
      <c r="GO32" s="35">
        <f>'Deuda Pública en Colones'!GO32/'Deuda Pública en Dólares'!GO86</f>
        <v>25545.498623356452</v>
      </c>
      <c r="GP32" s="35">
        <f>'Deuda Pública en Colones'!GP32/'Deuda Pública en Dólares'!GP86</f>
        <v>24888.418471795831</v>
      </c>
      <c r="GQ32" s="35">
        <f>'Deuda Pública en Colones'!GQ32/'Deuda Pública en Dólares'!GQ86</f>
        <v>24273.976032578776</v>
      </c>
      <c r="GR32" s="35">
        <f>'Deuda Pública en Colones'!GR32/'Deuda Pública en Dólares'!GR86</f>
        <v>24891.405315106542</v>
      </c>
      <c r="GS32" s="35">
        <f>'Deuda Pública en Colones'!GS32/'Deuda Pública en Dólares'!GS86</f>
        <v>25251.257925239061</v>
      </c>
      <c r="GT32" s="35">
        <f>'Deuda Pública en Colones'!GT32/'Deuda Pública en Dólares'!GT86</f>
        <v>25048.644812282724</v>
      </c>
      <c r="GU32" s="35">
        <f>'Deuda Pública en Colones'!GU32/'Deuda Pública en Dólares'!GU86</f>
        <v>25485.817130187545</v>
      </c>
      <c r="GV32" s="35">
        <f>'Deuda Pública en Colones'!GV32/'Deuda Pública en Dólares'!GV86</f>
        <v>26176.248701216955</v>
      </c>
      <c r="GW32" s="35">
        <f>'Deuda Pública en Colones'!GW32/'Deuda Pública en Dólares'!GW86</f>
        <v>26124.230225658022</v>
      </c>
      <c r="GX32" s="35">
        <f>'Deuda Pública en Colones'!GX32/'Deuda Pública en Dólares'!GX86</f>
        <v>26047.938192256537</v>
      </c>
      <c r="GY32" s="35">
        <f>'Deuda Pública en Colones'!GY32/'Deuda Pública en Dólares'!GY86</f>
        <v>26439.510108208829</v>
      </c>
    </row>
    <row r="33" spans="1:207" x14ac:dyDescent="0.25">
      <c r="A33" s="33" t="s">
        <v>15</v>
      </c>
      <c r="B33" s="35">
        <f>+'Deuda Pública en Colones'!B33/'Deuda Pública en Dólares'!B$86</f>
        <v>0</v>
      </c>
      <c r="C33" s="35">
        <f>+'Deuda Pública en Colones'!C33/'Deuda Pública en Dólares'!C$86</f>
        <v>0</v>
      </c>
      <c r="D33" s="35">
        <f>+'Deuda Pública en Colones'!D33/'Deuda Pública en Dólares'!D$86</f>
        <v>0</v>
      </c>
      <c r="E33" s="35">
        <f>+'Deuda Pública en Colones'!E33/'Deuda Pública en Dólares'!E$86</f>
        <v>0</v>
      </c>
      <c r="F33" s="35">
        <f>+'Deuda Pública en Colones'!F33/'Deuda Pública en Dólares'!F$86</f>
        <v>0</v>
      </c>
      <c r="G33" s="35">
        <f>+'Deuda Pública en Colones'!G33/'Deuda Pública en Dólares'!G$86</f>
        <v>0</v>
      </c>
      <c r="H33" s="35">
        <f>+'Deuda Pública en Colones'!H33/'Deuda Pública en Dólares'!H$86</f>
        <v>0</v>
      </c>
      <c r="I33" s="35">
        <f>+'Deuda Pública en Colones'!I33/'Deuda Pública en Dólares'!I$86</f>
        <v>0</v>
      </c>
      <c r="J33" s="35">
        <f>+'Deuda Pública en Colones'!J33/'Deuda Pública en Dólares'!J$86</f>
        <v>0</v>
      </c>
      <c r="K33" s="35">
        <f>+'Deuda Pública en Colones'!K33/'Deuda Pública en Dólares'!K$86</f>
        <v>0</v>
      </c>
      <c r="L33" s="35">
        <f>+'Deuda Pública en Colones'!L33/'Deuda Pública en Dólares'!L$86</f>
        <v>0</v>
      </c>
      <c r="M33" s="35">
        <f>+'Deuda Pública en Colones'!M33/'Deuda Pública en Dólares'!M$86</f>
        <v>0</v>
      </c>
      <c r="N33" s="35">
        <f>+'Deuda Pública en Colones'!N33/'Deuda Pública en Dólares'!N$86</f>
        <v>0</v>
      </c>
      <c r="O33" s="35">
        <f>+'Deuda Pública en Colones'!O33/'Deuda Pública en Dólares'!O$86</f>
        <v>0</v>
      </c>
      <c r="P33" s="35">
        <f>+'Deuda Pública en Colones'!P33/'Deuda Pública en Dólares'!P$86</f>
        <v>0</v>
      </c>
      <c r="Q33" s="35">
        <f>+'Deuda Pública en Colones'!Q33/'Deuda Pública en Dólares'!Q$86</f>
        <v>0</v>
      </c>
      <c r="R33" s="35">
        <f>+'Deuda Pública en Colones'!R33/'Deuda Pública en Dólares'!R$86</f>
        <v>0</v>
      </c>
      <c r="S33" s="35">
        <f>+'Deuda Pública en Colones'!S33/'Deuda Pública en Dólares'!S$86</f>
        <v>0</v>
      </c>
      <c r="T33" s="35">
        <f>+'Deuda Pública en Colones'!T33/'Deuda Pública en Dólares'!T$86</f>
        <v>0</v>
      </c>
      <c r="U33" s="35">
        <f>+'Deuda Pública en Colones'!U33/'Deuda Pública en Dólares'!U$86</f>
        <v>0</v>
      </c>
      <c r="V33" s="35">
        <f>+'Deuda Pública en Colones'!V33/'Deuda Pública en Dólares'!V$86</f>
        <v>0</v>
      </c>
      <c r="W33" s="35">
        <f>+'Deuda Pública en Colones'!W33/'Deuda Pública en Dólares'!W$86</f>
        <v>0</v>
      </c>
      <c r="X33" s="35">
        <f>+'Deuda Pública en Colones'!X33/'Deuda Pública en Dólares'!X$86</f>
        <v>0</v>
      </c>
      <c r="Y33" s="35">
        <f>+'Deuda Pública en Colones'!Y33/'Deuda Pública en Dólares'!Y$86</f>
        <v>0</v>
      </c>
      <c r="Z33" s="35">
        <f>+'Deuda Pública en Colones'!Z33/'Deuda Pública en Dólares'!Z$86</f>
        <v>0</v>
      </c>
      <c r="AA33" s="35">
        <f>+'Deuda Pública en Colones'!AA33/'Deuda Pública en Dólares'!AA$86</f>
        <v>0</v>
      </c>
      <c r="AB33" s="35">
        <f>+'Deuda Pública en Colones'!AB33/'Deuda Pública en Dólares'!AB$86</f>
        <v>0</v>
      </c>
      <c r="AC33" s="35">
        <f>+'Deuda Pública en Colones'!AC33/'Deuda Pública en Dólares'!AC$86</f>
        <v>0</v>
      </c>
      <c r="AD33" s="35">
        <f>+'Deuda Pública en Colones'!AD33/'Deuda Pública en Dólares'!AD$86</f>
        <v>0</v>
      </c>
      <c r="AE33" s="35">
        <f>+'Deuda Pública en Colones'!AE33/'Deuda Pública en Dólares'!AE$86</f>
        <v>0</v>
      </c>
      <c r="AF33" s="35">
        <f>+'Deuda Pública en Colones'!AF33/'Deuda Pública en Dólares'!AF$86</f>
        <v>0</v>
      </c>
      <c r="AG33" s="35">
        <f>+'Deuda Pública en Colones'!AG33/'Deuda Pública en Dólares'!AG$86</f>
        <v>0</v>
      </c>
      <c r="AH33" s="35">
        <f>+'Deuda Pública en Colones'!AH33/'Deuda Pública en Dólares'!AH$86</f>
        <v>0</v>
      </c>
      <c r="AI33" s="35">
        <f>+'Deuda Pública en Colones'!AI33/'Deuda Pública en Dólares'!AI$86</f>
        <v>0</v>
      </c>
      <c r="AJ33" s="35">
        <f>+'Deuda Pública en Colones'!AJ33/'Deuda Pública en Dólares'!AJ$86</f>
        <v>0</v>
      </c>
      <c r="AK33" s="35">
        <f>+'Deuda Pública en Colones'!AK33/'Deuda Pública en Dólares'!AK$86</f>
        <v>0</v>
      </c>
      <c r="AL33" s="35">
        <f>+'Deuda Pública en Colones'!AL33/'Deuda Pública en Dólares'!AL$86</f>
        <v>0</v>
      </c>
      <c r="AM33" s="35">
        <f>+'Deuda Pública en Colones'!AM33/'Deuda Pública en Dólares'!AM$86</f>
        <v>0</v>
      </c>
      <c r="AN33" s="35">
        <f>+'Deuda Pública en Colones'!AN33/'Deuda Pública en Dólares'!AN$86</f>
        <v>0</v>
      </c>
      <c r="AO33" s="35">
        <f>+'Deuda Pública en Colones'!AO33/'Deuda Pública en Dólares'!AO$86</f>
        <v>0</v>
      </c>
      <c r="AP33" s="35">
        <f>+'Deuda Pública en Colones'!AP33/'Deuda Pública en Dólares'!AP$86</f>
        <v>0</v>
      </c>
      <c r="AQ33" s="35">
        <f>+'Deuda Pública en Colones'!AQ33/'Deuda Pública en Dólares'!AQ$86</f>
        <v>0</v>
      </c>
      <c r="AR33" s="35">
        <f>+'Deuda Pública en Colones'!AR33/'Deuda Pública en Dólares'!AR$86</f>
        <v>0</v>
      </c>
      <c r="AS33" s="35">
        <f>+'Deuda Pública en Colones'!AS33/'Deuda Pública en Dólares'!AS$86</f>
        <v>0</v>
      </c>
      <c r="AT33" s="35">
        <f>+'Deuda Pública en Colones'!AT33/'Deuda Pública en Dólares'!AT$86</f>
        <v>0</v>
      </c>
      <c r="AU33" s="35">
        <f>+'Deuda Pública en Colones'!AU33/'Deuda Pública en Dólares'!AU$86</f>
        <v>0</v>
      </c>
      <c r="AV33" s="35">
        <f>+'Deuda Pública en Colones'!AV33/'Deuda Pública en Dólares'!AV$86</f>
        <v>0</v>
      </c>
      <c r="AW33" s="35">
        <f>+'Deuda Pública en Colones'!AW33/'Deuda Pública en Dólares'!AW$86</f>
        <v>0</v>
      </c>
      <c r="AX33" s="35">
        <f>+'Deuda Pública en Colones'!AX33/'Deuda Pública en Dólares'!AX$86</f>
        <v>0</v>
      </c>
      <c r="AY33" s="35">
        <f>+'Deuda Pública en Colones'!AY33/'Deuda Pública en Dólares'!AY$86</f>
        <v>0</v>
      </c>
      <c r="AZ33" s="35">
        <f>+'Deuda Pública en Colones'!AZ33/'Deuda Pública en Dólares'!AZ$86</f>
        <v>0</v>
      </c>
      <c r="BA33" s="35">
        <f>+'Deuda Pública en Colones'!BA33/'Deuda Pública en Dólares'!BA$86</f>
        <v>0</v>
      </c>
      <c r="BB33" s="35">
        <f>+'Deuda Pública en Colones'!BB33/'Deuda Pública en Dólares'!BB$86</f>
        <v>0</v>
      </c>
      <c r="BC33" s="35">
        <f>+'Deuda Pública en Colones'!BC33/'Deuda Pública en Dólares'!BC$86</f>
        <v>0</v>
      </c>
      <c r="BD33" s="35">
        <f>+'Deuda Pública en Colones'!BD33/'Deuda Pública en Dólares'!BD$86</f>
        <v>0</v>
      </c>
      <c r="BE33" s="35">
        <f>+'Deuda Pública en Colones'!BE33/'Deuda Pública en Dólares'!BE$86</f>
        <v>0</v>
      </c>
      <c r="BF33" s="35">
        <f>+'Deuda Pública en Colones'!BF33/'Deuda Pública en Dólares'!BF$86</f>
        <v>0</v>
      </c>
      <c r="BG33" s="35">
        <f>+'Deuda Pública en Colones'!BG33/'Deuda Pública en Dólares'!BG$86</f>
        <v>0</v>
      </c>
      <c r="BH33" s="35">
        <f>+'Deuda Pública en Colones'!BH33/'Deuda Pública en Dólares'!BH$86</f>
        <v>0</v>
      </c>
      <c r="BI33" s="35">
        <f>+'Deuda Pública en Colones'!BI33/'Deuda Pública en Dólares'!BI$86</f>
        <v>0</v>
      </c>
      <c r="BJ33" s="35">
        <f>+'Deuda Pública en Colones'!BJ33/'Deuda Pública en Dólares'!BJ$86</f>
        <v>0</v>
      </c>
      <c r="BK33" s="35">
        <f>+'Deuda Pública en Colones'!BK33/'Deuda Pública en Dólares'!BK$86</f>
        <v>0</v>
      </c>
      <c r="BL33" s="35">
        <f>+'Deuda Pública en Colones'!BL33/'Deuda Pública en Dólares'!BL$86</f>
        <v>0</v>
      </c>
      <c r="BM33" s="35">
        <f>+'Deuda Pública en Colones'!BM33/'Deuda Pública en Dólares'!BM$86</f>
        <v>0</v>
      </c>
      <c r="BN33" s="35">
        <f>+'Deuda Pública en Colones'!BN33/'Deuda Pública en Dólares'!BN$86</f>
        <v>0</v>
      </c>
      <c r="BO33" s="35">
        <f>+'Deuda Pública en Colones'!BO33/'Deuda Pública en Dólares'!BO$86</f>
        <v>0</v>
      </c>
      <c r="BP33" s="35">
        <f>+'Deuda Pública en Colones'!BP33/'Deuda Pública en Dólares'!BP$86</f>
        <v>0</v>
      </c>
      <c r="BQ33" s="35">
        <f>+'Deuda Pública en Colones'!BQ33/'Deuda Pública en Dólares'!BQ$86</f>
        <v>0</v>
      </c>
      <c r="BR33" s="35">
        <f>+'Deuda Pública en Colones'!BR33/'Deuda Pública en Dólares'!BR$86</f>
        <v>0</v>
      </c>
      <c r="BS33" s="35">
        <f>+'Deuda Pública en Colones'!BS33/'Deuda Pública en Dólares'!BS$86</f>
        <v>0</v>
      </c>
      <c r="BT33" s="35">
        <f>+'Deuda Pública en Colones'!BT33/'Deuda Pública en Dólares'!BT$86</f>
        <v>0</v>
      </c>
      <c r="BU33" s="35">
        <f>+'Deuda Pública en Colones'!BU33/'Deuda Pública en Dólares'!BU$86</f>
        <v>0</v>
      </c>
      <c r="BV33" s="35">
        <f>+'Deuda Pública en Colones'!BV33/'Deuda Pública en Dólares'!BV$86</f>
        <v>0</v>
      </c>
      <c r="BW33" s="35">
        <f>+'Deuda Pública en Colones'!BW33/'Deuda Pública en Dólares'!BW$86</f>
        <v>0</v>
      </c>
      <c r="BX33" s="35">
        <f>+'Deuda Pública en Colones'!BX33/'Deuda Pública en Dólares'!BX$86</f>
        <v>0</v>
      </c>
      <c r="BY33" s="35">
        <f>+'Deuda Pública en Colones'!BY33/'Deuda Pública en Dólares'!BY$86</f>
        <v>0</v>
      </c>
      <c r="BZ33" s="35">
        <f>+'Deuda Pública en Colones'!BZ33/'Deuda Pública en Dólares'!BZ$86</f>
        <v>0</v>
      </c>
      <c r="CA33" s="35">
        <f>+'Deuda Pública en Colones'!CA33/'Deuda Pública en Dólares'!CA$86</f>
        <v>0</v>
      </c>
      <c r="CB33" s="35">
        <f>+'Deuda Pública en Colones'!CB33/'Deuda Pública en Dólares'!CB$86</f>
        <v>0</v>
      </c>
      <c r="CC33" s="35">
        <f>+'Deuda Pública en Colones'!CC33/'Deuda Pública en Dólares'!CC$86</f>
        <v>0</v>
      </c>
      <c r="CD33" s="35">
        <f>+'Deuda Pública en Colones'!CD33/'Deuda Pública en Dólares'!CD$86</f>
        <v>0</v>
      </c>
      <c r="CE33" s="35">
        <f>+'Deuda Pública en Colones'!CE33/'Deuda Pública en Dólares'!CE$86</f>
        <v>0</v>
      </c>
      <c r="CF33" s="35">
        <f>+'Deuda Pública en Colones'!CF33/'Deuda Pública en Dólares'!CF$86</f>
        <v>0</v>
      </c>
      <c r="CG33" s="35">
        <f>+'Deuda Pública en Colones'!CG33/'Deuda Pública en Dólares'!CG$86</f>
        <v>0</v>
      </c>
      <c r="CH33" s="35">
        <f>+'Deuda Pública en Colones'!CH33/'Deuda Pública en Dólares'!CH$86</f>
        <v>0</v>
      </c>
      <c r="CI33" s="35">
        <f>+'Deuda Pública en Colones'!CI33/'Deuda Pública en Dólares'!CI$86</f>
        <v>0</v>
      </c>
      <c r="CJ33" s="35">
        <f>+'Deuda Pública en Colones'!CJ33/'Deuda Pública en Dólares'!CJ$86</f>
        <v>0</v>
      </c>
      <c r="CK33" s="35">
        <f>+'Deuda Pública en Colones'!CK33/'Deuda Pública en Dólares'!CK$86</f>
        <v>0</v>
      </c>
      <c r="CL33" s="35">
        <f>+'Deuda Pública en Colones'!CL33/'Deuda Pública en Dólares'!CL$86</f>
        <v>0</v>
      </c>
      <c r="CM33" s="35">
        <f>+'Deuda Pública en Colones'!CM33/'Deuda Pública en Dólares'!CM$86</f>
        <v>0</v>
      </c>
      <c r="CN33" s="35">
        <f>+'Deuda Pública en Colones'!CN33/'Deuda Pública en Dólares'!CN$86</f>
        <v>0</v>
      </c>
      <c r="CO33" s="35">
        <f>+'Deuda Pública en Colones'!CO33/'Deuda Pública en Dólares'!CO$86</f>
        <v>0</v>
      </c>
      <c r="CP33" s="35">
        <f>+'Deuda Pública en Colones'!CP33/'Deuda Pública en Dólares'!CP$86</f>
        <v>0</v>
      </c>
      <c r="CQ33" s="35">
        <f>+'Deuda Pública en Colones'!CQ33/'Deuda Pública en Dólares'!CQ$86</f>
        <v>0</v>
      </c>
      <c r="CR33" s="35">
        <f>+'Deuda Pública en Colones'!CR33/'Deuda Pública en Dólares'!CR$86</f>
        <v>0</v>
      </c>
      <c r="CS33" s="35">
        <f>+'Deuda Pública en Colones'!CS33/'Deuda Pública en Dólares'!CS$86</f>
        <v>0</v>
      </c>
      <c r="CT33" s="35">
        <f>+'Deuda Pública en Colones'!CT33/'Deuda Pública en Dólares'!CT$86</f>
        <v>0</v>
      </c>
      <c r="CU33" s="35">
        <f>+'Deuda Pública en Colones'!CU33/'Deuda Pública en Dólares'!CU$86</f>
        <v>0</v>
      </c>
      <c r="CV33" s="35">
        <f>+'Deuda Pública en Colones'!CV33/'Deuda Pública en Dólares'!CV$86</f>
        <v>0</v>
      </c>
      <c r="CW33" s="35">
        <f>+'Deuda Pública en Colones'!CW33/'Deuda Pública en Dólares'!CW$86</f>
        <v>0</v>
      </c>
      <c r="CX33" s="35">
        <f>+'Deuda Pública en Colones'!CX33/'Deuda Pública en Dólares'!CX$86</f>
        <v>0</v>
      </c>
      <c r="CY33" s="35">
        <f>+'Deuda Pública en Colones'!CY33/'Deuda Pública en Dólares'!CY$86</f>
        <v>0</v>
      </c>
      <c r="CZ33" s="35">
        <f>+'Deuda Pública en Colones'!CZ33/'Deuda Pública en Dólares'!CZ$86</f>
        <v>0</v>
      </c>
      <c r="DA33" s="35">
        <f>+'Deuda Pública en Colones'!DA33/'Deuda Pública en Dólares'!DA$86</f>
        <v>0</v>
      </c>
      <c r="DB33" s="35">
        <f>+'Deuda Pública en Colones'!DB33/'Deuda Pública en Dólares'!DB$86</f>
        <v>0</v>
      </c>
      <c r="DC33" s="35">
        <f>+'Deuda Pública en Colones'!DC33/'Deuda Pública en Dólares'!DC$86</f>
        <v>0</v>
      </c>
      <c r="DD33" s="35">
        <f>+'Deuda Pública en Colones'!DD33/'Deuda Pública en Dólares'!DD$86</f>
        <v>0</v>
      </c>
      <c r="DE33" s="35">
        <f>+'Deuda Pública en Colones'!DE33/'Deuda Pública en Dólares'!DE$86</f>
        <v>0</v>
      </c>
      <c r="DF33" s="35">
        <f>+'Deuda Pública en Colones'!DF33/'Deuda Pública en Dólares'!DF$86</f>
        <v>0</v>
      </c>
      <c r="DG33" s="35">
        <f>+'Deuda Pública en Colones'!DG33/'Deuda Pública en Dólares'!DG$86</f>
        <v>0</v>
      </c>
      <c r="DH33" s="35">
        <f>+'Deuda Pública en Colones'!DH33/'Deuda Pública en Dólares'!DH$86</f>
        <v>0</v>
      </c>
      <c r="DI33" s="35">
        <f>+'Deuda Pública en Colones'!DI33/'Deuda Pública en Dólares'!DI$86</f>
        <v>0</v>
      </c>
      <c r="DJ33" s="35">
        <f>+'Deuda Pública en Colones'!DJ33/'Deuda Pública en Dólares'!DJ$86</f>
        <v>0</v>
      </c>
      <c r="DK33" s="35">
        <f>+'Deuda Pública en Colones'!DK33/'Deuda Pública en Dólares'!DK$86</f>
        <v>0</v>
      </c>
      <c r="DL33" s="35">
        <f>+'Deuda Pública en Colones'!DL33/'Deuda Pública en Dólares'!DL$86</f>
        <v>0</v>
      </c>
      <c r="DM33" s="35">
        <f>+'Deuda Pública en Colones'!DM33/'Deuda Pública en Dólares'!DM$86</f>
        <v>0</v>
      </c>
      <c r="DN33" s="35">
        <f>+'Deuda Pública en Colones'!DN33/'Deuda Pública en Dólares'!DN$86</f>
        <v>0</v>
      </c>
      <c r="DO33" s="35">
        <f>+'Deuda Pública en Colones'!DO33/'Deuda Pública en Dólares'!DO$86</f>
        <v>0</v>
      </c>
      <c r="DP33" s="35">
        <f>+'Deuda Pública en Colones'!DP33/'Deuda Pública en Dólares'!DP$86</f>
        <v>0</v>
      </c>
      <c r="DQ33" s="35">
        <f>+'Deuda Pública en Colones'!DQ33/'Deuda Pública en Dólares'!DQ$86</f>
        <v>0</v>
      </c>
      <c r="DR33" s="35">
        <f>+'Deuda Pública en Colones'!DR33/'Deuda Pública en Dólares'!DR$86</f>
        <v>0</v>
      </c>
      <c r="DS33" s="35">
        <f>+'Deuda Pública en Colones'!DS33/'Deuda Pública en Dólares'!DS$86</f>
        <v>0</v>
      </c>
      <c r="DT33" s="35">
        <f>+'Deuda Pública en Colones'!DT33/'Deuda Pública en Dólares'!DT$86</f>
        <v>0</v>
      </c>
      <c r="DU33" s="35">
        <f>+'Deuda Pública en Colones'!DU33/'Deuda Pública en Dólares'!DU$86</f>
        <v>0</v>
      </c>
      <c r="DV33" s="35">
        <f>+'Deuda Pública en Colones'!DV33/'Deuda Pública en Dólares'!DV$86</f>
        <v>0</v>
      </c>
      <c r="DW33" s="35">
        <f>+'Deuda Pública en Colones'!DW33/'Deuda Pública en Dólares'!DW$86</f>
        <v>0</v>
      </c>
      <c r="DX33" s="35">
        <f>+'Deuda Pública en Colones'!DX33/'Deuda Pública en Dólares'!DX$86</f>
        <v>0</v>
      </c>
      <c r="DY33" s="35">
        <f>+'Deuda Pública en Colones'!DY33/'Deuda Pública en Dólares'!DY$86</f>
        <v>0</v>
      </c>
      <c r="DZ33" s="35">
        <f>+'Deuda Pública en Colones'!DZ33/'Deuda Pública en Dólares'!DZ$86</f>
        <v>854.21031079643842</v>
      </c>
      <c r="EA33" s="35">
        <f>+'Deuda Pública en Colones'!EA33/'Deuda Pública en Dólares'!EA$86</f>
        <v>803.38001691781949</v>
      </c>
      <c r="EB33" s="35">
        <f>+'Deuda Pública en Colones'!EB33/'Deuda Pública en Dólares'!EB$86</f>
        <v>827.52819452436006</v>
      </c>
      <c r="EC33" s="35">
        <f>+'Deuda Pública en Colones'!EC33/'Deuda Pública en Dólares'!EC$86</f>
        <v>0</v>
      </c>
      <c r="ED33" s="35">
        <f>+'Deuda Pública en Colones'!ED33/'Deuda Pública en Dólares'!ED$86</f>
        <v>0</v>
      </c>
      <c r="EE33" s="35">
        <f>+'Deuda Pública en Colones'!EE33/'Deuda Pública en Dólares'!EE$86</f>
        <v>0</v>
      </c>
      <c r="EF33" s="35">
        <f>+'Deuda Pública en Colones'!EF33/'Deuda Pública en Dólares'!EF$86</f>
        <v>0</v>
      </c>
      <c r="EG33" s="35">
        <f>+'Deuda Pública en Colones'!EG33/'Deuda Pública en Dólares'!EG$86</f>
        <v>0</v>
      </c>
      <c r="EH33" s="35">
        <f>+'Deuda Pública en Colones'!EH33/'Deuda Pública en Dólares'!EH$86</f>
        <v>0</v>
      </c>
      <c r="EI33" s="35">
        <f>+'Deuda Pública en Colones'!EI33/'Deuda Pública en Dólares'!EI$86</f>
        <v>0</v>
      </c>
      <c r="EJ33" s="35">
        <f>+'Deuda Pública en Colones'!EJ33/'Deuda Pública en Dólares'!EJ$86</f>
        <v>0</v>
      </c>
      <c r="EK33" s="35">
        <f>+'Deuda Pública en Colones'!EK33/'Deuda Pública en Dólares'!EK$86</f>
        <v>0</v>
      </c>
      <c r="EL33" s="35">
        <f>+'Deuda Pública en Colones'!EL33/'Deuda Pública en Dólares'!EL$86</f>
        <v>0</v>
      </c>
      <c r="EM33" s="35">
        <f>+'Deuda Pública en Colones'!EM33/'Deuda Pública en Dólares'!EM$86</f>
        <v>0</v>
      </c>
      <c r="EN33" s="35">
        <f>+'Deuda Pública en Colones'!EN33/'Deuda Pública en Dólares'!EN$86</f>
        <v>0</v>
      </c>
      <c r="EO33" s="35">
        <f>+'Deuda Pública en Colones'!EO33/'Deuda Pública en Dólares'!EO$86</f>
        <v>0</v>
      </c>
      <c r="EP33" s="35">
        <f>+'Deuda Pública en Colones'!EP33/'Deuda Pública en Dólares'!EP$86</f>
        <v>0</v>
      </c>
      <c r="EQ33" s="35">
        <f>+'Deuda Pública en Colones'!EQ33/'Deuda Pública en Dólares'!EQ$86</f>
        <v>0</v>
      </c>
      <c r="ER33" s="36">
        <f>+'Deuda Pública en Colones'!ER33/'Deuda Pública en Dólares'!ER$86</f>
        <v>0</v>
      </c>
      <c r="ES33" s="35">
        <f>+'Deuda Pública en Colones'!ES33/'Deuda Pública en Dólares'!ES$86</f>
        <v>0</v>
      </c>
      <c r="ET33" s="35">
        <f>+'Deuda Pública en Colones'!ET33/'Deuda Pública en Dólares'!ET$86</f>
        <v>0</v>
      </c>
      <c r="EU33" s="35">
        <f>+'Deuda Pública en Colones'!EU33/'Deuda Pública en Dólares'!EU$86</f>
        <v>0</v>
      </c>
      <c r="EV33" s="35">
        <f>+'Deuda Pública en Colones'!EV33/'Deuda Pública en Dólares'!EV$86</f>
        <v>0</v>
      </c>
      <c r="EW33" s="35">
        <f>+'Deuda Pública en Colones'!EW33/'Deuda Pública en Dólares'!EW$86</f>
        <v>0</v>
      </c>
      <c r="EY33" s="35">
        <v>0</v>
      </c>
      <c r="EZ33" s="35">
        <v>0</v>
      </c>
      <c r="FA33" s="35">
        <v>0</v>
      </c>
      <c r="FB33" s="35">
        <v>0</v>
      </c>
      <c r="FC33" s="35">
        <v>0</v>
      </c>
      <c r="FD33" s="35">
        <f>'Deuda Pública en Colones'!FD33/'Deuda Pública en Dólares'!$FD$86</f>
        <v>0</v>
      </c>
      <c r="FE33" s="35">
        <f>'Deuda Pública en Colones'!FE33/'Deuda Pública en Dólares'!$FE$86</f>
        <v>0</v>
      </c>
      <c r="FF33" s="35">
        <f>'Deuda Pública en Colones'!FF33/'Deuda Pública en Dólares'!$FF$86</f>
        <v>0</v>
      </c>
      <c r="FG33" s="35">
        <f>'Deuda Pública en Colones'!FG33/'Deuda Pública en Dólares'!$FF$86</f>
        <v>0</v>
      </c>
      <c r="FH33" s="35">
        <f>'Deuda Pública en Colones'!FH33/'Deuda Pública en Dólares'!$FH$86</f>
        <v>0</v>
      </c>
      <c r="FI33" s="35">
        <f>'Deuda Pública en Colones'!FI33/'Deuda Pública en Dólares'!$FI$86</f>
        <v>0</v>
      </c>
      <c r="FJ33" s="35">
        <f>'Deuda Pública en Colones'!FJ33/'Deuda Pública en Dólares'!$FJ$86</f>
        <v>0</v>
      </c>
      <c r="FK33" s="35">
        <f>'Deuda Pública en Colones'!FK33/'Deuda Pública en Dólares'!$FJ$86</f>
        <v>0</v>
      </c>
      <c r="FL33" s="35">
        <f>'Deuda Pública en Colones'!FL33/'Deuda Pública en Dólares'!$FL$86</f>
        <v>0</v>
      </c>
      <c r="FM33" s="35">
        <f>'Deuda Pública en Colones'!FM33/'Deuda Pública en Dólares'!$FJ$86</f>
        <v>0</v>
      </c>
      <c r="FN33" s="35">
        <f>'Deuda Pública en Colones'!FN33/'Deuda Pública en Dólares'!$FN$86</f>
        <v>0</v>
      </c>
      <c r="FO33" s="35">
        <f>'Deuda Pública en Colones'!FO33/'Deuda Pública en Dólares'!$FO$86</f>
        <v>0</v>
      </c>
      <c r="FP33" s="35">
        <f>'Deuda Pública en Colones'!FP33/'Deuda Pública en Dólares'!$FO$86</f>
        <v>0</v>
      </c>
      <c r="FQ33" s="35">
        <f>'Deuda Pública en Colones'!FQ33/'Deuda Pública en Dólares'!$FO$86</f>
        <v>0</v>
      </c>
      <c r="FR33" s="35">
        <f>'Deuda Pública en Colones'!FR33/'Deuda Pública en Dólares'!$FR$86</f>
        <v>0</v>
      </c>
      <c r="FS33" s="35">
        <f>'Deuda Pública en Colones'!FS33/'Deuda Pública en Dólares'!$FR$86</f>
        <v>0</v>
      </c>
      <c r="FT33" s="35">
        <f>'Deuda Pública en Colones'!FT33/'Deuda Pública en Dólares'!$FR$86</f>
        <v>0</v>
      </c>
      <c r="FU33" s="35">
        <f>'Deuda Pública en Colones'!FU33/'Deuda Pública en Dólares'!$FR$86</f>
        <v>0</v>
      </c>
      <c r="FV33" s="35">
        <f>'Deuda Pública en Colones'!FV33/'Deuda Pública en Dólares'!$FR$86</f>
        <v>0</v>
      </c>
      <c r="FW33" s="35">
        <f>'Deuda Pública en Colones'!FW33/'Deuda Pública en Dólares'!$FR$86</f>
        <v>0</v>
      </c>
      <c r="FX33" s="35">
        <f>'Deuda Pública en Colones'!FX33/'Deuda Pública en Dólares'!$FR$86</f>
        <v>0</v>
      </c>
      <c r="FY33" s="35">
        <f>'Deuda Pública en Colones'!FY33/'Deuda Pública en Dólares'!$FY$86</f>
        <v>0</v>
      </c>
      <c r="FZ33" s="35">
        <f>'Deuda Pública en Colones'!FZ33/'Deuda Pública en Dólares'!$FZ$86</f>
        <v>0</v>
      </c>
      <c r="GA33" s="35">
        <f>'Deuda Pública en Colones'!GA33/'Deuda Pública en Dólares'!$FZ$86</f>
        <v>0</v>
      </c>
      <c r="GB33" s="35">
        <f>'Deuda Pública en Colones'!GB33/'Deuda Pública en Dólares'!$FZ$86</f>
        <v>0</v>
      </c>
      <c r="GC33" s="35">
        <f>'Deuda Pública en Colones'!GC33/'Deuda Pública en Dólares'!$FZ$86</f>
        <v>0</v>
      </c>
      <c r="GD33" s="35">
        <f>'Deuda Pública en Colones'!GD33/'Deuda Pública en Dólares'!$FZ$86</f>
        <v>0</v>
      </c>
      <c r="GE33" s="35">
        <f>'Deuda Pública en Colones'!GE33/'Deuda Pública en Dólares'!$FZ$86</f>
        <v>0</v>
      </c>
      <c r="GF33" s="35">
        <f>'Deuda Pública en Colones'!GF33/'Deuda Pública en Dólares'!$FZ$86</f>
        <v>0</v>
      </c>
      <c r="GG33" s="35">
        <f>'Deuda Pública en Colones'!GG33/'Deuda Pública en Dólares'!$FZ$86</f>
        <v>0</v>
      </c>
      <c r="GH33" s="35">
        <f>'Deuda Pública en Colones'!GH33/'Deuda Pública en Dólares'!$FZ$86</f>
        <v>0</v>
      </c>
      <c r="GI33" s="35">
        <f>'Deuda Pública en Colones'!GI33/'Deuda Pública en Dólares'!$GI$86</f>
        <v>0</v>
      </c>
      <c r="GJ33" s="35">
        <f>'Deuda Pública en Colones'!GJ33/'Deuda Pública en Dólares'!$GJ$86</f>
        <v>0</v>
      </c>
      <c r="GK33" s="35">
        <f>'Deuda Pública en Colones'!GK33/'Deuda Pública en Dólares'!$GJ$86</f>
        <v>0</v>
      </c>
      <c r="GL33" s="35">
        <f>'Deuda Pública en Colones'!GL33/'Deuda Pública en Dólares'!$GJ$86</f>
        <v>0</v>
      </c>
      <c r="GM33" s="35">
        <f>'Deuda Pública en Colones'!GM33/'Deuda Pública en Dólares'!$GJ$86</f>
        <v>0</v>
      </c>
      <c r="GN33" s="35">
        <f>'Deuda Pública en Colones'!GN33/'Deuda Pública en Dólares'!$GJ$86</f>
        <v>0</v>
      </c>
      <c r="GO33" s="35">
        <f>'Deuda Pública en Colones'!GO33/'Deuda Pública en Dólares'!$GJ$86</f>
        <v>0</v>
      </c>
      <c r="GP33" s="35">
        <f>'Deuda Pública en Colones'!GP33/'Deuda Pública en Dólares'!$GJ$86</f>
        <v>0</v>
      </c>
      <c r="GQ33" s="35">
        <f>'Deuda Pública en Colones'!GQ33/'Deuda Pública en Dólares'!$GJ$86</f>
        <v>0</v>
      </c>
      <c r="GR33" s="35">
        <f>'Deuda Pública en Colones'!GR33/'Deuda Pública en Dólares'!$GJ$86</f>
        <v>0</v>
      </c>
      <c r="GS33" s="35">
        <f>'Deuda Pública en Colones'!GS33/'Deuda Pública en Dólares'!$GJ$86</f>
        <v>0</v>
      </c>
      <c r="GT33" s="35">
        <f>'Deuda Pública en Colones'!GT33/'Deuda Pública en Dólares'!$GJ$86</f>
        <v>0</v>
      </c>
      <c r="GU33" s="35">
        <f>'Deuda Pública en Colones'!GU33/'Deuda Pública en Dólares'!$GJ$86</f>
        <v>0</v>
      </c>
      <c r="GV33" s="35">
        <f>'Deuda Pública en Colones'!GV33/'Deuda Pública en Dólares'!$GJ$86</f>
        <v>0</v>
      </c>
      <c r="GW33" s="35">
        <f>'Deuda Pública en Colones'!GW33/'Deuda Pública en Dólares'!$GJ$86</f>
        <v>0</v>
      </c>
      <c r="GX33" s="35">
        <f>'Deuda Pública en Colones'!GX33/'Deuda Pública en Dólares'!$GJ$86</f>
        <v>0</v>
      </c>
      <c r="GY33" s="35">
        <f>'Deuda Pública en Colones'!GY33/'Deuda Pública en Dólares'!$GJ$86</f>
        <v>0</v>
      </c>
    </row>
    <row r="34" spans="1:207" s="19" customFormat="1" x14ac:dyDescent="0.25">
      <c r="A34" s="30" t="s">
        <v>16</v>
      </c>
      <c r="B34" s="74">
        <f>SUM(B35:B38)</f>
        <v>16.163566852795256</v>
      </c>
      <c r="C34" s="74">
        <f t="shared" ref="C34:BN34" si="175">SUM(C35:C38)</f>
        <v>15.587807546843013</v>
      </c>
      <c r="D34" s="74">
        <f t="shared" si="175"/>
        <v>15.73847694642242</v>
      </c>
      <c r="E34" s="74">
        <f t="shared" si="175"/>
        <v>15.128496384962075</v>
      </c>
      <c r="F34" s="74">
        <f t="shared" si="175"/>
        <v>14.452416077134512</v>
      </c>
      <c r="G34" s="74">
        <f t="shared" si="175"/>
        <v>13.899622875305859</v>
      </c>
      <c r="H34" s="74">
        <f t="shared" si="175"/>
        <v>12.969831836922911</v>
      </c>
      <c r="I34" s="74">
        <f t="shared" si="175"/>
        <v>12.556670321317208</v>
      </c>
      <c r="J34" s="74">
        <f t="shared" si="175"/>
        <v>12.469466539529972</v>
      </c>
      <c r="K34" s="74">
        <f t="shared" si="175"/>
        <v>11.996143874035853</v>
      </c>
      <c r="L34" s="74">
        <f t="shared" si="175"/>
        <v>12.65167826793583</v>
      </c>
      <c r="M34" s="74">
        <f t="shared" si="175"/>
        <v>13.925616568350929</v>
      </c>
      <c r="N34" s="74">
        <f t="shared" si="175"/>
        <v>13.631936526591884</v>
      </c>
      <c r="O34" s="74">
        <f t="shared" si="175"/>
        <v>13.090077059715144</v>
      </c>
      <c r="P34" s="74">
        <f t="shared" si="175"/>
        <v>13.086855396702063</v>
      </c>
      <c r="Q34" s="74">
        <f t="shared" si="175"/>
        <v>12.469782408961747</v>
      </c>
      <c r="R34" s="74">
        <f t="shared" si="175"/>
        <v>12.387786731607399</v>
      </c>
      <c r="S34" s="74">
        <f t="shared" si="175"/>
        <v>12.00611191938556</v>
      </c>
      <c r="T34" s="74">
        <f t="shared" si="175"/>
        <v>11.749329333847406</v>
      </c>
      <c r="U34" s="74">
        <f t="shared" si="175"/>
        <v>11.384610467864448</v>
      </c>
      <c r="V34" s="74">
        <f t="shared" si="175"/>
        <v>11.414546437745457</v>
      </c>
      <c r="W34" s="74">
        <f t="shared" si="175"/>
        <v>11.120995899955084</v>
      </c>
      <c r="X34" s="74">
        <f t="shared" si="175"/>
        <v>11.522297677973082</v>
      </c>
      <c r="Y34" s="74">
        <f t="shared" si="175"/>
        <v>10.985593714890596</v>
      </c>
      <c r="Z34" s="74">
        <f t="shared" si="175"/>
        <v>11.000271180440018</v>
      </c>
      <c r="AA34" s="74">
        <f t="shared" si="175"/>
        <v>10.726476215462014</v>
      </c>
      <c r="AB34" s="74">
        <f t="shared" si="175"/>
        <v>11.395682285467096</v>
      </c>
      <c r="AC34" s="74">
        <f t="shared" si="175"/>
        <v>11.144519891566272</v>
      </c>
      <c r="AD34" s="74">
        <f t="shared" si="175"/>
        <v>10.440970341826613</v>
      </c>
      <c r="AE34" s="74">
        <f t="shared" si="175"/>
        <v>9.4049596338884509</v>
      </c>
      <c r="AF34" s="74">
        <f t="shared" si="175"/>
        <v>9.7708447243630818</v>
      </c>
      <c r="AG34" s="74">
        <f t="shared" si="175"/>
        <v>9.4612955509519665</v>
      </c>
      <c r="AH34" s="74">
        <f t="shared" si="175"/>
        <v>9.3504224349725149</v>
      </c>
      <c r="AI34" s="74">
        <f t="shared" si="175"/>
        <v>8.8191666698212074</v>
      </c>
      <c r="AJ34" s="74">
        <f t="shared" si="175"/>
        <v>8.9754706816136505</v>
      </c>
      <c r="AK34" s="74">
        <f t="shared" si="175"/>
        <v>8.595381571258546</v>
      </c>
      <c r="AL34" s="74">
        <f t="shared" si="175"/>
        <v>8.743118956950628</v>
      </c>
      <c r="AM34" s="74">
        <f t="shared" si="175"/>
        <v>8.2743549284093696</v>
      </c>
      <c r="AN34" s="74">
        <f t="shared" si="175"/>
        <v>8.3090836036095546</v>
      </c>
      <c r="AO34" s="74">
        <f t="shared" si="175"/>
        <v>7.80001341737327</v>
      </c>
      <c r="AP34" s="74">
        <f t="shared" si="175"/>
        <v>7.6715998689023275</v>
      </c>
      <c r="AQ34" s="74">
        <f t="shared" si="175"/>
        <v>8.2304719958828265</v>
      </c>
      <c r="AR34" s="74">
        <f t="shared" si="175"/>
        <v>8.0369975978378889</v>
      </c>
      <c r="AS34" s="74">
        <f t="shared" si="175"/>
        <v>7.4083571237608501</v>
      </c>
      <c r="AT34" s="74">
        <f t="shared" si="175"/>
        <v>7.4172610539293684</v>
      </c>
      <c r="AU34" s="74">
        <f t="shared" si="175"/>
        <v>6.9297097642137961</v>
      </c>
      <c r="AV34" s="74">
        <f t="shared" si="175"/>
        <v>7.0847398975252505</v>
      </c>
      <c r="AW34" s="74">
        <f t="shared" si="175"/>
        <v>6.3636021028933953</v>
      </c>
      <c r="AX34" s="74">
        <f t="shared" si="175"/>
        <v>6.3530307155002328</v>
      </c>
      <c r="AY34" s="74">
        <f t="shared" si="175"/>
        <v>5.8536990217353244</v>
      </c>
      <c r="AZ34" s="74">
        <f t="shared" si="175"/>
        <v>5.9127120348908262</v>
      </c>
      <c r="BA34" s="74">
        <f t="shared" si="175"/>
        <v>5.4367410532007341</v>
      </c>
      <c r="BB34" s="74">
        <f t="shared" si="175"/>
        <v>5.4686837953950054</v>
      </c>
      <c r="BC34" s="74">
        <f t="shared" si="175"/>
        <v>4.5594389668765691</v>
      </c>
      <c r="BD34" s="74">
        <f t="shared" si="175"/>
        <v>4.5572525788327516</v>
      </c>
      <c r="BE34" s="74">
        <f t="shared" si="175"/>
        <v>4.0636668828126634</v>
      </c>
      <c r="BF34" s="74">
        <f t="shared" si="175"/>
        <v>4.0639918007076261</v>
      </c>
      <c r="BG34" s="74">
        <f t="shared" si="175"/>
        <v>3.5310358044738117</v>
      </c>
      <c r="BH34" s="74">
        <f t="shared" si="175"/>
        <v>3.5688695914043054</v>
      </c>
      <c r="BI34" s="74">
        <f t="shared" si="175"/>
        <v>3.220977466005734</v>
      </c>
      <c r="BJ34" s="74">
        <f t="shared" si="175"/>
        <v>3.2567923972243511</v>
      </c>
      <c r="BK34" s="74">
        <f t="shared" si="175"/>
        <v>3.2780764949518342</v>
      </c>
      <c r="BL34" s="74">
        <f t="shared" si="175"/>
        <v>3.2787973113725135</v>
      </c>
      <c r="BM34" s="74">
        <f t="shared" si="175"/>
        <v>3.2717991602451524</v>
      </c>
      <c r="BN34" s="74">
        <f t="shared" si="175"/>
        <v>3.2787317695080556</v>
      </c>
      <c r="BO34" s="74">
        <f t="shared" ref="BO34:DZ34" si="176">SUM(BO35:BO38)</f>
        <v>2.7760586393773483</v>
      </c>
      <c r="BP34" s="74">
        <f t="shared" si="176"/>
        <v>2.7764470001998518</v>
      </c>
      <c r="BQ34" s="74">
        <f t="shared" si="176"/>
        <v>2.7369006806343577</v>
      </c>
      <c r="BR34" s="74">
        <f t="shared" si="176"/>
        <v>2.7613261224980619</v>
      </c>
      <c r="BS34" s="74">
        <f t="shared" si="176"/>
        <v>2.7676523736751935</v>
      </c>
      <c r="BT34" s="74">
        <f t="shared" si="176"/>
        <v>2.7769464809506674</v>
      </c>
      <c r="BU34" s="74">
        <f t="shared" si="176"/>
        <v>2.687088955420224</v>
      </c>
      <c r="BV34" s="74">
        <f t="shared" si="176"/>
        <v>2.6134907425767486</v>
      </c>
      <c r="BW34" s="74">
        <f t="shared" si="176"/>
        <v>2.453046978488763</v>
      </c>
      <c r="BX34" s="74">
        <f t="shared" si="176"/>
        <v>2.4537602679327577</v>
      </c>
      <c r="BY34" s="74">
        <f t="shared" si="176"/>
        <v>2.4306574267840428</v>
      </c>
      <c r="BZ34" s="74">
        <f t="shared" si="176"/>
        <v>2.1705103343519685</v>
      </c>
      <c r="CA34" s="74">
        <f t="shared" si="176"/>
        <v>2.2205658728115347</v>
      </c>
      <c r="CB34" s="74">
        <f t="shared" si="176"/>
        <v>2.1322809098525903</v>
      </c>
      <c r="CC34" s="74">
        <f t="shared" si="176"/>
        <v>2.1256366980050152</v>
      </c>
      <c r="CD34" s="74">
        <f t="shared" si="176"/>
        <v>2.0510874722596855</v>
      </c>
      <c r="CE34" s="74">
        <f t="shared" si="176"/>
        <v>1.9725000529738845</v>
      </c>
      <c r="CF34" s="74">
        <f t="shared" si="176"/>
        <v>1.979651429029432</v>
      </c>
      <c r="CG34" s="74">
        <f t="shared" si="176"/>
        <v>1.9662388986204862</v>
      </c>
      <c r="CH34" s="74">
        <f t="shared" si="176"/>
        <v>1.9719389014209758</v>
      </c>
      <c r="CI34" s="74">
        <f t="shared" si="176"/>
        <v>1.9813096219787605</v>
      </c>
      <c r="CJ34" s="74">
        <f t="shared" si="176"/>
        <v>1.6054064307447606</v>
      </c>
      <c r="CK34" s="74">
        <f t="shared" si="176"/>
        <v>1.5221509542078975</v>
      </c>
      <c r="CL34" s="74">
        <f t="shared" si="176"/>
        <v>1.5148490970117414</v>
      </c>
      <c r="CM34" s="74">
        <f t="shared" si="176"/>
        <v>1.5192283896045788</v>
      </c>
      <c r="CN34" s="74">
        <f t="shared" si="176"/>
        <v>1.5191151304850314</v>
      </c>
      <c r="CO34" s="74">
        <f t="shared" si="176"/>
        <v>1.5170171056233266</v>
      </c>
      <c r="CP34" s="74">
        <f t="shared" si="176"/>
        <v>1.4424282315113137</v>
      </c>
      <c r="CQ34" s="74">
        <f t="shared" si="176"/>
        <v>1.3607977877860886</v>
      </c>
      <c r="CR34" s="74">
        <f t="shared" si="176"/>
        <v>1.3630989870535632</v>
      </c>
      <c r="CS34" s="74">
        <f t="shared" si="176"/>
        <v>1.3583677662371472</v>
      </c>
      <c r="CT34" s="74">
        <f t="shared" si="176"/>
        <v>1.3557973370334679</v>
      </c>
      <c r="CU34" s="74">
        <f t="shared" si="176"/>
        <v>6.9040629121332691</v>
      </c>
      <c r="CV34" s="74">
        <f t="shared" si="176"/>
        <v>6.7485487083836464</v>
      </c>
      <c r="CW34" s="74">
        <f t="shared" si="176"/>
        <v>428.79482687153285</v>
      </c>
      <c r="CX34" s="74">
        <f t="shared" si="176"/>
        <v>427.47148181908648</v>
      </c>
      <c r="CY34" s="74">
        <f t="shared" si="176"/>
        <v>421.33751976408701</v>
      </c>
      <c r="CZ34" s="74">
        <f t="shared" si="176"/>
        <v>419.86454691216426</v>
      </c>
      <c r="DA34" s="74">
        <f t="shared" si="176"/>
        <v>417.84958832736885</v>
      </c>
      <c r="DB34" s="74">
        <f t="shared" si="176"/>
        <v>417.06431424545235</v>
      </c>
      <c r="DC34" s="74">
        <f t="shared" si="176"/>
        <v>415.95864057137197</v>
      </c>
      <c r="DD34" s="74">
        <f t="shared" si="176"/>
        <v>418.53338998347323</v>
      </c>
      <c r="DE34" s="74">
        <f t="shared" si="176"/>
        <v>415.45605603403772</v>
      </c>
      <c r="DF34" s="74">
        <f t="shared" si="176"/>
        <v>309.30660854032817</v>
      </c>
      <c r="DG34" s="74">
        <f t="shared" si="176"/>
        <v>307.03505545200608</v>
      </c>
      <c r="DH34" s="74">
        <f t="shared" si="176"/>
        <v>307.03862879972974</v>
      </c>
      <c r="DI34" s="74">
        <f t="shared" si="176"/>
        <v>304.32464881010554</v>
      </c>
      <c r="DJ34" s="74">
        <f t="shared" si="176"/>
        <v>302.284797555431</v>
      </c>
      <c r="DK34" s="74">
        <f t="shared" si="176"/>
        <v>300.88292155927792</v>
      </c>
      <c r="DL34" s="74">
        <f t="shared" si="176"/>
        <v>300.15425317548375</v>
      </c>
      <c r="DM34" s="74">
        <f t="shared" si="176"/>
        <v>298.81211297665794</v>
      </c>
      <c r="DN34" s="74">
        <f t="shared" si="176"/>
        <v>301.1368546711804</v>
      </c>
      <c r="DO34" s="74">
        <f t="shared" si="176"/>
        <v>302.13483597219886</v>
      </c>
      <c r="DP34" s="74">
        <f t="shared" si="176"/>
        <v>304.04076121910697</v>
      </c>
      <c r="DQ34" s="74">
        <f t="shared" si="176"/>
        <v>301.77735275152941</v>
      </c>
      <c r="DR34" s="74">
        <f t="shared" si="176"/>
        <v>300.9501094711394</v>
      </c>
      <c r="DS34" s="74">
        <f t="shared" si="176"/>
        <v>302.98064780954547</v>
      </c>
      <c r="DT34" s="74">
        <f t="shared" si="176"/>
        <v>304.74430225491028</v>
      </c>
      <c r="DU34" s="74">
        <f t="shared" si="176"/>
        <v>307.357299471798</v>
      </c>
      <c r="DV34" s="74">
        <f t="shared" si="176"/>
        <v>305.92603851422797</v>
      </c>
      <c r="DW34" s="74">
        <f t="shared" si="176"/>
        <v>306.47213123416998</v>
      </c>
      <c r="DX34" s="74">
        <f t="shared" si="176"/>
        <v>315.24576487338607</v>
      </c>
      <c r="DY34" s="74">
        <f t="shared" si="176"/>
        <v>309.89662312540185</v>
      </c>
      <c r="DZ34" s="74">
        <f t="shared" si="176"/>
        <v>306.95333730176372</v>
      </c>
      <c r="EA34" s="74">
        <f t="shared" ref="EA34:EX34" si="177">SUM(EA35:EA38)</f>
        <v>288.85322027647948</v>
      </c>
      <c r="EB34" s="74">
        <f t="shared" si="177"/>
        <v>296.93984596814187</v>
      </c>
      <c r="EC34" s="74">
        <f t="shared" si="177"/>
        <v>263.98944830872944</v>
      </c>
      <c r="ED34" s="74">
        <f t="shared" si="177"/>
        <v>173.18202774034327</v>
      </c>
      <c r="EE34" s="74">
        <f t="shared" si="177"/>
        <v>174.40664574011615</v>
      </c>
      <c r="EF34" s="74">
        <f t="shared" si="177"/>
        <v>176.3566996556423</v>
      </c>
      <c r="EG34" s="74">
        <f t="shared" si="177"/>
        <v>176.42282459868383</v>
      </c>
      <c r="EH34" s="74">
        <f t="shared" si="177"/>
        <v>178.69444270290128</v>
      </c>
      <c r="EI34" s="74">
        <f t="shared" si="177"/>
        <v>180.82162697830015</v>
      </c>
      <c r="EJ34" s="74">
        <f t="shared" si="177"/>
        <v>183.85194727277593</v>
      </c>
      <c r="EK34" s="74">
        <f t="shared" si="177"/>
        <v>122.8301283890253</v>
      </c>
      <c r="EL34" s="74">
        <f t="shared" si="177"/>
        <v>121.41698186446243</v>
      </c>
      <c r="EM34" s="74">
        <f t="shared" si="177"/>
        <v>130.18351525295816</v>
      </c>
      <c r="EN34" s="74">
        <f t="shared" si="177"/>
        <v>134.19613757583554</v>
      </c>
      <c r="EO34" s="74">
        <f t="shared" si="177"/>
        <v>154.99715287140202</v>
      </c>
      <c r="EP34" s="74">
        <f t="shared" si="177"/>
        <v>155.29467094416265</v>
      </c>
      <c r="EQ34" s="74">
        <f t="shared" si="177"/>
        <v>182.1284536575472</v>
      </c>
      <c r="ER34" s="75">
        <f t="shared" si="177"/>
        <v>178.92009826056892</v>
      </c>
      <c r="ES34" s="74">
        <f t="shared" si="177"/>
        <v>179.83697319633939</v>
      </c>
      <c r="ET34" s="74">
        <f t="shared" si="177"/>
        <v>128.73165821374846</v>
      </c>
      <c r="EU34" s="74">
        <f t="shared" si="177"/>
        <v>80.853055849139665</v>
      </c>
      <c r="EV34" s="74">
        <f t="shared" si="177"/>
        <v>80.445981985190031</v>
      </c>
      <c r="EW34" s="74">
        <f t="shared" si="177"/>
        <v>109.78829835589963</v>
      </c>
      <c r="EX34" s="74">
        <f t="shared" si="177"/>
        <v>108.84711045102651</v>
      </c>
      <c r="EY34" s="74">
        <f t="shared" ref="EY34:EZ34" si="178">SUM(EY35:EY38)</f>
        <v>107.78720252646005</v>
      </c>
      <c r="EZ34" s="74">
        <f t="shared" si="178"/>
        <v>125.2143375615568</v>
      </c>
      <c r="FA34" s="74">
        <f t="shared" ref="FA34:FB34" si="179">SUM(FA35:FA38)</f>
        <v>123.1691757553139</v>
      </c>
      <c r="FB34" s="74">
        <f t="shared" si="179"/>
        <v>123.17729755714325</v>
      </c>
      <c r="FC34" s="74">
        <f t="shared" ref="FC34:FD34" si="180">SUM(FC35:FC38)</f>
        <v>122.53035201573567</v>
      </c>
      <c r="FD34" s="74">
        <f t="shared" si="180"/>
        <v>121.89796614346183</v>
      </c>
      <c r="FE34" s="74">
        <f t="shared" ref="FE34:FF34" si="181">SUM(FE35:FE38)</f>
        <v>120.75093374664061</v>
      </c>
      <c r="FF34" s="74">
        <f t="shared" si="181"/>
        <v>120.05921480397879</v>
      </c>
      <c r="FG34" s="74">
        <f t="shared" ref="FG34:FH34" si="182">SUM(FG35:FG38)</f>
        <v>124.29103728118302</v>
      </c>
      <c r="FH34" s="74">
        <f t="shared" si="182"/>
        <v>122.98422615444625</v>
      </c>
      <c r="FI34" s="74">
        <f t="shared" ref="FI34" si="183">SUM(FI35:FI38)</f>
        <v>332.20628685469489</v>
      </c>
      <c r="FJ34" s="74">
        <f t="shared" ref="FJ34:FP34" si="184">SUM(FJ35:FJ38)</f>
        <v>330.52515103729957</v>
      </c>
      <c r="FK34" s="74">
        <f t="shared" si="184"/>
        <v>325.27884507541381</v>
      </c>
      <c r="FL34" s="74">
        <f t="shared" si="184"/>
        <v>365.70402538420495</v>
      </c>
      <c r="FM34" s="74">
        <f t="shared" si="184"/>
        <v>302.54999114220396</v>
      </c>
      <c r="FN34" s="74">
        <f t="shared" si="184"/>
        <v>300.57899056675683</v>
      </c>
      <c r="FO34" s="74">
        <f t="shared" si="184"/>
        <v>255.61153997242053</v>
      </c>
      <c r="FP34" s="74">
        <f t="shared" si="184"/>
        <v>250.19173033873787</v>
      </c>
      <c r="FQ34" s="74">
        <f t="shared" ref="FQ34:FR34" si="185">SUM(FQ35:FQ38)</f>
        <v>248.62609936586958</v>
      </c>
      <c r="FR34" s="74">
        <f t="shared" si="185"/>
        <v>244.02330231711113</v>
      </c>
      <c r="FS34" s="74">
        <f t="shared" ref="FS34:FT34" si="186">SUM(FS35:FS38)</f>
        <v>242.69525763701429</v>
      </c>
      <c r="FT34" s="74">
        <f t="shared" si="186"/>
        <v>245.91893726691504</v>
      </c>
      <c r="FU34" s="74">
        <f t="shared" ref="FU34:FV34" si="187">SUM(FU35:FU38)</f>
        <v>248.13828495677319</v>
      </c>
      <c r="FV34" s="74">
        <f t="shared" si="187"/>
        <v>253.98432073701534</v>
      </c>
      <c r="FW34" s="74">
        <f t="shared" ref="FW34:FX34" si="188">SUM(FW35:FW38)</f>
        <v>282.02108331799616</v>
      </c>
      <c r="FX34" s="74">
        <f t="shared" si="188"/>
        <v>285.81697740518223</v>
      </c>
      <c r="FY34" s="74">
        <f t="shared" ref="FY34:FZ34" si="189">SUM(FY35:FY38)</f>
        <v>268.36706940791044</v>
      </c>
      <c r="FZ34" s="74">
        <f t="shared" si="189"/>
        <v>279.407389606349</v>
      </c>
      <c r="GA34" s="74">
        <f t="shared" ref="GA34:GB34" si="190">SUM(GA35:GA38)</f>
        <v>273.57427917788686</v>
      </c>
      <c r="GB34" s="74">
        <f t="shared" si="190"/>
        <v>277.67220364804564</v>
      </c>
      <c r="GC34" s="74">
        <f t="shared" ref="GC34:GD34" si="191">SUM(GC35:GC38)</f>
        <v>133.26255689399702</v>
      </c>
      <c r="GD34" s="74">
        <f t="shared" si="191"/>
        <v>132.7710075460829</v>
      </c>
      <c r="GE34" s="74">
        <f t="shared" ref="GE34:GF34" si="192">SUM(GE35:GE38)</f>
        <v>131.87367813077324</v>
      </c>
      <c r="GF34" s="74">
        <f t="shared" si="192"/>
        <v>131.2303092691368</v>
      </c>
      <c r="GG34" s="74">
        <f t="shared" ref="GG34:GH34" si="193">SUM(GG35:GG38)</f>
        <v>131.05167703532982</v>
      </c>
      <c r="GH34" s="74">
        <f t="shared" si="193"/>
        <v>130.15824367940905</v>
      </c>
      <c r="GI34" s="74">
        <f t="shared" ref="GI34:GJ34" si="194">SUM(GI35:GI38)</f>
        <v>129.36059539389501</v>
      </c>
      <c r="GJ34" s="74">
        <f t="shared" si="194"/>
        <v>128.58728362950981</v>
      </c>
      <c r="GK34" s="74">
        <f t="shared" ref="GK34:GQ34" si="195">SUM(GK35:GK38)</f>
        <v>181.7967492027289</v>
      </c>
      <c r="GL34" s="74">
        <f t="shared" ref="GL34:GP34" si="196">SUM(GL35:GL38)</f>
        <v>182.7028698673027</v>
      </c>
      <c r="GM34" s="74">
        <f t="shared" si="196"/>
        <v>182.39331214818094</v>
      </c>
      <c r="GN34" s="74">
        <f t="shared" si="196"/>
        <v>183.76578799519535</v>
      </c>
      <c r="GO34" s="74">
        <f t="shared" si="196"/>
        <v>181.6288404573092</v>
      </c>
      <c r="GP34" s="74">
        <f t="shared" si="196"/>
        <v>177.1658353580745</v>
      </c>
      <c r="GQ34" s="74">
        <f t="shared" si="195"/>
        <v>176.98687853928496</v>
      </c>
      <c r="GR34" s="74">
        <f t="shared" ref="GR34:GX34" si="197">SUM(GR35:GR38)</f>
        <v>91.421054721404062</v>
      </c>
      <c r="GS34" s="74">
        <f t="shared" ref="GS34:GW34" si="198">SUM(GS35:GS38)</f>
        <v>90.71055032708918</v>
      </c>
      <c r="GT34" s="74">
        <f t="shared" si="198"/>
        <v>89.993675693829829</v>
      </c>
      <c r="GU34" s="74">
        <f t="shared" si="198"/>
        <v>88.800809843851297</v>
      </c>
      <c r="GV34" s="74">
        <f t="shared" si="198"/>
        <v>88.089140203027014</v>
      </c>
      <c r="GW34" s="74">
        <f t="shared" si="198"/>
        <v>86.573005392356819</v>
      </c>
      <c r="GX34" s="74">
        <f t="shared" si="197"/>
        <v>86.574954015163286</v>
      </c>
      <c r="GY34" s="74">
        <f t="shared" ref="GY34" si="199">SUM(GY35:GY38)</f>
        <v>85.859071928932849</v>
      </c>
    </row>
    <row r="35" spans="1:207" x14ac:dyDescent="0.25">
      <c r="A35" s="33" t="s">
        <v>17</v>
      </c>
      <c r="B35" s="35">
        <f>+'Deuda Pública en Colones'!B35/'Deuda Pública en Dólares'!B$86</f>
        <v>0.14860234811632789</v>
      </c>
      <c r="C35" s="35">
        <f>+'Deuda Pública en Colones'!C35/'Deuda Pública en Dólares'!C$86</f>
        <v>0.14788060107172965</v>
      </c>
      <c r="D35" s="35">
        <f>+'Deuda Pública en Colones'!D35/'Deuda Pública en Dólares'!D$86</f>
        <v>0.14930999268475553</v>
      </c>
      <c r="E35" s="35">
        <f>+'Deuda Pública en Colones'!E35/'Deuda Pública en Dólares'!E$86</f>
        <v>0.14825252668960387</v>
      </c>
      <c r="F35" s="35">
        <f>+'Deuda Pública en Colones'!F35/'Deuda Pública en Dólares'!F$86</f>
        <v>0.14162724078345446</v>
      </c>
      <c r="G35" s="35">
        <f>+'Deuda Pública en Colones'!G35/'Deuda Pública en Dólares'!G$86</f>
        <v>0.12365616817910335</v>
      </c>
      <c r="H35" s="35">
        <f>+'Deuda Pública en Colones'!H35/'Deuda Pública en Dólares'!H$86</f>
        <v>0.11538411651445421</v>
      </c>
      <c r="I35" s="35">
        <f>+'Deuda Pública en Colones'!I35/'Deuda Pública en Dólares'!I$86</f>
        <v>0.11568151433824195</v>
      </c>
      <c r="J35" s="35">
        <f>+'Deuda Pública en Colones'!J35/'Deuda Pública en Dólares'!J$86</f>
        <v>0.11487812735148294</v>
      </c>
      <c r="K35" s="35">
        <f>+'Deuda Pública en Colones'!K35/'Deuda Pública en Dólares'!K$86</f>
        <v>0.11459302415726326</v>
      </c>
      <c r="L35" s="35">
        <f>+'Deuda Pública en Colones'!L35/'Deuda Pública en Dólares'!L$86</f>
        <v>0.12085500879373332</v>
      </c>
      <c r="M35" s="35">
        <f>+'Deuda Pública en Colones'!M35/'Deuda Pública en Dólares'!M$86</f>
        <v>0.42036562823831852</v>
      </c>
      <c r="N35" s="35">
        <f>+'Deuda Pública en Colones'!N35/'Deuda Pública en Dólares'!N$86</f>
        <v>0.41150045557977566</v>
      </c>
      <c r="O35" s="35">
        <f>+'Deuda Pública en Colones'!O35/'Deuda Pública en Dólares'!O$86</f>
        <v>0.40829499221030419</v>
      </c>
      <c r="P35" s="35">
        <f>+'Deuda Pública en Colones'!P35/'Deuda Pública en Dólares'!P$86</f>
        <v>0.40819450472892199</v>
      </c>
      <c r="Q35" s="35">
        <f>+'Deuda Pública en Colones'!Q35/'Deuda Pública en Dólares'!Q$86</f>
        <v>0.40233809618450234</v>
      </c>
      <c r="R35" s="35">
        <f>+'Deuda Pública en Colones'!R35/'Deuda Pública en Dólares'!R$86</f>
        <v>0.39969250192790989</v>
      </c>
      <c r="S35" s="35">
        <f>+'Deuda Pública en Colones'!S35/'Deuda Pública en Dólares'!S$86</f>
        <v>0.38691646313036848</v>
      </c>
      <c r="T35" s="35">
        <f>+'Deuda Pública en Colones'!T35/'Deuda Pública en Dólares'!T$86</f>
        <v>0.37864122711249709</v>
      </c>
      <c r="U35" s="35">
        <f>+'Deuda Pública en Colones'!U35/'Deuda Pública en Dólares'!U$86</f>
        <v>0.3804854265497275</v>
      </c>
      <c r="V35" s="35">
        <f>+'Deuda Pública en Colones'!V35/'Deuda Pública en Dólares'!V$86</f>
        <v>0.38148591754601646</v>
      </c>
      <c r="W35" s="35">
        <f>+'Deuda Pública en Colones'!W35/'Deuda Pública en Dólares'!W$86</f>
        <v>0.38598065522424158</v>
      </c>
      <c r="X35" s="35">
        <f>+'Deuda Pública en Colones'!X35/'Deuda Pública en Dólares'!X$86</f>
        <v>0.39990878941433383</v>
      </c>
      <c r="Y35" s="35">
        <f>+'Deuda Pública en Colones'!Y35/'Deuda Pública en Dólares'!Y$86</f>
        <v>0.38068696345845932</v>
      </c>
      <c r="Z35" s="35">
        <f>+'Deuda Pública en Colones'!Z35/'Deuda Pública en Dólares'!Z$86</f>
        <v>0.38119558592678365</v>
      </c>
      <c r="AA35" s="35">
        <f>+'Deuda Pública en Colones'!AA35/'Deuda Pública en Dólares'!AA$86</f>
        <v>0.3872455430163958</v>
      </c>
      <c r="AB35" s="35">
        <f>+'Deuda Pública en Colones'!AB35/'Deuda Pública en Dólares'!AB$86</f>
        <v>0.41140511441370425</v>
      </c>
      <c r="AC35" s="35">
        <f>+'Deuda Pública en Colones'!AC35/'Deuda Pública en Dólares'!AC$86</f>
        <v>0.41988960825713278</v>
      </c>
      <c r="AD35" s="35">
        <f>+'Deuda Pública en Colones'!AD35/'Deuda Pública en Dólares'!AD$86</f>
        <v>0.39338212765644531</v>
      </c>
      <c r="AE35" s="35">
        <f>+'Deuda Pública en Colones'!AE35/'Deuda Pública en Dólares'!AE$86</f>
        <v>0.89539213083937852</v>
      </c>
      <c r="AF35" s="35">
        <f>+'Deuda Pública en Colones'!AF35/'Deuda Pública en Dólares'!AF$86</f>
        <v>0.93022594656592072</v>
      </c>
      <c r="AG35" s="35">
        <f>+'Deuda Pública en Colones'!AG35/'Deuda Pública en Dólares'!AG$86</f>
        <v>0.94729431255795593</v>
      </c>
      <c r="AH35" s="35">
        <f>+'Deuda Pública en Colones'!AH35/'Deuda Pública en Dólares'!AH$86</f>
        <v>0.93619335163592399</v>
      </c>
      <c r="AI35" s="35">
        <f>+'Deuda Pública en Colones'!AI35/'Deuda Pública en Dólares'!AI$86</f>
        <v>0.9311098831012683</v>
      </c>
      <c r="AJ35" s="35">
        <f>+'Deuda Pública en Colones'!AJ35/'Deuda Pública en Dólares'!AJ$86</f>
        <v>0.94761214636456925</v>
      </c>
      <c r="AK35" s="35">
        <f>+'Deuda Pública en Colones'!AK35/'Deuda Pública en Dólares'!AK$86</f>
        <v>1.0462834323512196</v>
      </c>
      <c r="AL35" s="35">
        <f>+'Deuda Pública en Colones'!AL35/'Deuda Pública en Dólares'!AL$86</f>
        <v>1.0642669479993649</v>
      </c>
      <c r="AM35" s="35">
        <f>+'Deuda Pública en Colones'!AM35/'Deuda Pública en Dólares'!AM$86</f>
        <v>1.0672324239312156</v>
      </c>
      <c r="AN35" s="35">
        <f>+'Deuda Pública en Colones'!AN35/'Deuda Pública en Dólares'!AN$86</f>
        <v>1.0717117541671664</v>
      </c>
      <c r="AO35" s="35">
        <f>+'Deuda Pública en Colones'!AO35/'Deuda Pública en Dólares'!AO$86</f>
        <v>1.069808788540191</v>
      </c>
      <c r="AP35" s="35">
        <f>+'Deuda Pública en Colones'!AP35/'Deuda Pública en Dólares'!AP$86</f>
        <v>1.0521962620776264</v>
      </c>
      <c r="AQ35" s="35">
        <f>+'Deuda Pública en Colones'!AQ35/'Deuda Pública en Dólares'!AQ$86</f>
        <v>3.0100078048297703</v>
      </c>
      <c r="AR35" s="35">
        <f>+'Deuda Pública en Colones'!AR35/'Deuda Pública en Dólares'!AR$86</f>
        <v>2.9998539050324515</v>
      </c>
      <c r="AS35" s="35">
        <f>+'Deuda Pública en Colones'!AS35/'Deuda Pública en Dólares'!AS$86</f>
        <v>2.9442687867874842</v>
      </c>
      <c r="AT35" s="35">
        <f>+'Deuda Pública en Colones'!AT35/'Deuda Pública en Dólares'!AT$86</f>
        <v>2.94780743418757</v>
      </c>
      <c r="AU35" s="35">
        <f>+'Deuda Pública en Colones'!AU35/'Deuda Pública en Dólares'!AU$86</f>
        <v>2.9447249089852829</v>
      </c>
      <c r="AV35" s="35">
        <f>+'Deuda Pública en Colones'!AV35/'Deuda Pública en Dólares'!AV$86</f>
        <v>3.0106037279746585</v>
      </c>
      <c r="AW35" s="35">
        <f>+'Deuda Pública en Colones'!AW35/'Deuda Pública en Dólares'!AW$86</f>
        <v>2.6917384949688739</v>
      </c>
      <c r="AX35" s="35">
        <f>+'Deuda Pública en Colones'!AX35/'Deuda Pública en Dólares'!AX$86</f>
        <v>2.6872669064045187</v>
      </c>
      <c r="AY35" s="35">
        <f>+'Deuda Pública en Colones'!AY35/'Deuda Pública en Dólares'!AY$86</f>
        <v>2.6803521667089028</v>
      </c>
      <c r="AZ35" s="35">
        <f>+'Deuda Pública en Colones'!AZ35/'Deuda Pública en Dólares'!AZ$86</f>
        <v>2.707373654675409</v>
      </c>
      <c r="BA35" s="35">
        <f>+'Deuda Pública en Colones'!BA35/'Deuda Pública en Dólares'!BA$86</f>
        <v>2.7133038479753733</v>
      </c>
      <c r="BB35" s="35">
        <f>+'Deuda Pública en Colones'!BB35/'Deuda Pública en Dólares'!BB$86</f>
        <v>2.7292454505756254</v>
      </c>
      <c r="BC35" s="35">
        <f>+'Deuda Pública en Colones'!BC35/'Deuda Pública en Dólares'!BC$86</f>
        <v>2.5165266655272363</v>
      </c>
      <c r="BD35" s="35">
        <f>+'Deuda Pública en Colones'!BD35/'Deuda Pública en Dólares'!BD$86</f>
        <v>2.515319915342964</v>
      </c>
      <c r="BE35" s="35">
        <f>+'Deuda Pública en Colones'!BE35/'Deuda Pública en Dólares'!BE$86</f>
        <v>2.5162248694409466</v>
      </c>
      <c r="BF35" s="35">
        <f>+'Deuda Pública en Colones'!BF35/'Deuda Pública en Dólares'!BF$86</f>
        <v>2.5164260587882543</v>
      </c>
      <c r="BG35" s="35">
        <f>+'Deuda Pública en Colones'!BG35/'Deuda Pública en Dólares'!BG$86</f>
        <v>2.4898488250430173</v>
      </c>
      <c r="BH35" s="35">
        <f>+'Deuda Pública en Colones'!BH35/'Deuda Pública en Dólares'!BH$86</f>
        <v>2.5165266655272363</v>
      </c>
      <c r="BI35" s="35">
        <f>+'Deuda Pública en Colones'!BI35/'Deuda Pública en Dólares'!BI$86</f>
        <v>2.3921227960057339</v>
      </c>
      <c r="BJ35" s="35">
        <f>+'Deuda Pública en Colones'!BJ35/'Deuda Pública en Dólares'!BJ$86</f>
        <v>2.4187214649842144</v>
      </c>
      <c r="BK35" s="35">
        <f>+'Deuda Pública en Colones'!BK35/'Deuda Pública en Dólares'!BK$86</f>
        <v>2.434528522283955</v>
      </c>
      <c r="BL35" s="35">
        <f>+'Deuda Pública en Colones'!BL35/'Deuda Pública en Dólares'!BL$86</f>
        <v>2.4350638508945526</v>
      </c>
      <c r="BM35" s="35">
        <f>+'Deuda Pública en Colones'!BM35/'Deuda Pública en Dólares'!BM$86</f>
        <v>2.4298665351671582</v>
      </c>
      <c r="BN35" s="35">
        <f>+'Deuda Pública en Colones'!BN35/'Deuda Pública en Dólares'!BN$86</f>
        <v>2.4350151749290365</v>
      </c>
      <c r="BO35" s="35">
        <f>+'Deuda Pública en Colones'!BO35/'Deuda Pública en Dólares'!BO$86</f>
        <v>1.9472039693869396</v>
      </c>
      <c r="BP35" s="35">
        <f>+'Deuda Pública en Colones'!BP35/'Deuda Pública en Dólares'!BP$86</f>
        <v>1.9474763763614924</v>
      </c>
      <c r="BQ35" s="35">
        <f>+'Deuda Pública en Colones'!BQ35/'Deuda Pública en Dólares'!BQ$86</f>
        <v>1.919737498896769</v>
      </c>
      <c r="BR35" s="35">
        <f>+'Deuda Pública en Colones'!BR35/'Deuda Pública en Dólares'!BR$86</f>
        <v>1.9368701763828984</v>
      </c>
      <c r="BS35" s="35">
        <f>+'Deuda Pública en Colones'!BS35/'Deuda Pública en Dólares'!BS$86</f>
        <v>1.9413075831540363</v>
      </c>
      <c r="BT35" s="35">
        <f>+'Deuda Pública en Colones'!BT35/'Deuda Pública en Dólares'!BT$86</f>
        <v>1.9478267259134885</v>
      </c>
      <c r="BU35" s="35">
        <f>+'Deuda Pública en Colones'!BU35/'Deuda Pública en Dólares'!BU$86</f>
        <v>1.8582342854299758</v>
      </c>
      <c r="BV35" s="35">
        <f>+'Deuda Pública en Colones'!BV35/'Deuda Pública en Dólares'!BV$86</f>
        <v>1.8073380461461035</v>
      </c>
      <c r="BW35" s="35">
        <f>+'Deuda Pública en Colones'!BW35/'Deuda Pública en Dólares'!BW$86</f>
        <v>1.6963844795697753</v>
      </c>
      <c r="BX35" s="35">
        <f>+'Deuda Pública en Colones'!BX35/'Deuda Pública en Dólares'!BX$86</f>
        <v>1.6968777490231712</v>
      </c>
      <c r="BY35" s="35">
        <f>+'Deuda Pública en Colones'!BY35/'Deuda Pública en Dólares'!BY$86</f>
        <v>1.6809011690789948</v>
      </c>
      <c r="BZ35" s="35">
        <f>+'Deuda Pública en Colones'!BZ35/'Deuda Pública en Dólares'!BZ$86</f>
        <v>1.3428774166996229</v>
      </c>
      <c r="CA35" s="35">
        <f>+'Deuda Pública en Colones'!CA35/'Deuda Pública en Dólares'!CA$86</f>
        <v>1.3738463787516553</v>
      </c>
      <c r="CB35" s="35">
        <f>+'Deuda Pública en Colones'!CB35/'Deuda Pública en Dólares'!CB$86</f>
        <v>1.358231494756506</v>
      </c>
      <c r="CC35" s="35">
        <f>+'Deuda Pública en Colones'!CC35/'Deuda Pública en Dólares'!CC$86</f>
        <v>1.3539992297920203</v>
      </c>
      <c r="CD35" s="35">
        <f>+'Deuda Pública en Colones'!CD35/'Deuda Pública en Dólares'!CD$86</f>
        <v>1.2814367122508175</v>
      </c>
      <c r="CE35" s="35">
        <f>+'Deuda Pública en Colones'!CE35/'Deuda Pública en Dólares'!CE$86</f>
        <v>1.2620532029729579</v>
      </c>
      <c r="CF35" s="35">
        <f>+'Deuda Pública en Colones'!CF35/'Deuda Pública en Dólares'!CF$86</f>
        <v>1.2692045790229083</v>
      </c>
      <c r="CG35" s="35">
        <f>+'Deuda Pública en Colones'!CG35/'Deuda Pública en Dólares'!CG$86</f>
        <v>1.2557920486149534</v>
      </c>
      <c r="CH35" s="35">
        <f>+'Deuda Pública en Colones'!CH35/'Deuda Pública en Dólares'!CH$86</f>
        <v>1.2614920514293126</v>
      </c>
      <c r="CI35" s="35">
        <f>+'Deuda Pública en Colones'!CI35/'Deuda Pública en Dólares'!CI$86</f>
        <v>1.2708627719815602</v>
      </c>
      <c r="CJ35" s="35">
        <f>+'Deuda Pública en Colones'!CJ35/'Deuda Pública en Dólares'!CJ$86</f>
        <v>0.89495958074476056</v>
      </c>
      <c r="CK35" s="35">
        <f>+'Deuda Pública en Colones'!CK35/'Deuda Pública en Dólares'!CK$86</f>
        <v>0.8709080141977964</v>
      </c>
      <c r="CL35" s="35">
        <f>+'Deuda Pública en Colones'!CL35/'Deuda Pública en Dólares'!CL$86</f>
        <v>0.86360615701804821</v>
      </c>
      <c r="CM35" s="35">
        <f>+'Deuda Pública en Colones'!CM35/'Deuda Pública en Dólares'!CM$86</f>
        <v>0.86798544959824009</v>
      </c>
      <c r="CN35" s="35">
        <f>+'Deuda Pública en Colones'!CN35/'Deuda Pública en Dólares'!CN$86</f>
        <v>0.86787219048950526</v>
      </c>
      <c r="CO35" s="35">
        <f>+'Deuda Pública en Colones'!CO35/'Deuda Pública en Dólares'!CO$86</f>
        <v>0.86577416563150855</v>
      </c>
      <c r="CP35" s="35">
        <f>+'Deuda Pública en Colones'!CP35/'Deuda Pública en Dólares'!CP$86</f>
        <v>0.79118529151690098</v>
      </c>
      <c r="CQ35" s="35">
        <f>+'Deuda Pública en Colones'!CQ35/'Deuda Pública en Dólares'!CQ$86</f>
        <v>0.76875875779224412</v>
      </c>
      <c r="CR35" s="35">
        <f>+'Deuda Pública en Colones'!CR35/'Deuda Pública en Dólares'!CR$86</f>
        <v>0.77105995704477004</v>
      </c>
      <c r="CS35" s="35">
        <f>+'Deuda Pública en Colones'!CS35/'Deuda Pública en Dólares'!CS$86</f>
        <v>0.76632873624514242</v>
      </c>
      <c r="CT35" s="35">
        <f>+'Deuda Pública en Colones'!CT35/'Deuda Pública en Dólares'!CT$86</f>
        <v>0.76375830703087355</v>
      </c>
      <c r="CU35" s="35">
        <f>+'Deuda Pública en Colones'!CU35/'Deuda Pública en Dólares'!CU$86</f>
        <v>6.3120238821254606</v>
      </c>
      <c r="CV35" s="35">
        <f>+'Deuda Pública en Colones'!CV35/'Deuda Pública en Dólares'!CV$86</f>
        <v>6.1565096783823456</v>
      </c>
      <c r="CW35" s="35">
        <f>+'Deuda Pública en Colones'!CW35/'Deuda Pública en Dólares'!CW$86</f>
        <v>428.26199175152766</v>
      </c>
      <c r="CX35" s="35">
        <f>+'Deuda Pública en Colones'!CX35/'Deuda Pública en Dólares'!CX$86</f>
        <v>426.93864669908055</v>
      </c>
      <c r="CY35" s="35">
        <f>+'Deuda Pública en Colones'!CY35/'Deuda Pública en Dólares'!CY$86</f>
        <v>420.80468464409211</v>
      </c>
      <c r="CZ35" s="35">
        <f>+'Deuda Pública en Colones'!CZ35/'Deuda Pública en Dólares'!CZ$86</f>
        <v>419.33171179217226</v>
      </c>
      <c r="DA35" s="35">
        <f>+'Deuda Pública en Colones'!DA35/'Deuda Pública en Dólares'!DA$86</f>
        <v>417.31675320737031</v>
      </c>
      <c r="DB35" s="35">
        <f>+'Deuda Pública en Colones'!DB35/'Deuda Pública en Dólares'!DB$86</f>
        <v>416.53147912545739</v>
      </c>
      <c r="DC35" s="35">
        <f>+'Deuda Pública en Colones'!DC35/'Deuda Pública en Dólares'!DC$86</f>
        <v>415.48500936049351</v>
      </c>
      <c r="DD35" s="35">
        <f>+'Deuda Pública en Colones'!DD35/'Deuda Pública en Dólares'!DD$86</f>
        <v>418.0597587734776</v>
      </c>
      <c r="DE35" s="35">
        <f>+'Deuda Pública en Colones'!DE35/'Deuda Pública en Dólares'!DE$86</f>
        <v>414.98242482492265</v>
      </c>
      <c r="DF35" s="35">
        <f>+'Deuda Pública en Colones'!DF35/'Deuda Pública en Dólares'!DF$86</f>
        <v>308.83297733003451</v>
      </c>
      <c r="DG35" s="35">
        <f>+'Deuda Pública en Colones'!DG35/'Deuda Pública en Dólares'!DG$86</f>
        <v>306.56142424201283</v>
      </c>
      <c r="DH35" s="35">
        <f>+'Deuda Pública en Colones'!DH35/'Deuda Pública en Dólares'!DH$86</f>
        <v>306.564997590286</v>
      </c>
      <c r="DI35" s="35">
        <f>+'Deuda Pública en Colones'!DI35/'Deuda Pública en Dólares'!DI$86</f>
        <v>303.91022151011083</v>
      </c>
      <c r="DJ35" s="35">
        <f>+'Deuda Pública en Colones'!DJ35/'Deuda Pública en Dólares'!DJ$86</f>
        <v>301.87037025595123</v>
      </c>
      <c r="DK35" s="35">
        <f>+'Deuda Pública en Colones'!DK35/'Deuda Pública en Dólares'!DK$86</f>
        <v>300.46849425896403</v>
      </c>
      <c r="DL35" s="35">
        <f>+'Deuda Pública en Colones'!DL35/'Deuda Pública en Dólares'!DL$86</f>
        <v>299.73982587491298</v>
      </c>
      <c r="DM35" s="35">
        <f>+'Deuda Pública en Colones'!DM35/'Deuda Pública en Dólares'!DM$86</f>
        <v>298.39768567665965</v>
      </c>
      <c r="DN35" s="35">
        <f>+'Deuda Pública en Colones'!DN35/'Deuda Pública en Dólares'!DN$86</f>
        <v>300.72242737117341</v>
      </c>
      <c r="DO35" s="35">
        <f>+'Deuda Pública en Colones'!DO35/'Deuda Pública en Dólares'!DO$86</f>
        <v>301.77964275219256</v>
      </c>
      <c r="DP35" s="35">
        <f>+'Deuda Pública en Colones'!DP35/'Deuda Pública en Dólares'!DP$86</f>
        <v>303.68556799888768</v>
      </c>
      <c r="DQ35" s="35">
        <f>+'Deuda Pública en Colones'!DQ35/'Deuda Pública en Dólares'!DQ$86</f>
        <v>301.42215953166578</v>
      </c>
      <c r="DR35" s="35">
        <f>+'Deuda Pública en Colones'!DR35/'Deuda Pública en Dólares'!DR$86</f>
        <v>300.59491625189668</v>
      </c>
      <c r="DS35" s="35">
        <f>+'Deuda Pública en Colones'!DS35/'Deuda Pública en Dólares'!DS$86</f>
        <v>302.62545458893891</v>
      </c>
      <c r="DT35" s="35">
        <f>+'Deuda Pública en Colones'!DT35/'Deuda Pública en Dólares'!DT$86</f>
        <v>304.38910903490569</v>
      </c>
      <c r="DU35" s="35">
        <f>+'Deuda Pública en Colones'!DU35/'Deuda Pública en Dólares'!DU$86</f>
        <v>304.29700597177151</v>
      </c>
      <c r="DV35" s="35">
        <f>+'Deuda Pública en Colones'!DV35/'Deuda Pública en Dólares'!DV$86</f>
        <v>302.86574501464099</v>
      </c>
      <c r="DW35" s="35">
        <f>+'Deuda Pública en Colones'!DW35/'Deuda Pública en Dólares'!DW$86</f>
        <v>303.41183773430208</v>
      </c>
      <c r="DX35" s="35">
        <f>+'Deuda Pública en Colones'!DX35/'Deuda Pública en Dólares'!DX$86</f>
        <v>302.91730937294631</v>
      </c>
      <c r="DY35" s="35">
        <f>+'Deuda Pública en Colones'!DY35/'Deuda Pública en Dólares'!DY$86</f>
        <v>297.56816857864624</v>
      </c>
      <c r="DZ35" s="35">
        <f>+'Deuda Pública en Colones'!DZ35/'Deuda Pública en Dólares'!DZ$86</f>
        <v>294.62488111169523</v>
      </c>
      <c r="EA35" s="35">
        <f>+'Deuda Pública en Colones'!EA35/'Deuda Pública en Dólares'!EA$86</f>
        <v>277.07176697621378</v>
      </c>
      <c r="EB35" s="35">
        <f>+'Deuda Pública en Colones'!EB35/'Deuda Pública en Dólares'!EB$86</f>
        <v>285.31144806761438</v>
      </c>
      <c r="EC35" s="35">
        <f>+'Deuda Pública en Colones'!EC35/'Deuda Pública en Dólares'!EC$86</f>
        <v>252.38074986856216</v>
      </c>
      <c r="ED35" s="35">
        <f>+'Deuda Pública en Colones'!ED35/'Deuda Pública en Dólares'!ED$86</f>
        <v>161.59315896034337</v>
      </c>
      <c r="EE35" s="35">
        <f>+'Deuda Pública en Colones'!EE35/'Deuda Pública en Dólares'!EE$86</f>
        <v>162.82565562011624</v>
      </c>
      <c r="EF35" s="35">
        <f>+'Deuda Pública en Colones'!EF35/'Deuda Pública en Dólares'!EF$86</f>
        <v>164.7836402456424</v>
      </c>
      <c r="EG35" s="35">
        <f>+'Deuda Pública en Colones'!EG35/'Deuda Pública en Dólares'!EG$86</f>
        <v>165.40472012868383</v>
      </c>
      <c r="EH35" s="35">
        <f>+'Deuda Pública en Colones'!EH35/'Deuda Pública en Dólares'!EH$86</f>
        <v>167.68437318290128</v>
      </c>
      <c r="EI35" s="35">
        <f>+'Deuda Pública en Colones'!EI35/'Deuda Pública en Dólares'!EI$86</f>
        <v>169.81964504830015</v>
      </c>
      <c r="EJ35" s="35">
        <f>+'Deuda Pública en Colones'!EJ35/'Deuda Pública en Dólares'!EJ$86</f>
        <v>172.86171889811871</v>
      </c>
      <c r="EK35" s="35">
        <f>+'Deuda Pública en Colones'!EK35/'Deuda Pública en Dólares'!EK$86</f>
        <v>111.84832337436809</v>
      </c>
      <c r="EL35" s="35">
        <f>+'Deuda Pública en Colones'!EL35/'Deuda Pública en Dólares'!EL$86</f>
        <v>110.44365465446243</v>
      </c>
      <c r="EM35" s="35">
        <f>+'Deuda Pública en Colones'!EM35/'Deuda Pública en Dólares'!EM$86</f>
        <v>109.48516269295817</v>
      </c>
      <c r="EN35" s="35">
        <f>+'Deuda Pública en Colones'!EN35/'Deuda Pública en Dólares'!EN$86</f>
        <v>113.55748001583554</v>
      </c>
      <c r="EO35" s="35">
        <f>+'Deuda Pública en Colones'!EO35/'Deuda Pública en Dólares'!EO$86</f>
        <v>110.76923603140202</v>
      </c>
      <c r="EP35" s="35">
        <f>+'Deuda Pública en Colones'!EP35/'Deuda Pública en Dólares'!EP$86</f>
        <v>111.06675410416264</v>
      </c>
      <c r="EQ35" s="35">
        <f>+'Deuda Pública en Colones'!EQ35/'Deuda Pública en Dólares'!EQ$86</f>
        <v>110.89627621754721</v>
      </c>
      <c r="ER35" s="36">
        <f>+'Deuda Pública en Colones'!ER35/'Deuda Pública en Dólares'!ER$86</f>
        <v>109.41713872056891</v>
      </c>
      <c r="ES35" s="35">
        <f>+'Deuda Pública en Colones'!ES35/'Deuda Pública en Dólares'!ES$86</f>
        <v>111.19101158633939</v>
      </c>
      <c r="ET35" s="35">
        <f>+'Deuda Pública en Colones'!ET35/'Deuda Pública en Dólares'!ET$86</f>
        <v>60.397555523748451</v>
      </c>
      <c r="EU35" s="35">
        <f>+'Deuda Pública en Colones'!EU35/'Deuda Pública en Dólares'!EU$86</f>
        <v>5.1622530291396824</v>
      </c>
      <c r="EV35" s="35">
        <f>+'Deuda Pública en Colones'!EV35/'Deuda Pública en Dólares'!EV$86</f>
        <v>5.1098205951900368</v>
      </c>
      <c r="EW35" s="35">
        <f>+'Deuda Pública en Colones'!EW35/'Deuda Pública en Dólares'!EW$86</f>
        <v>5.0359653058996576</v>
      </c>
      <c r="EX35" s="35">
        <f>+'Deuda Pública en Colones'!EX35/'Deuda Pública en Dólares'!EX$86</f>
        <v>4.9739419610265188</v>
      </c>
      <c r="EY35" s="35">
        <f>+'Deuda Pública en Colones'!EY35/'Deuda Pública en Dólares'!EY$86</f>
        <v>4.9318603264600833</v>
      </c>
      <c r="EZ35" s="35">
        <f>+'Deuda Pública en Colones'!EZ35/'Deuda Pública en Dólares'!EZ$86</f>
        <v>4.9402777915568121</v>
      </c>
      <c r="FA35" s="35">
        <f>'Deuda Pública en Colones'!FA35/'Deuda Pública en Dólares'!$FA$86</f>
        <v>4.8681607053139286</v>
      </c>
      <c r="FB35" s="35">
        <f>'Deuda Pública en Colones'!FB35/'Deuda Pública en Dólares'!$FB$86</f>
        <v>4.8762815871432714</v>
      </c>
      <c r="FC35" s="35">
        <f>'Deuda Pública en Colones'!FC35/'Deuda Pública en Dólares'!$FC$86</f>
        <v>4.8742547157357068</v>
      </c>
      <c r="FD35" s="35">
        <f>'Deuda Pública en Colones'!FD35/'Deuda Pública en Dólares'!$FD$86</f>
        <v>4.8877279334616874</v>
      </c>
      <c r="FE35" s="35">
        <f>'Deuda Pública en Colones'!FE35/'Deuda Pública en Dólares'!$FE$86</f>
        <v>4.8712946266406396</v>
      </c>
      <c r="FF35" s="35">
        <f>'Deuda Pública en Colones'!FF35/'Deuda Pública en Dólares'!$FF$86</f>
        <v>4.8258016139788165</v>
      </c>
      <c r="FG35" s="35">
        <f>'Deuda Pública en Colones'!FG35/'Deuda Pública en Dólares'!$FG$86</f>
        <v>4.8268870611830259</v>
      </c>
      <c r="FH35" s="35">
        <f>'Deuda Pública en Colones'!FH35/'Deuda Pública en Dólares'!$FH$86</f>
        <v>4.8140924344462634</v>
      </c>
      <c r="FI35" s="35">
        <f>'Deuda Pública en Colones'!FI35/'Deuda Pública en Dólares'!$FI$86</f>
        <v>215.01535868469486</v>
      </c>
      <c r="FJ35" s="35">
        <f>'Deuda Pública en Colones'!FJ35/'Deuda Pública en Dólares'!$FJ$86</f>
        <v>214.01266325729961</v>
      </c>
      <c r="FK35" s="35">
        <f>'Deuda Pública en Colones'!FK35/'Deuda Pública en Dólares'!$FK$86</f>
        <v>209.92197359541379</v>
      </c>
      <c r="FL35" s="35">
        <f>'Deuda Pública en Colones'!FL35/'Deuda Pública en Dólares'!$FL$86</f>
        <v>251.01858076420496</v>
      </c>
      <c r="FM35" s="35">
        <f>'Deuda Pública en Colones'!FM35/'Deuda Pública en Dólares'!$FM$86</f>
        <v>188.53960196220396</v>
      </c>
      <c r="FN35" s="35">
        <f>'Deuda Pública en Colones'!FN35/'Deuda Pública en Dólares'!$FN$86</f>
        <v>187.24730553675684</v>
      </c>
      <c r="FO35" s="35">
        <f>'Deuda Pública en Colones'!FO35/'Deuda Pública en Dólares'!$FO$86</f>
        <v>142.96222803242054</v>
      </c>
      <c r="FP35" s="35">
        <f>'Deuda Pública en Colones'!FP35/'Deuda Pública en Dólares'!$FP$86</f>
        <v>138.22648078873789</v>
      </c>
      <c r="FQ35" s="35">
        <f>'Deuda Pública en Colones'!FQ35/'Deuda Pública en Dólares'!$FQ$86</f>
        <v>137.83122847586961</v>
      </c>
      <c r="FR35" s="35">
        <f>'Deuda Pública en Colones'!FR35/'Deuda Pública en Dólares'!$FR$86</f>
        <v>133.91469919711113</v>
      </c>
      <c r="FS35" s="35">
        <f>'Deuda Pública en Colones'!FS35/'Deuda Pública en Dólares'!$FS$86</f>
        <v>133.25262946701432</v>
      </c>
      <c r="FT35" s="35">
        <f>'Deuda Pública en Colones'!FT35/'Deuda Pública en Dólares'!$FT$86</f>
        <v>137.14466524691505</v>
      </c>
      <c r="FU35" s="35">
        <f>'Deuda Pública en Colones'!FU35/'Deuda Pública en Dólares'!$FU$86</f>
        <v>140.03596710105811</v>
      </c>
      <c r="FV35" s="35">
        <f>'Deuda Pública en Colones'!FV35/'Deuda Pública en Dólares'!$FV$86</f>
        <v>145.55336715839979</v>
      </c>
      <c r="FW35" s="35">
        <f>'Deuda Pública en Colones'!FW35/'Deuda Pública en Dólares'!$FW$86</f>
        <v>175.75047495228108</v>
      </c>
      <c r="FX35" s="35">
        <f>'Deuda Pública en Colones'!FX35/'Deuda Pública en Dólares'!$FX$86</f>
        <v>152.64633716246897</v>
      </c>
      <c r="FY35" s="35">
        <f>'Deuda Pública en Colones'!FY35/'Deuda Pública en Dólares'!$FY$86</f>
        <v>163.4469379521953</v>
      </c>
      <c r="FZ35" s="35">
        <f>'Deuda Pública en Colones'!FZ35/'Deuda Pública en Dólares'!$FZ$86</f>
        <v>175.16696581063391</v>
      </c>
      <c r="GA35" s="35">
        <f>'Deuda Pública en Colones'!GA35/'Deuda Pública en Dólares'!GA86</f>
        <v>170.01722999217176</v>
      </c>
      <c r="GB35" s="35">
        <f>'Deuda Pública en Colones'!GB35/'Deuda Pública en Dólares'!GB86</f>
        <v>175.48516598233053</v>
      </c>
      <c r="GC35" s="35">
        <f>'Deuda Pública en Colones'!GC35/'Deuda Pública en Dólares'!GC86</f>
        <v>31.563317228281896</v>
      </c>
      <c r="GD35" s="35">
        <f>'Deuda Pública en Colones'!GD35/'Deuda Pública en Dólares'!GD86</f>
        <v>31.758398007256883</v>
      </c>
      <c r="GE35" s="35">
        <f>'Deuda Pública en Colones'!GE35/'Deuda Pública en Dólares'!GE86</f>
        <v>31.551399621947201</v>
      </c>
      <c r="GF35" s="35">
        <f>'Deuda Pública en Colones'!GF35/'Deuda Pública en Dólares'!GF86</f>
        <v>31.599443130310778</v>
      </c>
      <c r="GG35" s="35">
        <f>'Deuda Pública en Colones'!GG35/'Deuda Pública en Dólares'!GG86</f>
        <v>32.115948625329807</v>
      </c>
      <c r="GH35" s="35">
        <f>'Deuda Pública en Colones'!GH35/'Deuda Pública en Dólares'!GH86</f>
        <v>31.91760899940904</v>
      </c>
      <c r="GI35" s="35">
        <f>'Deuda Pública en Colones'!GI35/'Deuda Pública en Dólares'!GI86</f>
        <v>32.293351153895024</v>
      </c>
      <c r="GJ35" s="35">
        <f>'Deuda Pública en Colones'!GJ35/'Deuda Pública en Dólares'!GJ86</f>
        <v>32.209337949509816</v>
      </c>
      <c r="GK35" s="35">
        <f>'Deuda Pública en Colones'!GK35/'Deuda Pública en Dólares'!GK86</f>
        <v>86.808601392728917</v>
      </c>
      <c r="GL35" s="35">
        <f>'Deuda Pública en Colones'!GL35/'Deuda Pública en Dólares'!GL86</f>
        <v>87.714722057302708</v>
      </c>
      <c r="GM35" s="35">
        <f>'Deuda Pública en Colones'!GM35/'Deuda Pública en Dólares'!GM86</f>
        <v>88.105705138180952</v>
      </c>
      <c r="GN35" s="35">
        <f>'Deuda Pública en Colones'!GN35/'Deuda Pública en Dólares'!GN86</f>
        <v>90.181510915195375</v>
      </c>
      <c r="GO35" s="35">
        <f>'Deuda Pública en Colones'!GO35/'Deuda Pública en Dólares'!GO86</f>
        <v>89.234395317309193</v>
      </c>
      <c r="GP35" s="35">
        <f>'Deuda Pública en Colones'!GP35/'Deuda Pública en Dólares'!GP86</f>
        <v>85.477218198074524</v>
      </c>
      <c r="GQ35" s="35">
        <f>'Deuda Pública en Colones'!GQ35/'Deuda Pública en Dólares'!GQ86</f>
        <v>86.007904412332309</v>
      </c>
      <c r="GR35" s="35">
        <f>'Deuda Pública en Colones'!GR35/'Deuda Pública en Dólares'!GR86</f>
        <v>1.1543498744514333</v>
      </c>
      <c r="GS35" s="35">
        <f>'Deuda Pública en Colones'!GS35/'Deuda Pública en Dólares'!GS86</f>
        <v>1.1599646701365476</v>
      </c>
      <c r="GT35" s="35">
        <f>'Deuda Pública en Colones'!GT35/'Deuda Pública en Dólares'!GT86</f>
        <v>1.1616055368771843</v>
      </c>
      <c r="GU35" s="35">
        <f>'Deuda Pública en Colones'!GU35/'Deuda Pública en Dólares'!GU86</f>
        <v>1.1710052868986456</v>
      </c>
      <c r="GV35" s="35">
        <f>'Deuda Pública en Colones'!GV35/'Deuda Pública en Dólares'!GV86</f>
        <v>1.1776722060743912</v>
      </c>
      <c r="GW35" s="35">
        <f>'Deuda Pública en Colones'!GW35/'Deuda Pública en Dólares'!GW86</f>
        <v>1.10390352540418</v>
      </c>
      <c r="GX35" s="35">
        <f>'Deuda Pública en Colones'!GX35/'Deuda Pública en Dólares'!GX86</f>
        <v>1.1058521482106423</v>
      </c>
      <c r="GY35" s="35">
        <f>'Deuda Pública en Colones'!GY35/'Deuda Pública en Dólares'!GY86</f>
        <v>1.1140074219801983</v>
      </c>
    </row>
    <row r="36" spans="1:207" x14ac:dyDescent="0.25">
      <c r="A36" s="33" t="s">
        <v>18</v>
      </c>
      <c r="B36" s="35">
        <f>+'Deuda Pública en Colones'!B36/'Deuda Pública en Dólares'!B$86</f>
        <v>0</v>
      </c>
      <c r="C36" s="35">
        <f>+'Deuda Pública en Colones'!C36/'Deuda Pública en Dólares'!C$86</f>
        <v>0</v>
      </c>
      <c r="D36" s="35">
        <f>+'Deuda Pública en Colones'!D36/'Deuda Pública en Dólares'!D$86</f>
        <v>0</v>
      </c>
      <c r="E36" s="35">
        <f>+'Deuda Pública en Colones'!E36/'Deuda Pública en Dólares'!E$86</f>
        <v>0</v>
      </c>
      <c r="F36" s="35">
        <f>+'Deuda Pública en Colones'!F36/'Deuda Pública en Dólares'!F$86</f>
        <v>0</v>
      </c>
      <c r="G36" s="35">
        <f>+'Deuda Pública en Colones'!G36/'Deuda Pública en Dólares'!G$86</f>
        <v>0</v>
      </c>
      <c r="H36" s="35">
        <f>+'Deuda Pública en Colones'!H36/'Deuda Pública en Dólares'!H$86</f>
        <v>0</v>
      </c>
      <c r="I36" s="35">
        <f>+'Deuda Pública en Colones'!I36/'Deuda Pública en Dólares'!I$86</f>
        <v>0</v>
      </c>
      <c r="J36" s="35">
        <f>+'Deuda Pública en Colones'!J36/'Deuda Pública en Dólares'!J$86</f>
        <v>0</v>
      </c>
      <c r="K36" s="35">
        <f>+'Deuda Pública en Colones'!K36/'Deuda Pública en Dólares'!K$86</f>
        <v>0</v>
      </c>
      <c r="L36" s="35">
        <f>+'Deuda Pública en Colones'!L36/'Deuda Pública en Dólares'!L$86</f>
        <v>0</v>
      </c>
      <c r="M36" s="35">
        <f>+'Deuda Pública en Colones'!M36/'Deuda Pública en Dólares'!M$86</f>
        <v>2.0008281800061551</v>
      </c>
      <c r="N36" s="35">
        <f>+'Deuda Pública en Colones'!N36/'Deuda Pública en Dólares'!N$86</f>
        <v>1.9586323245786592</v>
      </c>
      <c r="O36" s="35">
        <f>+'Deuda Pública en Colones'!O36/'Deuda Pública en Dólares'!O$86</f>
        <v>1.9433751745911727</v>
      </c>
      <c r="P36" s="35">
        <f>+'Deuda Pública en Colones'!P36/'Deuda Pública en Dólares'!P$86</f>
        <v>1.9428968810034455</v>
      </c>
      <c r="Q36" s="35">
        <f>+'Deuda Pública en Colones'!Q36/'Deuda Pública en Dólares'!Q$86</f>
        <v>1.9150219396139452</v>
      </c>
      <c r="R36" s="35">
        <f>+'Deuda Pública en Colones'!R36/'Deuda Pública en Dólares'!R$86</f>
        <v>1.9024296171549557</v>
      </c>
      <c r="S36" s="35">
        <f>+'Deuda Pública en Colones'!S36/'Deuda Pública en Dólares'!S$86</f>
        <v>2.0008281800013852</v>
      </c>
      <c r="T36" s="35">
        <f>+'Deuda Pública en Colones'!T36/'Deuda Pública en Dólares'!T$86</f>
        <v>1.9580351561875067</v>
      </c>
      <c r="U36" s="35">
        <f>+'Deuda Pública en Colones'!U36/'Deuda Pública en Dólares'!U$86</f>
        <v>1.9675719077997273</v>
      </c>
      <c r="V36" s="35">
        <f>+'Deuda Pública en Colones'!V36/'Deuda Pública en Dólares'!V$86</f>
        <v>1.9727456617491379</v>
      </c>
      <c r="W36" s="35">
        <f>+'Deuda Pública en Colones'!W36/'Deuda Pública en Dólares'!W$86</f>
        <v>1.9959889162117337</v>
      </c>
      <c r="X36" s="35">
        <f>+'Deuda Pública en Colones'!X36/'Deuda Pública en Dólares'!X$86</f>
        <v>2.068014291293764</v>
      </c>
      <c r="Y36" s="35">
        <f>+'Deuda Pública en Colones'!Y36/'Deuda Pública en Dólares'!Y$86</f>
        <v>2.1586783223269879</v>
      </c>
      <c r="Z36" s="35">
        <f>+'Deuda Pública en Colones'!Z36/'Deuda Pública en Dólares'!Z$86</f>
        <v>2.161562456542264</v>
      </c>
      <c r="AA36" s="35">
        <f>+'Deuda Pública en Colones'!AA36/'Deuda Pública en Dólares'!AA$86</f>
        <v>2.1958686253212201</v>
      </c>
      <c r="AB36" s="35">
        <f>+'Deuda Pública en Colones'!AB36/'Deuda Pública en Dólares'!AB$86</f>
        <v>2.3328650240901312</v>
      </c>
      <c r="AC36" s="35">
        <f>+'Deuda Pública en Colones'!AC36/'Deuda Pública en Dólares'!AC$86</f>
        <v>2.3809761881009379</v>
      </c>
      <c r="AD36" s="35">
        <f>+'Deuda Pública en Colones'!AD36/'Deuda Pública en Dólares'!AD$86</f>
        <v>2.2306660140083827</v>
      </c>
      <c r="AE36" s="35">
        <f>+'Deuda Pública en Colones'!AE36/'Deuda Pública en Dólares'!AE$86</f>
        <v>1.1714681799973892</v>
      </c>
      <c r="AF36" s="35">
        <f>+'Deuda Pública en Colones'!AF36/'Deuda Pública en Dólares'!AF$86</f>
        <v>1.21704229809164</v>
      </c>
      <c r="AG36" s="35">
        <f>+'Deuda Pública en Colones'!AG36/'Deuda Pública en Dólares'!AG$86</f>
        <v>1.239373349432771</v>
      </c>
      <c r="AH36" s="35">
        <f>+'Deuda Pública en Colones'!AH36/'Deuda Pública en Dólares'!AH$86</f>
        <v>1.2248496317903521</v>
      </c>
      <c r="AI36" s="35">
        <f>+'Deuda Pública en Colones'!AI36/'Deuda Pública en Dólares'!AI$86</f>
        <v>1.2181987785750301</v>
      </c>
      <c r="AJ36" s="35">
        <f>+'Deuda Pública en Colones'!AJ36/'Deuda Pública en Dólares'!AJ$86</f>
        <v>1.2397891808636614</v>
      </c>
      <c r="AK36" s="35">
        <f>+'Deuda Pública en Colones'!AK36/'Deuda Pública en Dólares'!AK$86</f>
        <v>1.4705560600000001</v>
      </c>
      <c r="AL36" s="35">
        <f>+'Deuda Pública en Colones'!AL36/'Deuda Pública en Dólares'!AL$86</f>
        <v>1.4958319719553828</v>
      </c>
      <c r="AM36" s="35">
        <f>+'Deuda Pública en Colones'!AM36/'Deuda Pública en Dólares'!AM$86</f>
        <v>1.4999999616869677</v>
      </c>
      <c r="AN36" s="35">
        <f>+'Deuda Pública en Colones'!AN36/'Deuda Pública en Dólares'!AN$86</f>
        <v>1.5062956804373029</v>
      </c>
      <c r="AO36" s="35">
        <f>+'Deuda Pública en Colones'!AO36/'Deuda Pública en Dólares'!AO$86</f>
        <v>1.5036210537078787</v>
      </c>
      <c r="AP36" s="35">
        <f>+'Deuda Pública en Colones'!AP36/'Deuda Pública en Dólares'!AP$86</f>
        <v>1.4788665687178684</v>
      </c>
      <c r="AQ36" s="35">
        <f>+'Deuda Pública en Colones'!AQ36/'Deuda Pública en Dólares'!AQ$86</f>
        <v>0.52538438044338875</v>
      </c>
      <c r="AR36" s="35">
        <f>+'Deuda Pública en Colones'!AR36/'Deuda Pública en Dólares'!AR$86</f>
        <v>0.52361205933992228</v>
      </c>
      <c r="AS36" s="35">
        <f>+'Deuda Pública en Colones'!AS36/'Deuda Pública en Dólares'!AS$86</f>
        <v>0.51390990745043374</v>
      </c>
      <c r="AT36" s="35">
        <f>+'Deuda Pública en Colones'!AT36/'Deuda Pública en Dólares'!AT$86</f>
        <v>0.51452756368006825</v>
      </c>
      <c r="AU36" s="35">
        <f>+'Deuda Pública en Colones'!AU36/'Deuda Pública en Dólares'!AU$86</f>
        <v>0.51398952168861356</v>
      </c>
      <c r="AV36" s="35">
        <f>+'Deuda Pública en Colones'!AV36/'Deuda Pública en Dólares'!AV$86</f>
        <v>0.52548839635715705</v>
      </c>
      <c r="AW36" s="35">
        <f>+'Deuda Pública en Colones'!AW36/'Deuda Pública en Dólares'!AW$86</f>
        <v>0.82885467092126386</v>
      </c>
      <c r="AX36" s="35">
        <f>+'Deuda Pública en Colones'!AX36/'Deuda Pública en Dólares'!AX$86</f>
        <v>0.8274777551937772</v>
      </c>
      <c r="AY36" s="35">
        <f>+'Deuda Pública en Colones'!AY36/'Deuda Pública en Dólares'!AY$86</f>
        <v>0.82534853116045137</v>
      </c>
      <c r="AZ36" s="35">
        <f>+'Deuda Pública en Colones'!AZ36/'Deuda Pública en Dólares'!AZ$86</f>
        <v>0.83366913383346131</v>
      </c>
      <c r="BA36" s="35">
        <f>+'Deuda Pública en Colones'!BA36/'Deuda Pública en Dólares'!BA$86</f>
        <v>0.83549519101744407</v>
      </c>
      <c r="BB36" s="35">
        <f>+'Deuda Pública en Colones'!BB36/'Deuda Pública en Dólares'!BB$86</f>
        <v>0.84040401548233423</v>
      </c>
      <c r="BC36" s="35">
        <f>+'Deuda Pública en Colones'!BC36/'Deuda Pública en Dólares'!BC$86</f>
        <v>0.82885467000499757</v>
      </c>
      <c r="BD36" s="35">
        <f>+'Deuda Pública en Colones'!BD36/'Deuda Pública en Dólares'!BD$86</f>
        <v>0.82845720927491062</v>
      </c>
      <c r="BE36" s="35">
        <f>+'Deuda Pública en Colones'!BE36/'Deuda Pública en Dólares'!BE$86</f>
        <v>0.82875526907317465</v>
      </c>
      <c r="BF36" s="35">
        <f>+'Deuda Pública en Colones'!BF36/'Deuda Pública en Dólares'!BF$86</f>
        <v>0.82882153371179568</v>
      </c>
      <c r="BG36" s="35">
        <f>+'Deuda Pública en Colones'!BG36/'Deuda Pública en Dólares'!BG$86</f>
        <v>0.82006793510808729</v>
      </c>
      <c r="BH36" s="35">
        <f>+'Deuda Pública en Colones'!BH36/'Deuda Pública en Dólares'!BH$86</f>
        <v>0.82885467000499757</v>
      </c>
      <c r="BI36" s="35">
        <f>+'Deuda Pública en Colones'!BI36/'Deuda Pública en Dólares'!BI$86</f>
        <v>0.82885467000000002</v>
      </c>
      <c r="BJ36" s="35">
        <f>+'Deuda Pública en Colones'!BJ36/'Deuda Pública en Dólares'!BJ$86</f>
        <v>0.83807093224013662</v>
      </c>
      <c r="BK36" s="35">
        <f>+'Deuda Pública en Colones'!BK36/'Deuda Pública en Dólares'!BK$86</f>
        <v>0.84354797266787906</v>
      </c>
      <c r="BL36" s="35">
        <f>+'Deuda Pública en Colones'!BL36/'Deuda Pública en Dólares'!BL$86</f>
        <v>0.84373346047796105</v>
      </c>
      <c r="BM36" s="35">
        <f>+'Deuda Pública en Colones'!BM36/'Deuda Pública en Dólares'!BM$86</f>
        <v>0.84193262507799405</v>
      </c>
      <c r="BN36" s="35">
        <f>+'Deuda Pública en Colones'!BN36/'Deuda Pública en Dólares'!BN$86</f>
        <v>0.84371659457901893</v>
      </c>
      <c r="BO36" s="35">
        <f>+'Deuda Pública en Colones'!BO36/'Deuda Pública en Dólares'!BO$86</f>
        <v>0.82885466999040847</v>
      </c>
      <c r="BP36" s="35">
        <f>+'Deuda Pública en Colones'!BP36/'Deuda Pública en Dólares'!BP$86</f>
        <v>0.82897062383835962</v>
      </c>
      <c r="BQ36" s="35">
        <f>+'Deuda Pública en Colones'!BQ36/'Deuda Pública en Dólares'!BQ$86</f>
        <v>0.81716318173758862</v>
      </c>
      <c r="BR36" s="35">
        <f>+'Deuda Pública en Colones'!BR36/'Deuda Pública en Dólares'!BR$86</f>
        <v>0.8244559461151636</v>
      </c>
      <c r="BS36" s="35">
        <f>+'Deuda Pública en Colones'!BS36/'Deuda Pública en Dólares'!BS$86</f>
        <v>0.82634479052115706</v>
      </c>
      <c r="BT36" s="35">
        <f>+'Deuda Pública en Colones'!BT36/'Deuda Pública en Dólares'!BT$86</f>
        <v>0.82911975503717916</v>
      </c>
      <c r="BU36" s="35">
        <f>+'Deuda Pública en Colones'!BU36/'Deuda Pública en Dólares'!BU$86</f>
        <v>0.82885466999024804</v>
      </c>
      <c r="BV36" s="35">
        <f>+'Deuda Pública en Colones'!BV36/'Deuda Pública en Dólares'!BV$86</f>
        <v>0.80615269643064524</v>
      </c>
      <c r="BW36" s="35">
        <f>+'Deuda Pública en Colones'!BW36/'Deuda Pública en Dólares'!BW$86</f>
        <v>0.75666249891898762</v>
      </c>
      <c r="BX36" s="35">
        <f>+'Deuda Pública en Colones'!BX36/'Deuda Pública en Dólares'!BX$86</f>
        <v>0.75688251890958647</v>
      </c>
      <c r="BY36" s="35">
        <f>+'Deuda Pública en Colones'!BY36/'Deuda Pública en Dólares'!BY$86</f>
        <v>0.74975625770504783</v>
      </c>
      <c r="BZ36" s="35">
        <f>+'Deuda Pública en Colones'!BZ36/'Deuda Pública en Dólares'!BZ$86</f>
        <v>0.82763291765234581</v>
      </c>
      <c r="CA36" s="35">
        <f>+'Deuda Pública en Colones'!CA36/'Deuda Pública en Dólares'!CA$86</f>
        <v>0.84671949405987934</v>
      </c>
      <c r="CB36" s="35">
        <f>+'Deuda Pública en Colones'!CB36/'Deuda Pública en Dólares'!CB$86</f>
        <v>0.77404941509608449</v>
      </c>
      <c r="CC36" s="35">
        <f>+'Deuda Pública en Colones'!CC36/'Deuda Pública en Dólares'!CC$86</f>
        <v>0.77163746821299495</v>
      </c>
      <c r="CD36" s="35">
        <f>+'Deuda Pública en Colones'!CD36/'Deuda Pública en Dólares'!CD$86</f>
        <v>0.76965076000886812</v>
      </c>
      <c r="CE36" s="35">
        <f>+'Deuda Pública en Colones'!CE36/'Deuda Pública en Dólares'!CE$86</f>
        <v>0.71044685000092678</v>
      </c>
      <c r="CF36" s="35">
        <f>+'Deuda Pública en Colones'!CF36/'Deuda Pública en Dólares'!CF$86</f>
        <v>0.71044685000652386</v>
      </c>
      <c r="CG36" s="35">
        <f>+'Deuda Pública en Colones'!CG36/'Deuda Pública en Dólares'!CG$86</f>
        <v>0.71044685000553276</v>
      </c>
      <c r="CH36" s="35">
        <f>+'Deuda Pública en Colones'!CH36/'Deuda Pública en Dólares'!CH$86</f>
        <v>0.71044684999166319</v>
      </c>
      <c r="CI36" s="35">
        <f>+'Deuda Pública en Colones'!CI36/'Deuda Pública en Dólares'!CI$86</f>
        <v>0.71044684999720042</v>
      </c>
      <c r="CJ36" s="35">
        <f>+'Deuda Pública en Colones'!CJ36/'Deuda Pública en Dólares'!CJ$86</f>
        <v>0.71044685000000007</v>
      </c>
      <c r="CK36" s="35">
        <f>+'Deuda Pública en Colones'!CK36/'Deuda Pública en Dólares'!CK$86</f>
        <v>0.65124294001010119</v>
      </c>
      <c r="CL36" s="35">
        <f>+'Deuda Pública en Colones'!CL36/'Deuda Pública en Dólares'!CL$86</f>
        <v>0.6512429399936932</v>
      </c>
      <c r="CM36" s="35">
        <f>+'Deuda Pública en Colones'!CM36/'Deuda Pública en Dólares'!CM$86</f>
        <v>0.65124294000633864</v>
      </c>
      <c r="CN36" s="35">
        <f>+'Deuda Pública en Colones'!CN36/'Deuda Pública en Dólares'!CN$86</f>
        <v>0.65124293999552618</v>
      </c>
      <c r="CO36" s="35">
        <f>+'Deuda Pública en Colones'!CO36/'Deuda Pública en Dólares'!CO$86</f>
        <v>0.65124293999181804</v>
      </c>
      <c r="CP36" s="35">
        <f>+'Deuda Pública en Colones'!CP36/'Deuda Pública en Dólares'!CP$86</f>
        <v>0.65124293999441274</v>
      </c>
      <c r="CQ36" s="35">
        <f>+'Deuda Pública en Colones'!CQ36/'Deuda Pública en Dólares'!CQ$86</f>
        <v>0.5920390299938445</v>
      </c>
      <c r="CR36" s="35">
        <f>+'Deuda Pública en Colones'!CR36/'Deuda Pública en Dólares'!CR$86</f>
        <v>0.5920390300087931</v>
      </c>
      <c r="CS36" s="35">
        <f>+'Deuda Pública en Colones'!CS36/'Deuda Pública en Dólares'!CS$86</f>
        <v>0.59203902999200475</v>
      </c>
      <c r="CT36" s="35">
        <f>+'Deuda Pública en Colones'!CT36/'Deuda Pública en Dólares'!CT$86</f>
        <v>0.59203903000259439</v>
      </c>
      <c r="CU36" s="35">
        <f>+'Deuda Pública en Colones'!CU36/'Deuda Pública en Dólares'!CU$86</f>
        <v>0.59203903000780866</v>
      </c>
      <c r="CV36" s="35">
        <f>+'Deuda Pública en Colones'!CV36/'Deuda Pública en Dólares'!CV$86</f>
        <v>0.59203903000130054</v>
      </c>
      <c r="CW36" s="35">
        <f>+'Deuda Pública en Colones'!CW36/'Deuda Pública en Dólares'!CW$86</f>
        <v>0.53283512000518474</v>
      </c>
      <c r="CX36" s="35">
        <f>+'Deuda Pública en Colones'!CX36/'Deuda Pública en Dólares'!CX$86</f>
        <v>0.53283512000590794</v>
      </c>
      <c r="CY36" s="35">
        <f>+'Deuda Pública en Colones'!CY36/'Deuda Pública en Dólares'!CY$86</f>
        <v>0.53283511999490374</v>
      </c>
      <c r="CZ36" s="35">
        <f>+'Deuda Pública en Colones'!CZ36/'Deuda Pública en Dólares'!CZ$86</f>
        <v>0.53283511999201982</v>
      </c>
      <c r="DA36" s="35">
        <f>+'Deuda Pública en Colones'!DA36/'Deuda Pública en Dólares'!DA$86</f>
        <v>0.5328351199985556</v>
      </c>
      <c r="DB36" s="35">
        <f>+'Deuda Pública en Colones'!DB36/'Deuda Pública en Dólares'!DB$86</f>
        <v>0.53283511999495203</v>
      </c>
      <c r="DC36" s="35">
        <f>+'Deuda Pública en Colones'!DC36/'Deuda Pública en Dólares'!DC$86</f>
        <v>0.47363121087848037</v>
      </c>
      <c r="DD36" s="35">
        <f>+'Deuda Pública en Colones'!DD36/'Deuda Pública en Dólares'!DD$86</f>
        <v>0.47363120999565561</v>
      </c>
      <c r="DE36" s="35">
        <f>+'Deuda Pública en Colones'!DE36/'Deuda Pública en Dólares'!DE$86</f>
        <v>0.47363120911508871</v>
      </c>
      <c r="DF36" s="35">
        <f>+'Deuda Pública en Colones'!DF36/'Deuda Pública en Dólares'!DF$86</f>
        <v>0.47363121029367033</v>
      </c>
      <c r="DG36" s="35">
        <f>+'Deuda Pública en Colones'!DG36/'Deuda Pública en Dólares'!DG$86</f>
        <v>0.47363120999324787</v>
      </c>
      <c r="DH36" s="35">
        <f>+'Deuda Pública en Colones'!DH36/'Deuda Pública en Dólares'!DH$86</f>
        <v>0.47363120944372344</v>
      </c>
      <c r="DI36" s="35">
        <f>+'Deuda Pública en Colones'!DI36/'Deuda Pública en Dólares'!DI$86</f>
        <v>0.41442729999471095</v>
      </c>
      <c r="DJ36" s="35">
        <f>+'Deuda Pública en Colones'!DJ36/'Deuda Pública en Dólares'!DJ$86</f>
        <v>0.41442729947975965</v>
      </c>
      <c r="DK36" s="35">
        <f>+'Deuda Pública en Colones'!DK36/'Deuda Pública en Dólares'!DK$86</f>
        <v>0.414427300313917</v>
      </c>
      <c r="DL36" s="35">
        <f>+'Deuda Pública en Colones'!DL36/'Deuda Pública en Dólares'!DL$86</f>
        <v>0.41442730057079213</v>
      </c>
      <c r="DM36" s="35">
        <f>+'Deuda Pública en Colones'!DM36/'Deuda Pública en Dólares'!DM$86</f>
        <v>0.41442729999826705</v>
      </c>
      <c r="DN36" s="35">
        <f>+'Deuda Pública en Colones'!DN36/'Deuda Pública en Dólares'!DN$86</f>
        <v>0.41442730000698907</v>
      </c>
      <c r="DO36" s="35">
        <f>+'Deuda Pública en Colones'!DO36/'Deuda Pública en Dólares'!DO$86</f>
        <v>0.35519322000631448</v>
      </c>
      <c r="DP36" s="35">
        <f>+'Deuda Pública en Colones'!DP36/'Deuda Pública en Dólares'!DP$86</f>
        <v>0.35519322021928351</v>
      </c>
      <c r="DQ36" s="35">
        <f>+'Deuda Pública en Colones'!DQ36/'Deuda Pública en Dólares'!DQ$86</f>
        <v>0.35519321986362595</v>
      </c>
      <c r="DR36" s="35">
        <f>+'Deuda Pública en Colones'!DR36/'Deuda Pública en Dólares'!DR$86</f>
        <v>0.35519321924273684</v>
      </c>
      <c r="DS36" s="35">
        <f>+'Deuda Pública en Colones'!DS36/'Deuda Pública en Dólares'!DS$86</f>
        <v>0.35519322060654962</v>
      </c>
      <c r="DT36" s="35">
        <f>+'Deuda Pública en Colones'!DT36/'Deuda Pública en Dólares'!DT$86</f>
        <v>0.35519322000458819</v>
      </c>
      <c r="DU36" s="35">
        <f>+'Deuda Pública en Colones'!DU36/'Deuda Pública en Dólares'!DU$86</f>
        <v>3.0602935000264799</v>
      </c>
      <c r="DV36" s="35">
        <f>+'Deuda Pública en Colones'!DV36/'Deuda Pública en Dólares'!DV$86</f>
        <v>3.0602934995869586</v>
      </c>
      <c r="DW36" s="35">
        <f>+'Deuda Pública en Colones'!DW36/'Deuda Pública en Dólares'!DW$86</f>
        <v>3.060293499867901</v>
      </c>
      <c r="DX36" s="35">
        <f>+'Deuda Pública en Colones'!DX36/'Deuda Pública en Dólares'!DX$86</f>
        <v>12.328455500439754</v>
      </c>
      <c r="DY36" s="35">
        <f>+'Deuda Pública en Colones'!DY36/'Deuda Pública en Dólares'!DY$86</f>
        <v>12.328454546755626</v>
      </c>
      <c r="DZ36" s="35">
        <f>+'Deuda Pública en Colones'!DZ36/'Deuda Pública en Dólares'!DZ$86</f>
        <v>12.328456190068493</v>
      </c>
      <c r="EA36" s="35">
        <f>+'Deuda Pública en Colones'!EA36/'Deuda Pública en Dólares'!EA$86</f>
        <v>11.781453300265722</v>
      </c>
      <c r="EB36" s="35">
        <f>+'Deuda Pública en Colones'!EB36/'Deuda Pública en Dólares'!EB$86</f>
        <v>11.628397900527512</v>
      </c>
      <c r="EC36" s="35">
        <f>+'Deuda Pública en Colones'!EC36/'Deuda Pública en Dólares'!EC$86</f>
        <v>11.608698440167251</v>
      </c>
      <c r="ED36" s="35">
        <f>+'Deuda Pública en Colones'!ED36/'Deuda Pública en Dólares'!ED$86</f>
        <v>11.588868779999899</v>
      </c>
      <c r="EE36" s="35">
        <f>+'Deuda Pública en Colones'!EE36/'Deuda Pública en Dólares'!EE$86</f>
        <v>11.5809901199999</v>
      </c>
      <c r="EF36" s="35">
        <f>+'Deuda Pública en Colones'!EF36/'Deuda Pública en Dólares'!EF$86</f>
        <v>11.573059409999901</v>
      </c>
      <c r="EG36" s="35">
        <f>+'Deuda Pública en Colones'!EG36/'Deuda Pública en Dólares'!EG$86</f>
        <v>11.018104470000008</v>
      </c>
      <c r="EH36" s="35">
        <f>+'Deuda Pública en Colones'!EH36/'Deuda Pública en Dólares'!EH$86</f>
        <v>11.010069520000002</v>
      </c>
      <c r="EI36" s="35">
        <f>+'Deuda Pública en Colones'!EI36/'Deuda Pública en Dólares'!EI$86</f>
        <v>11.001981930000003</v>
      </c>
      <c r="EJ36" s="35">
        <f>+'Deuda Pública en Colones'!EJ36/'Deuda Pública en Dólares'!EJ$86</f>
        <v>10.99022837465721</v>
      </c>
      <c r="EK36" s="35">
        <f>+'Deuda Pública en Colones'!EK36/'Deuda Pública en Dólares'!EK$86</f>
        <v>10.981805014657212</v>
      </c>
      <c r="EL36" s="35">
        <f>+'Deuda Pública en Colones'!EL36/'Deuda Pública en Dólares'!EL$86</f>
        <v>10.973327210000001</v>
      </c>
      <c r="EM36" s="35">
        <f>+'Deuda Pública en Colones'!EM36/'Deuda Pública en Dólares'!EM$86</f>
        <v>20.69835256</v>
      </c>
      <c r="EN36" s="35">
        <f>+'Deuda Pública en Colones'!EN36/'Deuda Pública en Dólares'!EN$86</f>
        <v>20.638657559999999</v>
      </c>
      <c r="EO36" s="35">
        <f>+'Deuda Pública en Colones'!EO36/'Deuda Pública en Dólares'!EO$86</f>
        <v>44.227916839999999</v>
      </c>
      <c r="EP36" s="35">
        <f>+'Deuda Pública en Colones'!EP36/'Deuda Pública en Dólares'!EP$86</f>
        <v>44.227916839999999</v>
      </c>
      <c r="EQ36" s="35">
        <f>+'Deuda Pública en Colones'!EQ36/'Deuda Pública en Dólares'!EQ$86</f>
        <v>71.232177440000001</v>
      </c>
      <c r="ER36" s="36">
        <f>+'Deuda Pública en Colones'!ER36/'Deuda Pública en Dólares'!ER$86</f>
        <v>69.502959540000006</v>
      </c>
      <c r="ES36" s="35">
        <f>+'Deuda Pública en Colones'!ES36/'Deuda Pública en Dólares'!ES$86</f>
        <v>68.645961610000001</v>
      </c>
      <c r="ET36" s="35">
        <f>+'Deuda Pública en Colones'!ET36/'Deuda Pública en Dólares'!ET$86</f>
        <v>68.334102689999995</v>
      </c>
      <c r="EU36" s="35">
        <f>+'Deuda Pública en Colones'!EU36/'Deuda Pública en Dólares'!EU$86</f>
        <v>75.690802819999988</v>
      </c>
      <c r="EV36" s="35">
        <f>+'Deuda Pública en Colones'!EV36/'Deuda Pública en Dólares'!EV$86</f>
        <v>75.336161389999987</v>
      </c>
      <c r="EW36" s="35">
        <f>+'Deuda Pública en Colones'!EW36/'Deuda Pública en Dólares'!EW$86</f>
        <v>104.75233304999998</v>
      </c>
      <c r="EX36" s="35">
        <v>103.87316848999998</v>
      </c>
      <c r="EY36" s="35">
        <v>102.85534219999997</v>
      </c>
      <c r="EZ36" s="35">
        <v>120.27405976999999</v>
      </c>
      <c r="FA36" s="35">
        <f>'Deuda Pública en Colones'!FA36/'Deuda Pública en Dólares'!$FA$86</f>
        <v>118.30101504999998</v>
      </c>
      <c r="FB36" s="35">
        <f>'Deuda Pública en Colones'!FB36/'Deuda Pública en Dólares'!$FB$86</f>
        <v>118.30101596999998</v>
      </c>
      <c r="FC36" s="35">
        <f>'Deuda Pública en Colones'!FC36/'Deuda Pública en Dólares'!$FC$86</f>
        <v>117.65609729999997</v>
      </c>
      <c r="FD36" s="35">
        <f>'Deuda Pública en Colones'!FD36/'Deuda Pública en Dólares'!$FD$86</f>
        <v>117.01023821000014</v>
      </c>
      <c r="FE36" s="35">
        <f>'Deuda Pública en Colones'!FE36/'Deuda Pública en Dólares'!$FE$86</f>
        <v>115.87963911999998</v>
      </c>
      <c r="FF36" s="35">
        <f>'Deuda Pública en Colones'!FF36/'Deuda Pública en Dólares'!$FF$86</f>
        <v>115.23341318999998</v>
      </c>
      <c r="FG36" s="35">
        <f>'Deuda Pública en Colones'!FG36/'Deuda Pública en Dólares'!$FG$86</f>
        <v>119.46415021999999</v>
      </c>
      <c r="FH36" s="35">
        <f>'Deuda Pública en Colones'!FH36/'Deuda Pública en Dólares'!$FH$86</f>
        <v>118.17013371999998</v>
      </c>
      <c r="FI36" s="35">
        <f>'Deuda Pública en Colones'!FI36/'Deuda Pública en Dólares'!$FI$86</f>
        <v>117.19092817000001</v>
      </c>
      <c r="FJ36" s="35">
        <f>'Deuda Pública en Colones'!FJ36/'Deuda Pública en Dólares'!$FJ$86</f>
        <v>116.51248777999999</v>
      </c>
      <c r="FK36" s="35">
        <f>'Deuda Pública en Colones'!FK36/'Deuda Pública en Dólares'!$FK$86</f>
        <v>115.35687148000001</v>
      </c>
      <c r="FL36" s="35">
        <f>'Deuda Pública en Colones'!FL36/'Deuda Pública en Dólares'!$FL$86</f>
        <v>114.68544462</v>
      </c>
      <c r="FM36" s="35">
        <f>'Deuda Pública en Colones'!FM36/'Deuda Pública en Dólares'!$FM$86</f>
        <v>114.01038918</v>
      </c>
      <c r="FN36" s="35">
        <f>'Deuda Pública en Colones'!FN36/'Deuda Pública en Dólares'!$FN$86</f>
        <v>113.33168502999999</v>
      </c>
      <c r="FO36" s="35">
        <f>'Deuda Pública en Colones'!FO36/'Deuda Pública en Dólares'!$FO$86</f>
        <v>112.64931193999999</v>
      </c>
      <c r="FP36" s="35">
        <f>'Deuda Pública en Colones'!FP36/'Deuda Pública en Dólares'!$FP$86</f>
        <v>111.96524954999998</v>
      </c>
      <c r="FQ36" s="35">
        <f>'Deuda Pública en Colones'!FQ36/'Deuda Pública en Dólares'!$FQ$86</f>
        <v>110.79487088999997</v>
      </c>
      <c r="FR36" s="35">
        <f>'Deuda Pública en Colones'!FR36/'Deuda Pública en Dólares'!$FR$86</f>
        <v>110.10860312</v>
      </c>
      <c r="FS36" s="35">
        <f>'Deuda Pública en Colones'!FS36/'Deuda Pública en Dólares'!$FS$86</f>
        <v>109.44262816999998</v>
      </c>
      <c r="FT36" s="35">
        <f>'Deuda Pública en Colones'!FT36/'Deuda Pública en Dólares'!$FT$86</f>
        <v>108.77427201999998</v>
      </c>
      <c r="FU36" s="35">
        <f>'Deuda Pública en Colones'!FU36/'Deuda Pública en Dólares'!$FU$86</f>
        <v>108.10231785571509</v>
      </c>
      <c r="FV36" s="35">
        <f>'Deuda Pública en Colones'!FV36/'Deuda Pública en Dólares'!$FV$86</f>
        <v>108.43095357861554</v>
      </c>
      <c r="FW36" s="35">
        <f>'Deuda Pública en Colones'!FW36/'Deuda Pública en Dólares'!$FW$86</f>
        <v>106.27060836571511</v>
      </c>
      <c r="FX36" s="35">
        <f>'Deuda Pública en Colones'!FX36/'Deuda Pública en Dólares'!$FX$86</f>
        <v>133.17064024271329</v>
      </c>
      <c r="FY36" s="35">
        <f>'Deuda Pública en Colones'!FY36/'Deuda Pública en Dólares'!$FY$86</f>
        <v>104.92013145571512</v>
      </c>
      <c r="FZ36" s="35">
        <f>'Deuda Pública en Colones'!FZ36/'Deuda Pública en Dólares'!$FZ$86</f>
        <v>104.2404237957151</v>
      </c>
      <c r="GA36" s="35">
        <f>'Deuda Pública en Colones'!GA36/'Deuda Pública en Dólares'!GA86</f>
        <v>103.5570491857151</v>
      </c>
      <c r="GB36" s="35">
        <f>'Deuda Pública en Colones'!GB36/'Deuda Pública en Dólares'!GB86</f>
        <v>102.18703766571511</v>
      </c>
      <c r="GC36" s="35">
        <f>'Deuda Pública en Colones'!GC36/'Deuda Pública en Dólares'!GC86</f>
        <v>101.69923966571511</v>
      </c>
      <c r="GD36" s="35">
        <f>'Deuda Pública en Colones'!GD36/'Deuda Pública en Dólares'!GD86</f>
        <v>101.01260953882603</v>
      </c>
      <c r="GE36" s="35">
        <f>'Deuda Pública en Colones'!GE36/'Deuda Pública en Dólares'!GE86</f>
        <v>100.32227850882603</v>
      </c>
      <c r="GF36" s="35">
        <f>'Deuda Pública en Colones'!GF36/'Deuda Pública en Dólares'!GF86</f>
        <v>99.630866138826008</v>
      </c>
      <c r="GG36" s="35">
        <f>'Deuda Pública en Colones'!GG36/'Deuda Pública en Dólares'!GG86</f>
        <v>98.935728409999996</v>
      </c>
      <c r="GH36" s="35">
        <f>'Deuda Pública en Colones'!GH36/'Deuda Pública en Dólares'!GH86</f>
        <v>98.240634679999999</v>
      </c>
      <c r="GI36" s="35">
        <f>'Deuda Pública en Colones'!GI36/'Deuda Pública en Dólares'!GI86</f>
        <v>97.067244239999994</v>
      </c>
      <c r="GJ36" s="35">
        <f>'Deuda Pública en Colones'!GJ36/'Deuda Pública en Dólares'!GJ86</f>
        <v>96.377945679999996</v>
      </c>
      <c r="GK36" s="35">
        <f>'Deuda Pública en Colones'!GK36/'Deuda Pública en Dólares'!GK86</f>
        <v>94.988147809999987</v>
      </c>
      <c r="GL36" s="35">
        <f>'Deuda Pública en Colones'!GL36/'Deuda Pública en Dólares'!GL86</f>
        <v>94.988147809999987</v>
      </c>
      <c r="GM36" s="35">
        <f>'Deuda Pública en Colones'!GM36/'Deuda Pública en Dólares'!GM86</f>
        <v>94.287607009999988</v>
      </c>
      <c r="GN36" s="35">
        <f>'Deuda Pública en Colones'!GN36/'Deuda Pública en Dólares'!GN86</f>
        <v>93.584277079999978</v>
      </c>
      <c r="GO36" s="35">
        <f>'Deuda Pública en Colones'!GO36/'Deuda Pública en Dólares'!GO86</f>
        <v>92.394445139999988</v>
      </c>
      <c r="GP36" s="35">
        <f>'Deuda Pública en Colones'!GP36/'Deuda Pública en Dólares'!GP86</f>
        <v>91.688617159999964</v>
      </c>
      <c r="GQ36" s="35">
        <f>'Deuda Pública en Colones'!GQ36/'Deuda Pública en Dólares'!GQ86</f>
        <v>90.97897412695265</v>
      </c>
      <c r="GR36" s="35">
        <f>'Deuda Pública en Colones'!GR36/'Deuda Pública en Dólares'!GR86</f>
        <v>90.266704846952635</v>
      </c>
      <c r="GS36" s="35">
        <f>'Deuda Pública en Colones'!GS36/'Deuda Pública en Dólares'!GS86</f>
        <v>89.550585656952634</v>
      </c>
      <c r="GT36" s="35">
        <f>'Deuda Pública en Colones'!GT36/'Deuda Pública en Dólares'!GT86</f>
        <v>88.832070156952639</v>
      </c>
      <c r="GU36" s="35">
        <f>'Deuda Pública en Colones'!GU36/'Deuda Pública en Dólares'!GU86</f>
        <v>87.629804556952649</v>
      </c>
      <c r="GV36" s="35">
        <f>'Deuda Pública en Colones'!GV36/'Deuda Pública en Dólares'!GV86</f>
        <v>86.911467996952624</v>
      </c>
      <c r="GW36" s="35">
        <f>'Deuda Pública en Colones'!GW36/'Deuda Pública en Dólares'!GW86</f>
        <v>85.469101866952641</v>
      </c>
      <c r="GX36" s="35">
        <f>'Deuda Pública en Colones'!GX36/'Deuda Pública en Dólares'!GX86</f>
        <v>85.469101866952641</v>
      </c>
      <c r="GY36" s="35">
        <f>'Deuda Pública en Colones'!GY36/'Deuda Pública en Dólares'!GY86</f>
        <v>84.745064506952644</v>
      </c>
    </row>
    <row r="37" spans="1:207" x14ac:dyDescent="0.25">
      <c r="A37" s="33" t="s">
        <v>19</v>
      </c>
      <c r="B37" s="35">
        <f>+'Deuda Pública en Colones'!B37/'Deuda Pública en Dólares'!B$86</f>
        <v>1.5239795095191997</v>
      </c>
      <c r="C37" s="35">
        <f>+'Deuda Pública en Colones'!C37/'Deuda Pública en Dólares'!C$86</f>
        <v>1.5165776903624613</v>
      </c>
      <c r="D37" s="35">
        <f>+'Deuda Pública en Colones'!D37/'Deuda Pública en Dólares'!D$86</f>
        <v>1.5312367018581936</v>
      </c>
      <c r="E37" s="35">
        <f>+'Deuda Pública en Colones'!E37/'Deuda Pública en Dólares'!E$86</f>
        <v>1.520389931792117</v>
      </c>
      <c r="F37" s="35">
        <f>+'Deuda Pública en Colones'!F37/'Deuda Pública en Dólares'!F$86</f>
        <v>1.4524449313804639</v>
      </c>
      <c r="G37" s="35">
        <f>+'Deuda Pública en Colones'!G37/'Deuda Pública en Dólares'!G$86</f>
        <v>1.3645454019998844</v>
      </c>
      <c r="H37" s="35">
        <f>+'Deuda Pública en Colones'!H37/'Deuda Pública en Dólares'!H$86</f>
        <v>1.2732777218466849</v>
      </c>
      <c r="I37" s="35">
        <f>+'Deuda Pública en Colones'!I37/'Deuda Pública en Dólares'!I$86</f>
        <v>1.2765361114615816</v>
      </c>
      <c r="J37" s="35">
        <f>+'Deuda Pública en Colones'!J37/'Deuda Pública en Dólares'!J$86</f>
        <v>1.267670801338846</v>
      </c>
      <c r="K37" s="35">
        <f>+'Deuda Pública en Colones'!K37/'Deuda Pública en Dólares'!K$86</f>
        <v>1.2645247107556064</v>
      </c>
      <c r="L37" s="35">
        <f>+'Deuda Pública en Colones'!L37/'Deuda Pública en Dólares'!L$86</f>
        <v>1.3336252024253381</v>
      </c>
      <c r="M37" s="35">
        <f>+'Deuda Pública en Colones'!M37/'Deuda Pública en Dólares'!M$86</f>
        <v>1.1877545847891813</v>
      </c>
      <c r="N37" s="35">
        <f>+'Deuda Pública en Colones'!N37/'Deuda Pública en Dólares'!N$86</f>
        <v>1.1627057968702927</v>
      </c>
      <c r="O37" s="35">
        <f>+'Deuda Pública en Colones'!O37/'Deuda Pública en Dólares'!O$86</f>
        <v>1.1536486724107613</v>
      </c>
      <c r="P37" s="35">
        <f>+'Deuda Pública en Colones'!P37/'Deuda Pública en Dólares'!P$86</f>
        <v>1.1533647422825399</v>
      </c>
      <c r="Q37" s="35">
        <f>+'Deuda Pública en Colones'!Q37/'Deuda Pública en Dólares'!Q$86</f>
        <v>1.1368172996950374</v>
      </c>
      <c r="R37" s="35">
        <f>+'Deuda Pública en Colones'!R37/'Deuda Pública en Dólares'!R$86</f>
        <v>1.1293421007332942</v>
      </c>
      <c r="S37" s="35">
        <f>+'Deuda Pública en Colones'!S37/'Deuda Pública en Dólares'!S$86</f>
        <v>1.036834995843724</v>
      </c>
      <c r="T37" s="35">
        <f>+'Deuda Pública en Colones'!T37/'Deuda Pública en Dólares'!T$86</f>
        <v>1.0146595261498832</v>
      </c>
      <c r="U37" s="35">
        <f>+'Deuda Pública en Colones'!U37/'Deuda Pública en Dólares'!U$86</f>
        <v>1.0196014986376021</v>
      </c>
      <c r="V37" s="35">
        <f>+'Deuda Pública en Colones'!V37/'Deuda Pública en Dólares'!V$86</f>
        <v>1.0222825530171091</v>
      </c>
      <c r="W37" s="35">
        <f>+'Deuda Pública en Colones'!W37/'Deuda Pública en Dólares'!W$86</f>
        <v>1.0343272752401353</v>
      </c>
      <c r="X37" s="35">
        <f>+'Deuda Pública en Colones'!X37/'Deuda Pública en Dólares'!X$86</f>
        <v>1.0716510345815138</v>
      </c>
      <c r="Y37" s="35">
        <f>+'Deuda Pública en Colones'!Y37/'Deuda Pública en Dólares'!Y$86</f>
        <v>0.95286070094289299</v>
      </c>
      <c r="Z37" s="35">
        <f>+'Deuda Pública en Colones'!Z37/'Deuda Pública en Dólares'!Z$86</f>
        <v>0.95413378462634746</v>
      </c>
      <c r="AA37" s="35">
        <f>+'Deuda Pública en Colones'!AA37/'Deuda Pública en Dólares'!AA$86</f>
        <v>0.96927684679141513</v>
      </c>
      <c r="AB37" s="35">
        <f>+'Deuda Pública en Colones'!AB37/'Deuda Pública en Dólares'!AB$86</f>
        <v>1.0297483321477328</v>
      </c>
      <c r="AC37" s="35">
        <f>+'Deuda Pública en Colones'!AC37/'Deuda Pública en Dólares'!AC$86</f>
        <v>1.0509850476825873</v>
      </c>
      <c r="AD37" s="35">
        <f>+'Deuda Pública en Colones'!AD37/'Deuda Pública en Dólares'!AD$86</f>
        <v>0.98463673799544116</v>
      </c>
      <c r="AE37" s="35">
        <f>+'Deuda Pública en Colones'!AE37/'Deuda Pública en Dólares'!AE$86</f>
        <v>0.86937508158812482</v>
      </c>
      <c r="AF37" s="35">
        <f>+'Deuda Pública en Colones'!AF37/'Deuda Pública en Dólares'!AF$86</f>
        <v>0.90319674513222936</v>
      </c>
      <c r="AG37" s="35">
        <f>+'Deuda Pública en Colones'!AG37/'Deuda Pública en Dólares'!AG$86</f>
        <v>0.91976916247410512</v>
      </c>
      <c r="AH37" s="35">
        <f>+'Deuda Pública en Colones'!AH37/'Deuda Pública en Dólares'!AH$86</f>
        <v>0.90899075771165649</v>
      </c>
      <c r="AI37" s="35">
        <f>+'Deuda Pública en Colones'!AI37/'Deuda Pública en Dólares'!AI$86</f>
        <v>0.90405499747895934</v>
      </c>
      <c r="AJ37" s="35">
        <f>+'Deuda Pública en Colones'!AJ37/'Deuda Pública en Dólares'!AJ$86</f>
        <v>0.92007776111155004</v>
      </c>
      <c r="AK37" s="35">
        <f>+'Deuda Pública en Colones'!AK37/'Deuda Pública en Dólares'!AK$86</f>
        <v>0.76063414634146376</v>
      </c>
      <c r="AL37" s="35">
        <f>+'Deuda Pública en Colones'!AL37/'Deuda Pública en Dólares'!AL$86</f>
        <v>0.77370792315020676</v>
      </c>
      <c r="AM37" s="35">
        <f>+'Deuda Pública en Colones'!AM37/'Deuda Pública en Dólares'!AM$86</f>
        <v>0.77586378473051543</v>
      </c>
      <c r="AN37" s="35">
        <f>+'Deuda Pública en Colones'!AN37/'Deuda Pública en Dólares'!AN$86</f>
        <v>0.77912019826518009</v>
      </c>
      <c r="AO37" s="35">
        <f>+'Deuda Pública en Colones'!AO37/'Deuda Pública en Dólares'!AO$86</f>
        <v>0.77773676755182286</v>
      </c>
      <c r="AP37" s="35">
        <f>+'Deuda Pública en Colones'!AP37/'Deuda Pública en Dólares'!AP$86</f>
        <v>0.76493269494917815</v>
      </c>
      <c r="AQ37" s="35">
        <f>+'Deuda Pública en Colones'!AQ37/'Deuda Pública en Dólares'!AQ$86</f>
        <v>0.77162509897070497</v>
      </c>
      <c r="AR37" s="35">
        <f>+'Deuda Pública en Colones'!AR37/'Deuda Pública en Dólares'!AR$86</f>
        <v>0.60331222504981186</v>
      </c>
      <c r="AS37" s="35">
        <f>+'Deuda Pública en Colones'!AS37/'Deuda Pública en Dólares'!AS$86</f>
        <v>0.59213328686493216</v>
      </c>
      <c r="AT37" s="35">
        <f>+'Deuda Pública en Colones'!AT37/'Deuda Pública en Dólares'!AT$86</f>
        <v>0.59284495793432357</v>
      </c>
      <c r="AU37" s="35">
        <f>+'Deuda Pública en Colones'!AU37/'Deuda Pública en Dólares'!AU$86</f>
        <v>0.59222501936483385</v>
      </c>
      <c r="AV37" s="35">
        <f>+'Deuda Pública en Colones'!AV37/'Deuda Pública en Dólares'!AV$86</f>
        <v>0.60547416353197414</v>
      </c>
      <c r="AW37" s="35">
        <f>+'Deuda Pública en Colones'!AW37/'Deuda Pública en Dólares'!AW$86</f>
        <v>0.41782819779961666</v>
      </c>
      <c r="AX37" s="35">
        <f>+'Deuda Pública en Colones'!AX37/'Deuda Pública en Dólares'!AX$86</f>
        <v>0.41713409033165938</v>
      </c>
      <c r="AY37" s="35">
        <f>+'Deuda Pública en Colones'!AY37/'Deuda Pública en Dólares'!AY$86</f>
        <v>0.4160607419247942</v>
      </c>
      <c r="AZ37" s="35">
        <f>+'Deuda Pública en Colones'!AZ37/'Deuda Pública en Dólares'!AZ$86</f>
        <v>0.42025518341307849</v>
      </c>
      <c r="BA37" s="35">
        <f>+'Deuda Pública en Colones'!BA37/'Deuda Pública en Dólares'!BA$86</f>
        <v>0.42117570447549169</v>
      </c>
      <c r="BB37" s="35">
        <f>+'Deuda Pública en Colones'!BB37/'Deuda Pública en Dólares'!BB$86</f>
        <v>0.42365025803890466</v>
      </c>
      <c r="BC37" s="35">
        <f>+'Deuda Pública en Colones'!BC37/'Deuda Pública en Dólares'!BC$86</f>
        <v>0.22348825587206431</v>
      </c>
      <c r="BD37" s="35">
        <f>+'Deuda Pública en Colones'!BD37/'Deuda Pública en Dólares'!BD$86</f>
        <v>0.22338108653519584</v>
      </c>
      <c r="BE37" s="35">
        <f>+'Deuda Pública en Colones'!BE37/'Deuda Pública en Dólares'!BE$86</f>
        <v>0.22346145389858321</v>
      </c>
      <c r="BF37" s="35">
        <f>+'Deuda Pública en Colones'!BF37/'Deuda Pública en Dólares'!BF$86</f>
        <v>0.2234793211665704</v>
      </c>
      <c r="BG37" s="35">
        <f>+'Deuda Pública en Colones'!BG37/'Deuda Pública en Dólares'!BG$86</f>
        <v>0.22111904432270696</v>
      </c>
      <c r="BH37" s="35">
        <f>+'Deuda Pública en Colones'!BH37/'Deuda Pública en Dólares'!BH$86</f>
        <v>0.22348825587207169</v>
      </c>
      <c r="BI37" s="35">
        <f>+'Deuda Pública en Colones'!BI37/'Deuda Pública en Dólares'!BI$86</f>
        <v>0</v>
      </c>
      <c r="BJ37" s="35">
        <f>+'Deuda Pública en Colones'!BJ37/'Deuda Pública en Dólares'!BJ$86</f>
        <v>0</v>
      </c>
      <c r="BK37" s="35">
        <f>+'Deuda Pública en Colones'!BK37/'Deuda Pública en Dólares'!BK$86</f>
        <v>0</v>
      </c>
      <c r="BL37" s="35">
        <f>+'Deuda Pública en Colones'!BL37/'Deuda Pública en Dólares'!BL$86</f>
        <v>0</v>
      </c>
      <c r="BM37" s="35">
        <f>+'Deuda Pública en Colones'!BM37/'Deuda Pública en Dólares'!BM$86</f>
        <v>0</v>
      </c>
      <c r="BN37" s="35">
        <f>+'Deuda Pública en Colones'!BN37/'Deuda Pública en Dólares'!BN$86</f>
        <v>0</v>
      </c>
      <c r="BO37" s="35">
        <f>+'Deuda Pública en Colones'!BO37/'Deuda Pública en Dólares'!BO$86</f>
        <v>0</v>
      </c>
      <c r="BP37" s="35">
        <f>+'Deuda Pública en Colones'!BP37/'Deuda Pública en Dólares'!BP$86</f>
        <v>0</v>
      </c>
      <c r="BQ37" s="35">
        <f>+'Deuda Pública en Colones'!BQ37/'Deuda Pública en Dólares'!BQ$86</f>
        <v>0</v>
      </c>
      <c r="BR37" s="35">
        <f>+'Deuda Pública en Colones'!BR37/'Deuda Pública en Dólares'!BR$86</f>
        <v>0</v>
      </c>
      <c r="BS37" s="35">
        <f>+'Deuda Pública en Colones'!BS37/'Deuda Pública en Dólares'!BS$86</f>
        <v>0</v>
      </c>
      <c r="BT37" s="35">
        <f>+'Deuda Pública en Colones'!BT37/'Deuda Pública en Dólares'!BT$86</f>
        <v>0</v>
      </c>
      <c r="BU37" s="35">
        <f>+'Deuda Pública en Colones'!BU37/'Deuda Pública en Dólares'!BU$86</f>
        <v>0</v>
      </c>
      <c r="BV37" s="35">
        <f>+'Deuda Pública en Colones'!BV37/'Deuda Pública en Dólares'!BV$86</f>
        <v>0</v>
      </c>
      <c r="BW37" s="35">
        <f>+'Deuda Pública en Colones'!BW37/'Deuda Pública en Dólares'!BW$86</f>
        <v>0</v>
      </c>
      <c r="BX37" s="35">
        <f>+'Deuda Pública en Colones'!BX37/'Deuda Pública en Dólares'!BX$86</f>
        <v>0</v>
      </c>
      <c r="BY37" s="35">
        <f>+'Deuda Pública en Colones'!BY37/'Deuda Pública en Dólares'!BY$86</f>
        <v>0</v>
      </c>
      <c r="BZ37" s="35">
        <f>+'Deuda Pública en Colones'!BZ37/'Deuda Pública en Dólares'!BZ$86</f>
        <v>0</v>
      </c>
      <c r="CA37" s="35">
        <f>+'Deuda Pública en Colones'!CA37/'Deuda Pública en Dólares'!CA$86</f>
        <v>0</v>
      </c>
      <c r="CB37" s="35">
        <f>+'Deuda Pública en Colones'!CB37/'Deuda Pública en Dólares'!CB$86</f>
        <v>0</v>
      </c>
      <c r="CC37" s="35">
        <f>+'Deuda Pública en Colones'!CC37/'Deuda Pública en Dólares'!CC$86</f>
        <v>0</v>
      </c>
      <c r="CD37" s="35">
        <f>+'Deuda Pública en Colones'!CD37/'Deuda Pública en Dólares'!CD$86</f>
        <v>0</v>
      </c>
      <c r="CE37" s="35">
        <f>+'Deuda Pública en Colones'!CE37/'Deuda Pública en Dólares'!CE$86</f>
        <v>0</v>
      </c>
      <c r="CF37" s="35">
        <f>+'Deuda Pública en Colones'!CF37/'Deuda Pública en Dólares'!CF$86</f>
        <v>0</v>
      </c>
      <c r="CG37" s="35">
        <f>+'Deuda Pública en Colones'!CG37/'Deuda Pública en Dólares'!CG$86</f>
        <v>0</v>
      </c>
      <c r="CH37" s="35">
        <f>+'Deuda Pública en Colones'!CH37/'Deuda Pública en Dólares'!CH$86</f>
        <v>0</v>
      </c>
      <c r="CI37" s="35">
        <f>+'Deuda Pública en Colones'!CI37/'Deuda Pública en Dólares'!CI$86</f>
        <v>0</v>
      </c>
      <c r="CJ37" s="35">
        <f>+'Deuda Pública en Colones'!CJ37/'Deuda Pública en Dólares'!CJ$86</f>
        <v>0</v>
      </c>
      <c r="CK37" s="35">
        <f>+'Deuda Pública en Colones'!CK37/'Deuda Pública en Dólares'!CK$86</f>
        <v>0</v>
      </c>
      <c r="CL37" s="35">
        <f>+'Deuda Pública en Colones'!CL37/'Deuda Pública en Dólares'!CL$86</f>
        <v>0</v>
      </c>
      <c r="CM37" s="35">
        <f>+'Deuda Pública en Colones'!CM37/'Deuda Pública en Dólares'!CM$86</f>
        <v>0</v>
      </c>
      <c r="CN37" s="35">
        <f>+'Deuda Pública en Colones'!CN37/'Deuda Pública en Dólares'!CN$86</f>
        <v>0</v>
      </c>
      <c r="CO37" s="35">
        <f>+'Deuda Pública en Colones'!CO37/'Deuda Pública en Dólares'!CO$86</f>
        <v>0</v>
      </c>
      <c r="CP37" s="35">
        <f>+'Deuda Pública en Colones'!CP37/'Deuda Pública en Dólares'!CP$86</f>
        <v>0</v>
      </c>
      <c r="CQ37" s="35">
        <f>+'Deuda Pública en Colones'!CQ37/'Deuda Pública en Dólares'!CQ$86</f>
        <v>0</v>
      </c>
      <c r="CR37" s="35">
        <f>+'Deuda Pública en Colones'!CR37/'Deuda Pública en Dólares'!CR$86</f>
        <v>0</v>
      </c>
      <c r="CS37" s="35">
        <f>+'Deuda Pública en Colones'!CS37/'Deuda Pública en Dólares'!CS$86</f>
        <v>0</v>
      </c>
      <c r="CT37" s="35">
        <f>+'Deuda Pública en Colones'!CT37/'Deuda Pública en Dólares'!CT$86</f>
        <v>0</v>
      </c>
      <c r="CU37" s="35">
        <f>+'Deuda Pública en Colones'!CU37/'Deuda Pública en Dólares'!CU$86</f>
        <v>0</v>
      </c>
      <c r="CV37" s="35">
        <f>+'Deuda Pública en Colones'!CV37/'Deuda Pública en Dólares'!CV$86</f>
        <v>0</v>
      </c>
      <c r="CW37" s="35">
        <f>+'Deuda Pública en Colones'!CW37/'Deuda Pública en Dólares'!CW$86</f>
        <v>0</v>
      </c>
      <c r="CX37" s="35">
        <f>+'Deuda Pública en Colones'!CX37/'Deuda Pública en Dólares'!CX$86</f>
        <v>0</v>
      </c>
      <c r="CY37" s="35">
        <f>+'Deuda Pública en Colones'!CY37/'Deuda Pública en Dólares'!CY$86</f>
        <v>0</v>
      </c>
      <c r="CZ37" s="35">
        <f>+'Deuda Pública en Colones'!CZ37/'Deuda Pública en Dólares'!CZ$86</f>
        <v>0</v>
      </c>
      <c r="DA37" s="35">
        <f>+'Deuda Pública en Colones'!DA37/'Deuda Pública en Dólares'!DA$86</f>
        <v>0</v>
      </c>
      <c r="DB37" s="35">
        <f>+'Deuda Pública en Colones'!DB37/'Deuda Pública en Dólares'!DB$86</f>
        <v>0</v>
      </c>
      <c r="DC37" s="35">
        <f>+'Deuda Pública en Colones'!DC37/'Deuda Pública en Dólares'!DC$86</f>
        <v>0</v>
      </c>
      <c r="DD37" s="35">
        <f>+'Deuda Pública en Colones'!DD37/'Deuda Pública en Dólares'!DD$86</f>
        <v>0</v>
      </c>
      <c r="DE37" s="35">
        <f>+'Deuda Pública en Colones'!DE37/'Deuda Pública en Dólares'!DE$86</f>
        <v>0</v>
      </c>
      <c r="DF37" s="35">
        <f>+'Deuda Pública en Colones'!DF37/'Deuda Pública en Dólares'!DF$86</f>
        <v>0</v>
      </c>
      <c r="DG37" s="35">
        <f>+'Deuda Pública en Colones'!DG37/'Deuda Pública en Dólares'!DG$86</f>
        <v>0</v>
      </c>
      <c r="DH37" s="35">
        <f>+'Deuda Pública en Colones'!DH37/'Deuda Pública en Dólares'!DH$86</f>
        <v>0</v>
      </c>
      <c r="DI37" s="35">
        <f>+'Deuda Pública en Colones'!DI37/'Deuda Pública en Dólares'!DI$86</f>
        <v>0</v>
      </c>
      <c r="DJ37" s="35">
        <f>+'Deuda Pública en Colones'!DJ37/'Deuda Pública en Dólares'!DJ$86</f>
        <v>0</v>
      </c>
      <c r="DK37" s="35">
        <f>+'Deuda Pública en Colones'!DK37/'Deuda Pública en Dólares'!DK$86</f>
        <v>0</v>
      </c>
      <c r="DL37" s="35">
        <f>+'Deuda Pública en Colones'!DL37/'Deuda Pública en Dólares'!DL$86</f>
        <v>0</v>
      </c>
      <c r="DM37" s="35">
        <f>+'Deuda Pública en Colones'!DM37/'Deuda Pública en Dólares'!DM$86</f>
        <v>0</v>
      </c>
      <c r="DN37" s="35">
        <f>+'Deuda Pública en Colones'!DN37/'Deuda Pública en Dólares'!DN$86</f>
        <v>0</v>
      </c>
      <c r="DO37" s="35">
        <f>+'Deuda Pública en Colones'!DO37/'Deuda Pública en Dólares'!DO$86</f>
        <v>0</v>
      </c>
      <c r="DP37" s="35">
        <f>+'Deuda Pública en Colones'!DP37/'Deuda Pública en Dólares'!DP$86</f>
        <v>0</v>
      </c>
      <c r="DQ37" s="35">
        <f>+'Deuda Pública en Colones'!DQ37/'Deuda Pública en Dólares'!DQ$86</f>
        <v>0</v>
      </c>
      <c r="DR37" s="35">
        <f>+'Deuda Pública en Colones'!DR37/'Deuda Pública en Dólares'!DR$86</f>
        <v>0</v>
      </c>
      <c r="DS37" s="35">
        <f>+'Deuda Pública en Colones'!DS37/'Deuda Pública en Dólares'!DS$86</f>
        <v>0</v>
      </c>
      <c r="DT37" s="35">
        <f>+'Deuda Pública en Colones'!DT37/'Deuda Pública en Dólares'!DT$86</f>
        <v>0</v>
      </c>
      <c r="DU37" s="35">
        <f>+'Deuda Pública en Colones'!DU37/'Deuda Pública en Dólares'!DU$86</f>
        <v>0</v>
      </c>
      <c r="DV37" s="35">
        <f>+'Deuda Pública en Colones'!DV37/'Deuda Pública en Dólares'!DV$86</f>
        <v>0</v>
      </c>
      <c r="DW37" s="35">
        <f>+'Deuda Pública en Colones'!DW37/'Deuda Pública en Dólares'!DW$86</f>
        <v>0</v>
      </c>
      <c r="DX37" s="35">
        <f>+'Deuda Pública en Colones'!DX37/'Deuda Pública en Dólares'!DX$86</f>
        <v>0</v>
      </c>
      <c r="DY37" s="35">
        <f>+'Deuda Pública en Colones'!DY37/'Deuda Pública en Dólares'!DY$86</f>
        <v>0</v>
      </c>
      <c r="DZ37" s="35">
        <f>+'Deuda Pública en Colones'!DZ37/'Deuda Pública en Dólares'!DZ$86</f>
        <v>0</v>
      </c>
      <c r="EA37" s="35">
        <f>+'Deuda Pública en Colones'!EA37/'Deuda Pública en Dólares'!EA$86</f>
        <v>0</v>
      </c>
      <c r="EB37" s="35">
        <f>+'Deuda Pública en Colones'!EB37/'Deuda Pública en Dólares'!EB$86</f>
        <v>0</v>
      </c>
      <c r="EC37" s="35">
        <f>+'Deuda Pública en Colones'!EC37/'Deuda Pública en Dólares'!EC$86</f>
        <v>0</v>
      </c>
      <c r="ED37" s="35">
        <f>+'Deuda Pública en Colones'!ED37/'Deuda Pública en Dólares'!ED$86</f>
        <v>0</v>
      </c>
      <c r="EE37" s="35">
        <f>+'Deuda Pública en Colones'!EE37/'Deuda Pública en Dólares'!EE$86</f>
        <v>0</v>
      </c>
      <c r="EF37" s="35">
        <f>+'Deuda Pública en Colones'!EF37/'Deuda Pública en Dólares'!EF$86</f>
        <v>0</v>
      </c>
      <c r="EG37" s="35">
        <f>+'Deuda Pública en Colones'!EG37/'Deuda Pública en Dólares'!EG$86</f>
        <v>0</v>
      </c>
      <c r="EH37" s="35">
        <f>+'Deuda Pública en Colones'!EH37/'Deuda Pública en Dólares'!EH$86</f>
        <v>0</v>
      </c>
      <c r="EI37" s="35">
        <f>+'Deuda Pública en Colones'!EI37/'Deuda Pública en Dólares'!EI$86</f>
        <v>0</v>
      </c>
      <c r="EJ37" s="35">
        <f>+'Deuda Pública en Colones'!EJ37/'Deuda Pública en Dólares'!EJ$86</f>
        <v>0</v>
      </c>
      <c r="EK37" s="35">
        <f>+'Deuda Pública en Colones'!EK37/'Deuda Pública en Dólares'!EK$86</f>
        <v>0</v>
      </c>
      <c r="EL37" s="35">
        <f>+'Deuda Pública en Colones'!EL37/'Deuda Pública en Dólares'!EL$86</f>
        <v>0</v>
      </c>
      <c r="EM37" s="35">
        <f>+'Deuda Pública en Colones'!EM37/'Deuda Pública en Dólares'!EM$86</f>
        <v>0</v>
      </c>
      <c r="EN37" s="35">
        <f>+'Deuda Pública en Colones'!EN37/'Deuda Pública en Dólares'!EN$86</f>
        <v>0</v>
      </c>
      <c r="EO37" s="35">
        <f>+'Deuda Pública en Colones'!EO37/'Deuda Pública en Dólares'!EO$86</f>
        <v>0</v>
      </c>
      <c r="EP37" s="35">
        <f>+'Deuda Pública en Colones'!EP37/'Deuda Pública en Dólares'!EP$86</f>
        <v>0</v>
      </c>
      <c r="EQ37" s="35">
        <f>+'Deuda Pública en Colones'!EQ37/'Deuda Pública en Dólares'!EQ$86</f>
        <v>0</v>
      </c>
      <c r="ER37" s="36"/>
      <c r="ES37" s="35"/>
      <c r="ET37" s="35"/>
      <c r="EU37" s="35"/>
      <c r="EV37" s="35"/>
      <c r="EW37" s="35"/>
    </row>
    <row r="38" spans="1:207" x14ac:dyDescent="0.25">
      <c r="A38" s="33" t="s">
        <v>20</v>
      </c>
      <c r="B38" s="35">
        <f>+'Deuda Pública en Colones'!B38/'Deuda Pública en Dólares'!B$86</f>
        <v>14.49098499515973</v>
      </c>
      <c r="C38" s="35">
        <f>+'Deuda Pública en Colones'!C38/'Deuda Pública en Dólares'!C$86</f>
        <v>13.923349255408823</v>
      </c>
      <c r="D38" s="35">
        <f>+'Deuda Pública en Colones'!D38/'Deuda Pública en Dólares'!D$86</f>
        <v>14.057930251879471</v>
      </c>
      <c r="E38" s="35">
        <f>+'Deuda Pública en Colones'!E38/'Deuda Pública en Dólares'!E$86</f>
        <v>13.459853926480355</v>
      </c>
      <c r="F38" s="35">
        <f>+'Deuda Pública en Colones'!F38/'Deuda Pública en Dólares'!F$86</f>
        <v>12.858343904970592</v>
      </c>
      <c r="G38" s="35">
        <f>+'Deuda Pública en Colones'!G38/'Deuda Pública en Dólares'!G$86</f>
        <v>12.411421305126872</v>
      </c>
      <c r="H38" s="35">
        <f>+'Deuda Pública en Colones'!H38/'Deuda Pública en Dólares'!H$86</f>
        <v>11.581169998561771</v>
      </c>
      <c r="I38" s="35">
        <f>+'Deuda Pública en Colones'!I38/'Deuda Pública en Dólares'!I$86</f>
        <v>11.164452695517385</v>
      </c>
      <c r="J38" s="35">
        <f>+'Deuda Pública en Colones'!J38/'Deuda Pública en Dólares'!J$86</f>
        <v>11.086917610839642</v>
      </c>
      <c r="K38" s="35">
        <f>+'Deuda Pública en Colones'!K38/'Deuda Pública en Dólares'!K$86</f>
        <v>10.617026139122984</v>
      </c>
      <c r="L38" s="35">
        <f>+'Deuda Pública en Colones'!L38/'Deuda Pública en Dólares'!L$86</f>
        <v>11.197198056716759</v>
      </c>
      <c r="M38" s="35">
        <f>+'Deuda Pública en Colones'!M38/'Deuda Pública en Dólares'!M$86</f>
        <v>10.316668175317274</v>
      </c>
      <c r="N38" s="35">
        <f>+'Deuda Pública en Colones'!N38/'Deuda Pública en Dólares'!N$86</f>
        <v>10.099097949563157</v>
      </c>
      <c r="O38" s="35">
        <f>+'Deuda Pública en Colones'!O38/'Deuda Pública en Dólares'!O$86</f>
        <v>9.5847582205029056</v>
      </c>
      <c r="P38" s="35">
        <f>+'Deuda Pública en Colones'!P38/'Deuda Pública en Dólares'!P$86</f>
        <v>9.5823992686871566</v>
      </c>
      <c r="Q38" s="35">
        <f>+'Deuda Pública en Colones'!Q38/'Deuda Pública en Dólares'!Q$86</f>
        <v>9.0156050734682616</v>
      </c>
      <c r="R38" s="35">
        <f>+'Deuda Pública en Colones'!R38/'Deuda Pública en Dólares'!R$86</f>
        <v>8.9563225117912388</v>
      </c>
      <c r="S38" s="35">
        <f>+'Deuda Pública en Colones'!S38/'Deuda Pública en Dólares'!S$86</f>
        <v>8.5815322804100838</v>
      </c>
      <c r="T38" s="35">
        <f>+'Deuda Pública en Colones'!T38/'Deuda Pública en Dólares'!T$86</f>
        <v>8.3979934243975194</v>
      </c>
      <c r="U38" s="35">
        <f>+'Deuda Pública en Colones'!U38/'Deuda Pública en Dólares'!U$86</f>
        <v>8.0169516348773904</v>
      </c>
      <c r="V38" s="35">
        <f>+'Deuda Pública en Colones'!V38/'Deuda Pública en Dólares'!V$86</f>
        <v>8.0380323054331928</v>
      </c>
      <c r="W38" s="35">
        <f>+'Deuda Pública en Colones'!W38/'Deuda Pública en Dólares'!W$86</f>
        <v>7.7046990532789721</v>
      </c>
      <c r="X38" s="35">
        <f>+'Deuda Pública en Colones'!X38/'Deuda Pública en Dólares'!X$86</f>
        <v>7.9827235626834696</v>
      </c>
      <c r="Y38" s="35">
        <f>+'Deuda Pública en Colones'!Y38/'Deuda Pública en Dólares'!Y$86</f>
        <v>7.4933677281622568</v>
      </c>
      <c r="Z38" s="35">
        <f>+'Deuda Pública en Colones'!Z38/'Deuda Pública en Dólares'!Z$86</f>
        <v>7.5033793533446236</v>
      </c>
      <c r="AA38" s="35">
        <f>+'Deuda Pública en Colones'!AA38/'Deuda Pública en Dólares'!AA$86</f>
        <v>7.1740852003329829</v>
      </c>
      <c r="AB38" s="35">
        <f>+'Deuda Pública en Colones'!AB38/'Deuda Pública en Dólares'!AB$86</f>
        <v>7.6216638148155269</v>
      </c>
      <c r="AC38" s="35">
        <f>+'Deuda Pública en Colones'!AC38/'Deuda Pública en Dólares'!AC$86</f>
        <v>7.2926690475256155</v>
      </c>
      <c r="AD38" s="35">
        <f>+'Deuda Pública en Colones'!AD38/'Deuda Pública en Dólares'!AD$86</f>
        <v>6.8322854621663431</v>
      </c>
      <c r="AE38" s="35">
        <f>+'Deuda Pública en Colones'!AE38/'Deuda Pública en Dólares'!AE$86</f>
        <v>6.4687242414635584</v>
      </c>
      <c r="AF38" s="35">
        <f>+'Deuda Pública en Colones'!AF38/'Deuda Pública en Dólares'!AF$86</f>
        <v>6.7203797345732914</v>
      </c>
      <c r="AG38" s="35">
        <f>+'Deuda Pública en Colones'!AG38/'Deuda Pública en Dólares'!AG$86</f>
        <v>6.3548587264871337</v>
      </c>
      <c r="AH38" s="35">
        <f>+'Deuda Pública en Colones'!AH38/'Deuda Pública en Dólares'!AH$86</f>
        <v>6.2803886938345821</v>
      </c>
      <c r="AI38" s="35">
        <f>+'Deuda Pública en Colones'!AI38/'Deuda Pública en Dólares'!AI$86</f>
        <v>5.7658030106659508</v>
      </c>
      <c r="AJ38" s="35">
        <f>+'Deuda Pública en Colones'!AJ38/'Deuda Pública en Dólares'!AJ$86</f>
        <v>5.8679915932738691</v>
      </c>
      <c r="AK38" s="35">
        <f>+'Deuda Pública en Colones'!AK38/'Deuda Pública en Dólares'!AK$86</f>
        <v>5.3179079325658618</v>
      </c>
      <c r="AL38" s="35">
        <f>+'Deuda Pública en Colones'!AL38/'Deuda Pública en Dólares'!AL$86</f>
        <v>5.4093121138456732</v>
      </c>
      <c r="AM38" s="35">
        <f>+'Deuda Pública en Colones'!AM38/'Deuda Pública en Dólares'!AM$86</f>
        <v>4.9312587580606717</v>
      </c>
      <c r="AN38" s="35">
        <f>+'Deuda Pública en Colones'!AN38/'Deuda Pública en Dólares'!AN$86</f>
        <v>4.9519559707399052</v>
      </c>
      <c r="AO38" s="35">
        <f>+'Deuda Pública en Colones'!AO38/'Deuda Pública en Dólares'!AO$86</f>
        <v>4.4488468075733776</v>
      </c>
      <c r="AP38" s="35">
        <f>+'Deuda Pública en Colones'!AP38/'Deuda Pública en Dólares'!AP$86</f>
        <v>4.3756043431576543</v>
      </c>
      <c r="AQ38" s="35">
        <f>+'Deuda Pública en Colones'!AQ38/'Deuda Pública en Dólares'!AQ$86</f>
        <v>3.9234547116389629</v>
      </c>
      <c r="AR38" s="35">
        <f>+'Deuda Pública en Colones'!AR38/'Deuda Pública en Dólares'!AR$86</f>
        <v>3.9102194084157027</v>
      </c>
      <c r="AS38" s="35">
        <f>+'Deuda Pública en Colones'!AS38/'Deuda Pública en Dólares'!AS$86</f>
        <v>3.3580451426579998</v>
      </c>
      <c r="AT38" s="35">
        <f>+'Deuda Pública en Colones'!AT38/'Deuda Pública en Dólares'!AT$86</f>
        <v>3.3620810981274065</v>
      </c>
      <c r="AU38" s="35">
        <f>+'Deuda Pública en Colones'!AU38/'Deuda Pública en Dólares'!AU$86</f>
        <v>2.8787703141750658</v>
      </c>
      <c r="AV38" s="35">
        <f>+'Deuda Pública en Colones'!AV38/'Deuda Pública en Dólares'!AV$86</f>
        <v>2.9431736096614607</v>
      </c>
      <c r="AW38" s="35">
        <f>+'Deuda Pública en Colones'!AW38/'Deuda Pública en Dólares'!AW$86</f>
        <v>2.4251807392036406</v>
      </c>
      <c r="AX38" s="35">
        <f>+'Deuda Pública en Colones'!AX38/'Deuda Pública en Dólares'!AX$86</f>
        <v>2.4211519635702774</v>
      </c>
      <c r="AY38" s="35">
        <f>+'Deuda Pública en Colones'!AY38/'Deuda Pública en Dólares'!AY$86</f>
        <v>1.9319375819411757</v>
      </c>
      <c r="AZ38" s="35">
        <f>+'Deuda Pública en Colones'!AZ38/'Deuda Pública en Dólares'!AZ$86</f>
        <v>1.9514140629688774</v>
      </c>
      <c r="BA38" s="35">
        <f>+'Deuda Pública en Colones'!BA38/'Deuda Pública en Dólares'!BA$86</f>
        <v>1.4667663097324251</v>
      </c>
      <c r="BB38" s="35">
        <f>+'Deuda Pública en Colones'!BB38/'Deuda Pública en Dólares'!BB$86</f>
        <v>1.4753840712981416</v>
      </c>
      <c r="BC38" s="35">
        <f>+'Deuda Pública en Colones'!BC38/'Deuda Pública en Dólares'!BC$86</f>
        <v>0.99056937547227131</v>
      </c>
      <c r="BD38" s="35">
        <f>+'Deuda Pública en Colones'!BD38/'Deuda Pública en Dólares'!BD$86</f>
        <v>0.99009436767968129</v>
      </c>
      <c r="BE38" s="35">
        <f>+'Deuda Pública en Colones'!BE38/'Deuda Pública en Dólares'!BE$86</f>
        <v>0.49522529039995944</v>
      </c>
      <c r="BF38" s="35">
        <f>+'Deuda Pública en Colones'!BF38/'Deuda Pública en Dólares'!BF$86</f>
        <v>0.4952648870410053</v>
      </c>
      <c r="BG38" s="35">
        <f>+'Deuda Pública en Colones'!BG38/'Deuda Pública en Dólares'!BG$86</f>
        <v>0</v>
      </c>
      <c r="BH38" s="35">
        <f>+'Deuda Pública en Colones'!BH38/'Deuda Pública en Dólares'!BH$86</f>
        <v>0</v>
      </c>
      <c r="BI38" s="35">
        <f>+'Deuda Pública en Colones'!BI38/'Deuda Pública en Dólares'!BI$86</f>
        <v>0</v>
      </c>
      <c r="BJ38" s="35">
        <f>+'Deuda Pública en Colones'!BJ38/'Deuda Pública en Dólares'!BJ$86</f>
        <v>0</v>
      </c>
      <c r="BK38" s="35">
        <f>+'Deuda Pública en Colones'!BK38/'Deuda Pública en Dólares'!BK$86</f>
        <v>0</v>
      </c>
      <c r="BL38" s="35">
        <f>+'Deuda Pública en Colones'!BL38/'Deuda Pública en Dólares'!BL$86</f>
        <v>0</v>
      </c>
      <c r="BM38" s="35">
        <f>+'Deuda Pública en Colones'!BM38/'Deuda Pública en Dólares'!BM$86</f>
        <v>0</v>
      </c>
      <c r="BN38" s="35">
        <f>+'Deuda Pública en Colones'!BN38/'Deuda Pública en Dólares'!BN$86</f>
        <v>0</v>
      </c>
      <c r="BO38" s="35">
        <f>+'Deuda Pública en Colones'!BO38/'Deuda Pública en Dólares'!BO$86</f>
        <v>0</v>
      </c>
      <c r="BP38" s="35">
        <f>+'Deuda Pública en Colones'!BP38/'Deuda Pública en Dólares'!BP$86</f>
        <v>0</v>
      </c>
      <c r="BQ38" s="35">
        <f>+'Deuda Pública en Colones'!BQ38/'Deuda Pública en Dólares'!BQ$86</f>
        <v>0</v>
      </c>
      <c r="BR38" s="35">
        <f>+'Deuda Pública en Colones'!BR38/'Deuda Pública en Dólares'!BR$86</f>
        <v>0</v>
      </c>
      <c r="BS38" s="35">
        <f>+'Deuda Pública en Colones'!BS38/'Deuda Pública en Dólares'!BS$86</f>
        <v>0</v>
      </c>
      <c r="BT38" s="35">
        <f>+'Deuda Pública en Colones'!BT38/'Deuda Pública en Dólares'!BT$86</f>
        <v>0</v>
      </c>
      <c r="BU38" s="35">
        <f>+'Deuda Pública en Colones'!BU38/'Deuda Pública en Dólares'!BU$86</f>
        <v>0</v>
      </c>
      <c r="BV38" s="35">
        <f>+'Deuda Pública en Colones'!BV38/'Deuda Pública en Dólares'!BV$86</f>
        <v>0</v>
      </c>
      <c r="BW38" s="35">
        <f>+'Deuda Pública en Colones'!BW38/'Deuda Pública en Dólares'!BW$86</f>
        <v>0</v>
      </c>
      <c r="BX38" s="35">
        <f>+'Deuda Pública en Colones'!BX38/'Deuda Pública en Dólares'!BX$86</f>
        <v>0</v>
      </c>
      <c r="BY38" s="35">
        <f>+'Deuda Pública en Colones'!BY38/'Deuda Pública en Dólares'!BY$86</f>
        <v>0</v>
      </c>
      <c r="BZ38" s="35">
        <f>+'Deuda Pública en Colones'!BZ38/'Deuda Pública en Dólares'!BZ$86</f>
        <v>0</v>
      </c>
      <c r="CA38" s="35">
        <f>+'Deuda Pública en Colones'!CA38/'Deuda Pública en Dólares'!CA$86</f>
        <v>0</v>
      </c>
      <c r="CB38" s="35">
        <f>+'Deuda Pública en Colones'!CB38/'Deuda Pública en Dólares'!CB$86</f>
        <v>0</v>
      </c>
      <c r="CC38" s="35">
        <f>+'Deuda Pública en Colones'!CC38/'Deuda Pública en Dólares'!CC$86</f>
        <v>0</v>
      </c>
      <c r="CD38" s="35">
        <f>+'Deuda Pública en Colones'!CD38/'Deuda Pública en Dólares'!CD$86</f>
        <v>0</v>
      </c>
      <c r="CE38" s="35">
        <f>+'Deuda Pública en Colones'!CE38/'Deuda Pública en Dólares'!CE$86</f>
        <v>0</v>
      </c>
      <c r="CF38" s="35">
        <f>+'Deuda Pública en Colones'!CF38/'Deuda Pública en Dólares'!CF$86</f>
        <v>0</v>
      </c>
      <c r="CG38" s="35">
        <f>+'Deuda Pública en Colones'!CG38/'Deuda Pública en Dólares'!CG$86</f>
        <v>0</v>
      </c>
      <c r="CH38" s="35">
        <f>+'Deuda Pública en Colones'!CH38/'Deuda Pública en Dólares'!CH$86</f>
        <v>0</v>
      </c>
      <c r="CI38" s="35">
        <f>+'Deuda Pública en Colones'!CI38/'Deuda Pública en Dólares'!CI$86</f>
        <v>0</v>
      </c>
      <c r="CJ38" s="35">
        <f>+'Deuda Pública en Colones'!CJ38/'Deuda Pública en Dólares'!CJ$86</f>
        <v>0</v>
      </c>
      <c r="CK38" s="35">
        <f>+'Deuda Pública en Colones'!CK38/'Deuda Pública en Dólares'!CK$86</f>
        <v>0</v>
      </c>
      <c r="CL38" s="35">
        <f>+'Deuda Pública en Colones'!CL38/'Deuda Pública en Dólares'!CL$86</f>
        <v>0</v>
      </c>
      <c r="CM38" s="35">
        <f>+'Deuda Pública en Colones'!CM38/'Deuda Pública en Dólares'!CM$86</f>
        <v>0</v>
      </c>
      <c r="CN38" s="35">
        <f>+'Deuda Pública en Colones'!CN38/'Deuda Pública en Dólares'!CN$86</f>
        <v>0</v>
      </c>
      <c r="CO38" s="35">
        <f>+'Deuda Pública en Colones'!CO38/'Deuda Pública en Dólares'!CO$86</f>
        <v>0</v>
      </c>
      <c r="CP38" s="35">
        <f>+'Deuda Pública en Colones'!CP38/'Deuda Pública en Dólares'!CP$86</f>
        <v>0</v>
      </c>
      <c r="CQ38" s="35">
        <f>+'Deuda Pública en Colones'!CQ38/'Deuda Pública en Dólares'!CQ$86</f>
        <v>0</v>
      </c>
      <c r="CR38" s="35">
        <f>+'Deuda Pública en Colones'!CR38/'Deuda Pública en Dólares'!CR$86</f>
        <v>0</v>
      </c>
      <c r="CS38" s="35">
        <f>+'Deuda Pública en Colones'!CS38/'Deuda Pública en Dólares'!CS$86</f>
        <v>0</v>
      </c>
      <c r="CT38" s="35">
        <f>+'Deuda Pública en Colones'!CT38/'Deuda Pública en Dólares'!CT$86</f>
        <v>0</v>
      </c>
      <c r="CU38" s="35">
        <f>+'Deuda Pública en Colones'!CU38/'Deuda Pública en Dólares'!CU$86</f>
        <v>0</v>
      </c>
      <c r="CV38" s="35">
        <f>+'Deuda Pública en Colones'!CV38/'Deuda Pública en Dólares'!CV$86</f>
        <v>0</v>
      </c>
      <c r="CW38" s="35">
        <f>+'Deuda Pública en Colones'!CW38/'Deuda Pública en Dólares'!CW$86</f>
        <v>0</v>
      </c>
      <c r="CX38" s="35">
        <f>+'Deuda Pública en Colones'!CX38/'Deuda Pública en Dólares'!CX$86</f>
        <v>0</v>
      </c>
      <c r="CY38" s="35">
        <f>+'Deuda Pública en Colones'!CY38/'Deuda Pública en Dólares'!CY$86</f>
        <v>0</v>
      </c>
      <c r="CZ38" s="35">
        <f>+'Deuda Pública en Colones'!CZ38/'Deuda Pública en Dólares'!CZ$86</f>
        <v>0</v>
      </c>
      <c r="DA38" s="35">
        <f>+'Deuda Pública en Colones'!DA38/'Deuda Pública en Dólares'!DA$86</f>
        <v>0</v>
      </c>
      <c r="DB38" s="35">
        <f>+'Deuda Pública en Colones'!DB38/'Deuda Pública en Dólares'!DB$86</f>
        <v>0</v>
      </c>
      <c r="DC38" s="35">
        <f>+'Deuda Pública en Colones'!DC38/'Deuda Pública en Dólares'!DC$86</f>
        <v>0</v>
      </c>
      <c r="DD38" s="35">
        <f>+'Deuda Pública en Colones'!DD38/'Deuda Pública en Dólares'!DD$86</f>
        <v>0</v>
      </c>
      <c r="DE38" s="35">
        <f>+'Deuda Pública en Colones'!DE38/'Deuda Pública en Dólares'!DE$86</f>
        <v>0</v>
      </c>
      <c r="DF38" s="35">
        <f>+'Deuda Pública en Colones'!DF38/'Deuda Pública en Dólares'!DF$86</f>
        <v>0</v>
      </c>
      <c r="DG38" s="35">
        <f>+'Deuda Pública en Colones'!DG38/'Deuda Pública en Dólares'!DG$86</f>
        <v>0</v>
      </c>
      <c r="DH38" s="35">
        <f>+'Deuda Pública en Colones'!DH38/'Deuda Pública en Dólares'!DH$86</f>
        <v>0</v>
      </c>
      <c r="DI38" s="35">
        <f>+'Deuda Pública en Colones'!DI38/'Deuda Pública en Dólares'!DI$86</f>
        <v>0</v>
      </c>
      <c r="DJ38" s="35">
        <f>+'Deuda Pública en Colones'!DJ38/'Deuda Pública en Dólares'!DJ$86</f>
        <v>0</v>
      </c>
      <c r="DK38" s="35">
        <f>+'Deuda Pública en Colones'!DK38/'Deuda Pública en Dólares'!DK$86</f>
        <v>0</v>
      </c>
      <c r="DL38" s="35">
        <f>+'Deuda Pública en Colones'!DL38/'Deuda Pública en Dólares'!DL$86</f>
        <v>0</v>
      </c>
      <c r="DM38" s="35">
        <f>+'Deuda Pública en Colones'!DM38/'Deuda Pública en Dólares'!DM$86</f>
        <v>0</v>
      </c>
      <c r="DN38" s="35">
        <f>+'Deuda Pública en Colones'!DN38/'Deuda Pública en Dólares'!DN$86</f>
        <v>0</v>
      </c>
      <c r="DO38" s="35">
        <f>+'Deuda Pública en Colones'!DO38/'Deuda Pública en Dólares'!DO$86</f>
        <v>0</v>
      </c>
      <c r="DP38" s="35">
        <f>+'Deuda Pública en Colones'!DP38/'Deuda Pública en Dólares'!DP$86</f>
        <v>0</v>
      </c>
      <c r="DQ38" s="35">
        <f>+'Deuda Pública en Colones'!DQ38/'Deuda Pública en Dólares'!DQ$86</f>
        <v>0</v>
      </c>
      <c r="DR38" s="35">
        <f>+'Deuda Pública en Colones'!DR38/'Deuda Pública en Dólares'!DR$86</f>
        <v>0</v>
      </c>
      <c r="DS38" s="35">
        <f>+'Deuda Pública en Colones'!DS38/'Deuda Pública en Dólares'!DS$86</f>
        <v>0</v>
      </c>
      <c r="DT38" s="35">
        <f>+'Deuda Pública en Colones'!DT38/'Deuda Pública en Dólares'!DT$86</f>
        <v>0</v>
      </c>
      <c r="DU38" s="35">
        <f>+'Deuda Pública en Colones'!DU38/'Deuda Pública en Dólares'!DU$86</f>
        <v>0</v>
      </c>
      <c r="DV38" s="35">
        <f>+'Deuda Pública en Colones'!DV38/'Deuda Pública en Dólares'!DV$86</f>
        <v>0</v>
      </c>
      <c r="DW38" s="35">
        <f>+'Deuda Pública en Colones'!DW38/'Deuda Pública en Dólares'!DW$86</f>
        <v>0</v>
      </c>
      <c r="DX38" s="35">
        <f>+'Deuda Pública en Colones'!DX38/'Deuda Pública en Dólares'!DX$86</f>
        <v>0</v>
      </c>
      <c r="DY38" s="35">
        <f>+'Deuda Pública en Colones'!DY38/'Deuda Pública en Dólares'!DY$86</f>
        <v>0</v>
      </c>
      <c r="DZ38" s="35">
        <f>+'Deuda Pública en Colones'!DZ38/'Deuda Pública en Dólares'!DZ$86</f>
        <v>0</v>
      </c>
      <c r="EA38" s="35">
        <f>+'Deuda Pública en Colones'!EA38/'Deuda Pública en Dólares'!EA$86</f>
        <v>0</v>
      </c>
      <c r="EB38" s="35">
        <f>+'Deuda Pública en Colones'!EB38/'Deuda Pública en Dólares'!EB$86</f>
        <v>0</v>
      </c>
      <c r="EC38" s="35">
        <f>+'Deuda Pública en Colones'!EC38/'Deuda Pública en Dólares'!EC$86</f>
        <v>0</v>
      </c>
      <c r="ED38" s="35">
        <f>+'Deuda Pública en Colones'!ED38/'Deuda Pública en Dólares'!ED$86</f>
        <v>0</v>
      </c>
      <c r="EE38" s="35">
        <f>+'Deuda Pública en Colones'!EE38/'Deuda Pública en Dólares'!EE$86</f>
        <v>0</v>
      </c>
      <c r="EF38" s="35">
        <f>+'Deuda Pública en Colones'!EF38/'Deuda Pública en Dólares'!EF$86</f>
        <v>0</v>
      </c>
      <c r="EG38" s="35">
        <f>+'Deuda Pública en Colones'!EG38/'Deuda Pública en Dólares'!EG$86</f>
        <v>0</v>
      </c>
      <c r="EH38" s="35">
        <f>+'Deuda Pública en Colones'!EH38/'Deuda Pública en Dólares'!EH$86</f>
        <v>0</v>
      </c>
      <c r="EI38" s="35">
        <f>+'Deuda Pública en Colones'!EI38/'Deuda Pública en Dólares'!EI$86</f>
        <v>0</v>
      </c>
      <c r="EJ38" s="35">
        <f>+'Deuda Pública en Colones'!EJ38/'Deuda Pública en Dólares'!EJ$86</f>
        <v>0</v>
      </c>
      <c r="EK38" s="35">
        <f>+'Deuda Pública en Colones'!EK38/'Deuda Pública en Dólares'!EK$86</f>
        <v>0</v>
      </c>
      <c r="EL38" s="35">
        <f>+'Deuda Pública en Colones'!EL38/'Deuda Pública en Dólares'!EL$86</f>
        <v>0</v>
      </c>
      <c r="EM38" s="35">
        <f>+'Deuda Pública en Colones'!EM38/'Deuda Pública en Dólares'!EM$86</f>
        <v>0</v>
      </c>
      <c r="EN38" s="35">
        <f>+'Deuda Pública en Colones'!EN38/'Deuda Pública en Dólares'!EN$86</f>
        <v>0</v>
      </c>
      <c r="EO38" s="35">
        <f>+'Deuda Pública en Colones'!EO38/'Deuda Pública en Dólares'!EO$86</f>
        <v>0</v>
      </c>
      <c r="EP38" s="35">
        <f>+'Deuda Pública en Colones'!EP38/'Deuda Pública en Dólares'!EP$86</f>
        <v>0</v>
      </c>
      <c r="EQ38" s="35">
        <f>+'Deuda Pública en Colones'!EQ38/'Deuda Pública en Dólares'!EQ$86</f>
        <v>0</v>
      </c>
      <c r="ER38" s="54"/>
    </row>
    <row r="39" spans="1:207" x14ac:dyDescent="0.25">
      <c r="A39" s="33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54"/>
    </row>
    <row r="40" spans="1:207" s="43" customFormat="1" x14ac:dyDescent="0.25">
      <c r="A40" s="24" t="s">
        <v>21</v>
      </c>
      <c r="B40" s="25">
        <f>'Deuda Pública en Colones'!B40/'Deuda Pública en Dólares'!B$86</f>
        <v>16.316089867699258</v>
      </c>
      <c r="C40" s="25">
        <f>'Deuda Pública en Colones'!C40/'Deuda Pública en Dólares'!C$86</f>
        <v>16.236844217878218</v>
      </c>
      <c r="D40" s="25">
        <f>'Deuda Pública en Colones'!D40/'Deuda Pública en Dólares'!D$86</f>
        <v>16.393787108148089</v>
      </c>
      <c r="E40" s="25">
        <f>'Deuda Pública en Colones'!E40/'Deuda Pública en Dólares'!E$86</f>
        <v>16.277680529566808</v>
      </c>
      <c r="F40" s="25">
        <f>'Deuda Pública en Colones'!F40/'Deuda Pública en Dólares'!F$86</f>
        <v>15.550244108714875</v>
      </c>
      <c r="G40" s="25">
        <f>'Deuda Pública en Colones'!G40/'Deuda Pública en Dólares'!G$86</f>
        <v>15.372242757942896</v>
      </c>
      <c r="H40" s="25">
        <f>'Deuda Pública en Colones'!H40/'Deuda Pública en Dólares'!H$86</f>
        <v>14.343907591426543</v>
      </c>
      <c r="I40" s="25">
        <f>'Deuda Pública en Colones'!I40/'Deuda Pública en Dólares'!I$86</f>
        <v>14.380878424424759</v>
      </c>
      <c r="J40" s="25">
        <f>'Deuda Pública en Colones'!J40/'Deuda Pública en Dólares'!J$86</f>
        <v>14.281005850570262</v>
      </c>
      <c r="K40" s="25">
        <f>'Deuda Pública en Colones'!K40/'Deuda Pública en Dólares'!K$86</f>
        <v>14.245563417110233</v>
      </c>
      <c r="L40" s="25">
        <f>'Deuda Pública en Colones'!L40/'Deuda Pública en Dólares'!L$86</f>
        <v>15.024018300484128</v>
      </c>
      <c r="M40" s="25">
        <f>'Deuda Pública en Colones'!M40/'Deuda Pública en Dólares'!M$86</f>
        <v>19.559064561609205</v>
      </c>
      <c r="N40" s="25">
        <f>'Deuda Pública en Colones'!N40/'Deuda Pública en Dólares'!N$86</f>
        <v>19.146579637223454</v>
      </c>
      <c r="O40" s="25">
        <f>'Deuda Pública en Colones'!O40/'Deuda Pública en Dólares'!O$86</f>
        <v>18.997433606288158</v>
      </c>
      <c r="P40" s="25">
        <f>'Deuda Pública en Colones'!P40/'Deuda Pública en Dólares'!P$86</f>
        <v>18.992758054806405</v>
      </c>
      <c r="Q40" s="25">
        <f>'Deuda Pública en Colones'!Q40/'Deuda Pública en Dólares'!Q$86</f>
        <v>18.720267001483361</v>
      </c>
      <c r="R40" s="25">
        <f>'Deuda Pública en Colones'!R40/'Deuda Pública en Dólares'!R$86</f>
        <v>18.597170950349565</v>
      </c>
      <c r="S40" s="25">
        <f>'Deuda Pública en Colones'!S40/'Deuda Pública en Dólares'!S$86</f>
        <v>16.085217733725223</v>
      </c>
      <c r="T40" s="25">
        <f>'Deuda Pública en Colones'!T40/'Deuda Pública en Dólares'!T$86</f>
        <v>15.741192638311857</v>
      </c>
      <c r="U40" s="25">
        <f>'Deuda Pública en Colones'!U40/'Deuda Pública en Dólares'!U$86</f>
        <v>15.817861253682379</v>
      </c>
      <c r="V40" s="25">
        <f>'Deuda Pública en Colones'!V40/'Deuda Pública en Dólares'!V$86</f>
        <v>15.85945450971945</v>
      </c>
      <c r="W40" s="25">
        <f>'Deuda Pública en Colones'!W40/'Deuda Pública en Dólares'!W$86</f>
        <v>16.046313537700044</v>
      </c>
      <c r="X40" s="25">
        <f>'Deuda Pública en Colones'!X40/'Deuda Pública en Dólares'!X$86</f>
        <v>16.625345686550965</v>
      </c>
      <c r="Y40" s="25">
        <f>'Deuda Pública en Colones'!Y40/'Deuda Pública en Dólares'!Y$86</f>
        <v>16.192872046970997</v>
      </c>
      <c r="Z40" s="25">
        <f>'Deuda Pública en Colones'!Z40/'Deuda Pública en Dólares'!Z$86</f>
        <v>16.214506774031172</v>
      </c>
      <c r="AA40" s="25">
        <f>'Deuda Pública en Colones'!AA40/'Deuda Pública en Dólares'!AA$86</f>
        <v>16.471847293789853</v>
      </c>
      <c r="AB40" s="25">
        <f>'Deuda Pública en Colones'!AB40/'Deuda Pública en Dólares'!AB$86</f>
        <v>17.499497005753174</v>
      </c>
      <c r="AC40" s="25">
        <f>'Deuda Pública en Colones'!AC40/'Deuda Pública en Dólares'!AC$86</f>
        <v>17.860392797775592</v>
      </c>
      <c r="AD40" s="25">
        <f>'Deuda Pública en Colones'!AD40/'Deuda Pública en Dólares'!AD$86</f>
        <v>16.732872596518856</v>
      </c>
      <c r="AE40" s="25">
        <f>'Deuda Pública en Colones'!AE40/'Deuda Pública en Dólares'!AE$86</f>
        <v>18.466677559908995</v>
      </c>
      <c r="AF40" s="25">
        <f>'Deuda Pública en Colones'!AF40/'Deuda Pública en Dólares'!AF$86</f>
        <v>19.185094464690501</v>
      </c>
      <c r="AG40" s="25">
        <f>'Deuda Pública en Colones'!AG40/'Deuda Pública en Dólares'!AG$86</f>
        <v>19.537114546611424</v>
      </c>
      <c r="AH40" s="25">
        <f>'Deuda Pública en Colones'!AH40/'Deuda Pública en Dólares'!AH$86</f>
        <v>19.308166961646453</v>
      </c>
      <c r="AI40" s="25">
        <f>'Deuda Pública en Colones'!AI40/'Deuda Pública en Dólares'!AI$86</f>
        <v>19.203324880638409</v>
      </c>
      <c r="AJ40" s="25">
        <f>'Deuda Pública en Colones'!AJ40/'Deuda Pública en Dólares'!AJ$86</f>
        <v>19.543669590175259</v>
      </c>
      <c r="AK40" s="25">
        <f>'Deuda Pública en Colones'!AK40/'Deuda Pública en Dólares'!AK$86</f>
        <v>20.302500727069464</v>
      </c>
      <c r="AL40" s="25">
        <f>'Deuda Pública en Colones'!AL40/'Deuda Pública en Dólares'!AL$86</f>
        <v>20.651460032198916</v>
      </c>
      <c r="AM40" s="25">
        <f>'Deuda Pública en Colones'!AM40/'Deuda Pública en Dólares'!AM$86</f>
        <v>20.709003309097803</v>
      </c>
      <c r="AN40" s="25">
        <f>'Deuda Pública en Colones'!AN40/'Deuda Pública en Dólares'!AN$86</f>
        <v>20.795922018273775</v>
      </c>
      <c r="AO40" s="25">
        <f>'Deuda Pública en Colones'!AO40/'Deuda Pública en Dólares'!AO$86</f>
        <v>20.758996114803782</v>
      </c>
      <c r="AP40" s="25">
        <f>'Deuda Pública en Colones'!AP40/'Deuda Pública en Dólares'!AP$86</f>
        <v>20.417235631692439</v>
      </c>
      <c r="AQ40" s="25">
        <f>'Deuda Pública en Colones'!AQ40/'Deuda Pública en Dólares'!AQ$86</f>
        <v>20.187992631373714</v>
      </c>
      <c r="AR40" s="25">
        <f>'Deuda Pública en Colones'!AR40/'Deuda Pública en Dólares'!AR$86</f>
        <v>20.119890863013154</v>
      </c>
      <c r="AS40" s="25">
        <f>'Deuda Pública en Colones'!AS40/'Deuda Pública en Dólares'!AS$86</f>
        <v>19.747083870372521</v>
      </c>
      <c r="AT40" s="25">
        <f>'Deuda Pública en Colones'!AT40/'Deuda Pública en Dólares'!AT$86</f>
        <v>19.770817425987669</v>
      </c>
      <c r="AU40" s="25">
        <f>'Deuda Pública en Colones'!AU40/'Deuda Pública en Dólares'!AU$86</f>
        <v>19.750143062296669</v>
      </c>
      <c r="AV40" s="25">
        <f>'Deuda Pública en Colones'!AV40/'Deuda Pública en Dólares'!AV$86</f>
        <v>20.191989462225301</v>
      </c>
      <c r="AW40" s="25">
        <f>'Deuda Pública en Colones'!AW40/'Deuda Pública en Dólares'!AW$86</f>
        <v>19.621658200136718</v>
      </c>
      <c r="AX40" s="25">
        <f>'Deuda Pública en Colones'!AX40/'Deuda Pública en Dólares'!AX$86</f>
        <v>19.589062172481949</v>
      </c>
      <c r="AY40" s="25">
        <f>'Deuda Pública en Colones'!AY40/'Deuda Pública en Dólares'!AY$86</f>
        <v>19.538656585496479</v>
      </c>
      <c r="AZ40" s="25">
        <f>'Deuda Pública en Colones'!AZ40/'Deuda Pública en Dólares'!AZ$86</f>
        <v>19.735632035351248</v>
      </c>
      <c r="BA40" s="25">
        <f>'Deuda Pública en Colones'!BA40/'Deuda Pública en Dólares'!BA$86</f>
        <v>19.77886068709811</v>
      </c>
      <c r="BB40" s="25">
        <f>'Deuda Pública en Colones'!BB40/'Deuda Pública en Dólares'!BB$86</f>
        <v>19.895068364021114</v>
      </c>
      <c r="BC40" s="25">
        <f>'Deuda Pública en Colones'!BC40/'Deuda Pública en Dólares'!BC$86</f>
        <v>19.495031509345328</v>
      </c>
      <c r="BD40" s="25">
        <f>'Deuda Pública en Colones'!BD40/'Deuda Pública en Dólares'!BD$86</f>
        <v>19.485683055705408</v>
      </c>
      <c r="BE40" s="25">
        <f>'Deuda Pública en Colones'!BE40/'Deuda Pública en Dólares'!BE$86</f>
        <v>19.49269355509584</v>
      </c>
      <c r="BF40" s="25">
        <f>'Deuda Pública en Colones'!BF40/'Deuda Pública en Dólares'!BF$86</f>
        <v>19.494252128950368</v>
      </c>
      <c r="BG40" s="25">
        <f>'Deuda Pública en Colones'!BG40/'Deuda Pública en Dólares'!BG$86</f>
        <v>19.288363585668797</v>
      </c>
      <c r="BH40" s="25">
        <f>'Deuda Pública en Colones'!BH40/'Deuda Pública en Dólares'!BH$86</f>
        <v>19.495031509345328</v>
      </c>
      <c r="BI40" s="25">
        <f>'Deuda Pública en Colones'!BI40/'Deuda Pública en Dólares'!BI$86</f>
        <v>19.155808964318673</v>
      </c>
      <c r="BJ40" s="25">
        <f>'Deuda Pública en Colones'!BJ40/'Deuda Pública en Dólares'!BJ$86</f>
        <v>19.368807654230284</v>
      </c>
      <c r="BK40" s="25">
        <f>'Deuda Pública en Colones'!BK40/'Deuda Pública en Dólares'!BK$86</f>
        <v>19.495388518066989</v>
      </c>
      <c r="BL40" s="25">
        <f>'Deuda Pública en Colones'!BL40/'Deuda Pública en Dólares'!BL$86</f>
        <v>19.499675360119937</v>
      </c>
      <c r="BM40" s="25">
        <f>'Deuda Pública en Colones'!BM40/'Deuda Pública en Dólares'!BM$86</f>
        <v>19.458055930144415</v>
      </c>
      <c r="BN40" s="25">
        <f>'Deuda Pública en Colones'!BN40/'Deuda Pública en Dólares'!BN$86</f>
        <v>19.499285569303957</v>
      </c>
      <c r="BO40" s="25">
        <f>'Deuda Pública en Colones'!BO40/'Deuda Pública en Dólares'!BO$86</f>
        <v>22.78047454089403</v>
      </c>
      <c r="BP40" s="25">
        <f>'Deuda Pública en Colones'!BP40/'Deuda Pública en Dólares'!BP$86</f>
        <v>22.783661449017742</v>
      </c>
      <c r="BQ40" s="25">
        <f>'Deuda Pública en Colones'!BQ40/'Deuda Pública en Dólares'!BQ$86</f>
        <v>22.4591423940997</v>
      </c>
      <c r="BR40" s="25">
        <f>'Deuda Pública en Colones'!BR40/'Deuda Pública en Dólares'!BR$86</f>
        <v>22.65957877848782</v>
      </c>
      <c r="BS40" s="25">
        <f>'Deuda Pública en Colones'!BS40/'Deuda Pública en Dólares'!BS$86</f>
        <v>22.711492308640146</v>
      </c>
      <c r="BT40" s="25">
        <f>'Deuda Pública en Colones'!BT40/'Deuda Pública en Dólares'!BT$86</f>
        <v>22.787760212770866</v>
      </c>
      <c r="BU40" s="25">
        <f>'Deuda Pública en Colones'!BU40/'Deuda Pública en Dólares'!BU$86</f>
        <v>21.641968417841987</v>
      </c>
      <c r="BV40" s="25">
        <f>'Deuda Pública en Colones'!BV40/'Deuda Pública en Dólares'!BV$86</f>
        <v>21.049204194404133</v>
      </c>
      <c r="BW40" s="25">
        <f>'Deuda Pública en Colones'!BW40/'Deuda Pública en Dólares'!BW$86</f>
        <v>19.756980924970595</v>
      </c>
      <c r="BX40" s="25">
        <f>'Deuda Pública en Colones'!BX40/'Deuda Pública en Dólares'!BX$86</f>
        <v>19.762725799024196</v>
      </c>
      <c r="BY40" s="25">
        <f>'Deuda Pública en Colones'!BY40/'Deuda Pública en Dólares'!BY$86</f>
        <v>19.576654192613709</v>
      </c>
      <c r="BZ40" s="25">
        <f>'Deuda Pública en Colones'!BZ40/'Deuda Pública en Dólares'!BZ$86</f>
        <v>19.856776119703401</v>
      </c>
      <c r="CA40" s="25">
        <f>'Deuda Pública en Colones'!CA40/'Deuda Pública en Dólares'!CA$86</f>
        <v>20.314706038309183</v>
      </c>
      <c r="CB40" s="25">
        <f>'Deuda Pública en Colones'!CB40/'Deuda Pública en Dólares'!CB$86</f>
        <v>20.040301320372869</v>
      </c>
      <c r="CC40" s="25">
        <f>'Deuda Pública en Colones'!CC40/'Deuda Pública en Dólares'!CC$86</f>
        <v>19.977855510889444</v>
      </c>
      <c r="CD40" s="25">
        <f>'Deuda Pública en Colones'!CD40/'Deuda Pública en Dólares'!CD$86</f>
        <v>19.775947757143388</v>
      </c>
      <c r="CE40" s="25">
        <f>'Deuda Pública en Colones'!CE40/'Deuda Pública en Dólares'!CE$86</f>
        <v>19.738333372018239</v>
      </c>
      <c r="CF40" s="25">
        <f>'Deuda Pública en Colones'!CF40/'Deuda Pública en Dólares'!CF$86</f>
        <v>19.72323651175045</v>
      </c>
      <c r="CG40" s="25">
        <f>'Deuda Pública en Colones'!CG40/'Deuda Pública en Dólares'!CG$86</f>
        <v>19.815580352428903</v>
      </c>
      <c r="CH40" s="25">
        <f>'Deuda Pública en Colones'!CH40/'Deuda Pública en Dólares'!CH$86</f>
        <v>19.938255925805436</v>
      </c>
      <c r="CI40" s="25">
        <f>'Deuda Pública en Colones'!CI40/'Deuda Pública en Dólares'!CI$86</f>
        <v>19.912407874531066</v>
      </c>
      <c r="CJ40" s="25">
        <f>'Deuda Pública en Colones'!CJ40/'Deuda Pública en Dólares'!CJ$86</f>
        <v>19.756056476768336</v>
      </c>
      <c r="CK40" s="25">
        <f>'Deuda Pública en Colones'!CK40/'Deuda Pública en Dólares'!CK$86</f>
        <v>19.707204087908543</v>
      </c>
      <c r="CL40" s="25">
        <f>'Deuda Pública en Colones'!CL40/'Deuda Pública en Dólares'!CL$86</f>
        <v>19.587566523998813</v>
      </c>
      <c r="CM40" s="25">
        <f>'Deuda Pública en Colones'!CM40/'Deuda Pública en Dólares'!CM$86</f>
        <v>19.557377754335498</v>
      </c>
      <c r="CN40" s="25">
        <f>'Deuda Pública en Colones'!CN40/'Deuda Pública en Dólares'!CN$86</f>
        <v>19.357775974641164</v>
      </c>
      <c r="CO40" s="25">
        <f>'Deuda Pública en Colones'!CO40/'Deuda Pública en Dólares'!CO$86</f>
        <v>16.513303286704101</v>
      </c>
      <c r="CP40" s="25">
        <f>'Deuda Pública en Colones'!CP40/'Deuda Pública en Dólares'!CP$86</f>
        <v>16.452346528568761</v>
      </c>
      <c r="CQ40" s="25">
        <f>'Deuda Pública en Colones'!CQ40/'Deuda Pública en Dólares'!CQ$86</f>
        <v>15.923656879685138</v>
      </c>
      <c r="CR40" s="25">
        <f>'Deuda Pública en Colones'!CR40/'Deuda Pública en Dólares'!CR$86</f>
        <v>15.860424334107595</v>
      </c>
      <c r="CS40" s="25">
        <f>'Deuda Pública en Colones'!CS40/'Deuda Pública en Dólares'!CS$86</f>
        <v>15.890214625034865</v>
      </c>
      <c r="CT40" s="25">
        <f>'Deuda Pública en Colones'!CT40/'Deuda Pública en Dólares'!CT$86</f>
        <v>15.556842931511065</v>
      </c>
      <c r="CU40" s="25">
        <f>'Deuda Pública en Colones'!CU40/'Deuda Pública en Dólares'!CU$86</f>
        <v>15.441447861649873</v>
      </c>
      <c r="CV40" s="25">
        <f>'Deuda Pública en Colones'!CV40/'Deuda Pública en Dólares'!CV$86</f>
        <v>15.373086054572646</v>
      </c>
      <c r="CW40" s="25">
        <f>'Deuda Pública en Colones'!CW40/'Deuda Pública en Dólares'!CW$86</f>
        <v>14.450569982087179</v>
      </c>
      <c r="CX40" s="25">
        <f>'Deuda Pública en Colones'!CX40/'Deuda Pública en Dólares'!CX$86</f>
        <v>14.355707654901778</v>
      </c>
      <c r="CY40" s="25">
        <f>'Deuda Pública en Colones'!CY40/'Deuda Pública en Dólares'!CY$86</f>
        <v>14.136990172788655</v>
      </c>
      <c r="CZ40" s="25">
        <f>'Deuda Pública en Colones'!CZ40/'Deuda Pública en Dólares'!CZ$86</f>
        <v>13.152910571567189</v>
      </c>
      <c r="DA40" s="25">
        <f>'Deuda Pública en Colones'!DA40/'Deuda Pública en Dólares'!DA$86</f>
        <v>13.01211545958548</v>
      </c>
      <c r="DB40" s="25">
        <f>'Deuda Pública en Colones'!DB40/'Deuda Pública en Dólares'!DB$86</f>
        <v>12.875620587277577</v>
      </c>
      <c r="DC40" s="25">
        <f>'Deuda Pública en Colones'!DC40/'Deuda Pública en Dólares'!DC$86</f>
        <v>12.18612188625081</v>
      </c>
      <c r="DD40" s="25">
        <f>'Deuda Pública en Colones'!DD40/'Deuda Pública en Dólares'!DD$86</f>
        <v>12.079502324585475</v>
      </c>
      <c r="DE40" s="25">
        <f>'Deuda Pública en Colones'!DE40/'Deuda Pública en Dólares'!DE$86</f>
        <v>11.965454163766083</v>
      </c>
      <c r="DF40" s="25">
        <f>'Deuda Pública en Colones'!DF40/'Deuda Pública en Dólares'!DF$86</f>
        <v>11.728632180350402</v>
      </c>
      <c r="DG40" s="25">
        <f>'Deuda Pública en Colones'!DG40/'Deuda Pública en Dólares'!DG$86</f>
        <v>11.57006918971179</v>
      </c>
      <c r="DH40" s="25">
        <f>'Deuda Pública en Colones'!DH40/'Deuda Pública en Dólares'!DH$86</f>
        <v>11.448684823776421</v>
      </c>
      <c r="DI40" s="25">
        <f>'Deuda Pública en Colones'!DI40/'Deuda Pública en Dólares'!DI$86</f>
        <v>10.675946892635885</v>
      </c>
      <c r="DJ40" s="25">
        <f>'Deuda Pública en Colones'!DJ40/'Deuda Pública en Dólares'!DJ$86</f>
        <v>10.533213774467937</v>
      </c>
      <c r="DK40" s="25">
        <f>'Deuda Pública en Colones'!DK40/'Deuda Pública en Dólares'!DK$86</f>
        <v>10.392494825254621</v>
      </c>
      <c r="DL40" s="25">
        <f>'Deuda Pública en Colones'!DL40/'Deuda Pública en Dólares'!DL$86</f>
        <v>9.6219886968049568</v>
      </c>
      <c r="DM40" s="25">
        <f>'Deuda Pública en Colones'!DM40/'Deuda Pública en Dólares'!DM$86</f>
        <v>9.4841852079539741</v>
      </c>
      <c r="DN40" s="25">
        <f>'Deuda Pública en Colones'!DN40/'Deuda Pública en Dólares'!DN$86</f>
        <v>10.053178923221273</v>
      </c>
      <c r="DO40" s="25">
        <f>'Deuda Pública en Colones'!DO40/'Deuda Pública en Dólares'!DO$86</f>
        <v>9.7997678392022731</v>
      </c>
      <c r="DP40" s="25">
        <f>'Deuda Pública en Colones'!DP40/'Deuda Pública en Dólares'!DP$86</f>
        <v>9.7552688998234434</v>
      </c>
      <c r="DQ40" s="25">
        <f>'Deuda Pública en Colones'!DQ40/'Deuda Pública en Dólares'!DQ$86</f>
        <v>12.33520356384687</v>
      </c>
      <c r="DR40" s="25">
        <f>'Deuda Pública en Colones'!DR40/'Deuda Pública en Dólares'!DR$86</f>
        <v>12.039056846801037</v>
      </c>
      <c r="DS40" s="25">
        <f>'Deuda Pública en Colones'!DS40/'Deuda Pública en Dólares'!DS$86</f>
        <v>11.975523206281245</v>
      </c>
      <c r="DT40" s="25">
        <f>'Deuda Pública en Colones'!DT40/'Deuda Pública en Dólares'!DT$86</f>
        <v>11.912874872387809</v>
      </c>
      <c r="DU40" s="25">
        <f>'Deuda Pública en Colones'!DU40/'Deuda Pública en Dólares'!DU$86</f>
        <v>11.116812904164531</v>
      </c>
      <c r="DV40" s="25">
        <f>'Deuda Pública en Colones'!DV40/'Deuda Pública en Dólares'!DV$86</f>
        <v>12.964862054020562</v>
      </c>
      <c r="DW40" s="25">
        <f>'Deuda Pública en Colones'!DW40/'Deuda Pública en Dólares'!DW$86</f>
        <v>12.884405034435931</v>
      </c>
      <c r="DX40" s="25">
        <f>'Deuda Pública en Colones'!DX40/'Deuda Pública en Dólares'!DX$86</f>
        <v>11.928202284390501</v>
      </c>
      <c r="DY40" s="25">
        <f>'Deuda Pública en Colones'!DY40/'Deuda Pública en Dólares'!DY$86</f>
        <v>11.645687281664189</v>
      </c>
      <c r="DZ40" s="25">
        <f>'Deuda Pública en Colones'!DZ40/'Deuda Pública en Dólares'!DZ$86</f>
        <v>11.505758347924656</v>
      </c>
      <c r="EA40" s="25">
        <f>'Deuda Pública en Colones'!EA40/'Deuda Pública en Dólares'!EA$86</f>
        <v>10.337417021626541</v>
      </c>
      <c r="EB40" s="25">
        <f>'Deuda Pública en Colones'!EB40/'Deuda Pública en Dólares'!EB$86</f>
        <v>10.481073355285901</v>
      </c>
      <c r="EC40" s="25">
        <f>'Deuda Pública en Colones'!EC40/'Deuda Pública en Dólares'!EC$86</f>
        <v>10.307290142431993</v>
      </c>
      <c r="ED40" s="25">
        <f>'Deuda Pública en Colones'!ED40/'Deuda Pública en Dólares'!ED$86</f>
        <v>10.059779466407745</v>
      </c>
      <c r="EE40" s="25">
        <f>'Deuda Pública en Colones'!EE40/'Deuda Pública en Dólares'!EE$86</f>
        <v>10.002411678038108</v>
      </c>
      <c r="EF40" s="25">
        <f>'Deuda Pública en Colones'!EF40/'Deuda Pública en Dólares'!EF$86</f>
        <v>10.020364422857917</v>
      </c>
      <c r="EG40" s="25">
        <f>'Deuda Pública en Colones'!EG40/'Deuda Pública en Dólares'!EG$86</f>
        <v>9.4226538666359527</v>
      </c>
      <c r="EH40" s="25">
        <f>'Deuda Pública en Colones'!EH40/'Deuda Pública en Dólares'!EH$86</f>
        <v>9.3917258940664539</v>
      </c>
      <c r="EI40" s="25">
        <f>'Deuda Pública en Colones'!EI40/'Deuda Pública en Dólares'!EI$86</f>
        <v>9.414104293174967</v>
      </c>
      <c r="EJ40" s="25">
        <f>'Deuda Pública en Colones'!EJ40/'Deuda Pública en Dólares'!EJ$86</f>
        <v>8.6954566426109352</v>
      </c>
      <c r="EK40" s="25">
        <f>'Deuda Pública en Colones'!EK40/'Deuda Pública en Dólares'!EK$86</f>
        <v>8.5215472602412579</v>
      </c>
      <c r="EL40" s="25">
        <f>'Deuda Pública en Colones'!EL40/'Deuda Pública en Dólares'!EL$86</f>
        <v>8.3536624067160581</v>
      </c>
      <c r="EM40" s="25">
        <f>'Deuda Pública en Colones'!EM40/'Deuda Pública en Dólares'!EM$86</f>
        <v>9.3773146186432275</v>
      </c>
      <c r="EN40" s="25">
        <f>'Deuda Pública en Colones'!EN40/'Deuda Pública en Dólares'!EN$86</f>
        <v>10.347322896610983</v>
      </c>
      <c r="EO40" s="25">
        <f>'Deuda Pública en Colones'!EO40/'Deuda Pública en Dólares'!EO$86</f>
        <v>11.210335243544366</v>
      </c>
      <c r="EP40" s="25">
        <f>'Deuda Pública en Colones'!EP40/'Deuda Pública en Dólares'!EP$86</f>
        <v>10.978727804945892</v>
      </c>
      <c r="EQ40" s="25">
        <f>'Deuda Pública en Colones'!EQ40/'Deuda Pública en Dólares'!EQ$86</f>
        <v>10.89980937656753</v>
      </c>
      <c r="ER40" s="25">
        <f>'Deuda Pública en Colones'!ER40/'Deuda Pública en Dólares'!ER$86</f>
        <v>11.219392414817372</v>
      </c>
      <c r="ES40" s="25">
        <f>'Deuda Pública en Colones'!ES40/'Deuda Pública en Dólares'!ES$86</f>
        <v>11.525217369703137</v>
      </c>
      <c r="ET40" s="25">
        <f>'Deuda Pública en Colones'!ET40/'Deuda Pública en Dólares'!ET$86</f>
        <v>11.708173974984838</v>
      </c>
      <c r="EU40" s="25">
        <f>'Deuda Pública en Colones'!EU40/'Deuda Pública en Dólares'!EU$86</f>
        <v>12.095865304209067</v>
      </c>
      <c r="EV40" s="25">
        <f>'Deuda Pública en Colones'!EV40/'Deuda Pública en Dólares'!EV$86</f>
        <v>11.716211855607945</v>
      </c>
      <c r="EW40" s="25">
        <f>'Deuda Pública en Colones'!EW40/'Deuda Pública en Dólares'!EW$86</f>
        <v>11.462144231546219</v>
      </c>
      <c r="EX40" s="25">
        <f>'Deuda Pública en Colones'!EX40/'Deuda Pública en Dólares'!EX$86</f>
        <v>11.231210635989365</v>
      </c>
      <c r="EY40" s="25">
        <f>'Deuda Pública en Colones'!EY40/'Deuda Pública en Dólares'!EY$86</f>
        <v>10.727580659307543</v>
      </c>
      <c r="EZ40" s="25">
        <f>'Deuda Pública en Colones'!EZ40/'Deuda Pública en Dólares'!EZ$86</f>
        <v>10.736124771231546</v>
      </c>
      <c r="FA40" s="25">
        <f>'Deuda Pública en Colones'!FA40/'Deuda Pública en Dólares'!FA$86</f>
        <v>10.916641400725847</v>
      </c>
      <c r="FB40" s="25">
        <f>'Deuda Pública en Colones'!FB40/'Deuda Pública en Dólares'!FB$86</f>
        <v>10.884304631259965</v>
      </c>
      <c r="FC40" s="25">
        <f>'Deuda Pública en Colones'!FC40/'Deuda Pública en Dólares'!FC$86</f>
        <v>10.835034496166109</v>
      </c>
      <c r="FD40" s="25">
        <f>'Deuda Pública en Colones'!FD40/'Deuda Pública en Dólares'!FD$86</f>
        <v>11.776059884639732</v>
      </c>
      <c r="FE40" s="25">
        <f>'Deuda Pública en Colones'!FE40/'Deuda Pública en Dólares'!FE$86</f>
        <v>81.579575298100337</v>
      </c>
      <c r="FF40" s="25">
        <f>'Deuda Pública en Colones'!FF40/'Deuda Pública en Dólares'!FF$86</f>
        <v>80.692418943641513</v>
      </c>
      <c r="FG40" s="25">
        <f>'Deuda Pública en Colones'!FG40/'Deuda Pública en Dólares'!FG$86</f>
        <v>80.572994662293823</v>
      </c>
      <c r="FH40" s="25">
        <f>'Deuda Pública en Colones'!FH40/'Deuda Pública en Dólares'!FH$86</f>
        <v>80.877957347346324</v>
      </c>
      <c r="FI40" s="25">
        <f>'Deuda Pública en Colones'!FI40/'Deuda Pública en Dólares'!FI$86</f>
        <v>80.202738451787098</v>
      </c>
      <c r="FJ40" s="25">
        <f>'Deuda Pública en Colones'!FJ40/'Deuda Pública en Dólares'!FJ$86</f>
        <v>79.678319427612905</v>
      </c>
      <c r="FK40" s="25">
        <f>'Deuda Pública en Colones'!FK40/'Deuda Pública en Dólares'!FK$86</f>
        <v>78.010695887952551</v>
      </c>
      <c r="FL40" s="25">
        <f>'Deuda Pública en Colones'!FL40/'Deuda Pública en Dólares'!FL$86</f>
        <v>78.990111136282437</v>
      </c>
      <c r="FM40" s="25">
        <f>'Deuda Pública en Colones'!FM40/'Deuda Pública en Dólares'!FM$86</f>
        <v>72.480210185785637</v>
      </c>
      <c r="FN40" s="25">
        <f>'Deuda Pública en Colones'!FN40/'Deuda Pública en Dólares'!FN$86</f>
        <v>71.68404309817025</v>
      </c>
      <c r="FO40" s="25">
        <f>'Deuda Pública en Colones'!FO40/'Deuda Pública en Dólares'!FO$86</f>
        <v>71.781943764906146</v>
      </c>
      <c r="FP40" s="25">
        <f>'Deuda Pública en Colones'!FP40/'Deuda Pública en Dólares'!FP$86</f>
        <v>69.30268433948622</v>
      </c>
      <c r="FQ40" s="25">
        <f>'Deuda Pública en Colones'!FQ40/'Deuda Pública en Dólares'!FQ$86</f>
        <v>66.204617738114095</v>
      </c>
      <c r="FR40" s="25">
        <f>'Deuda Pública en Colones'!FR40/'Deuda Pública en Dólares'!FR$86</f>
        <v>64.236464767218095</v>
      </c>
      <c r="FS40" s="25">
        <f>'Deuda Pública en Colones'!FS40/'Deuda Pública en Dólares'!FS$86</f>
        <v>63.862937390518155</v>
      </c>
      <c r="FT40" s="25">
        <f>'Deuda Pública en Colones'!FT40/'Deuda Pública en Dólares'!FT$86</f>
        <v>65.627020219593533</v>
      </c>
      <c r="FU40" s="25">
        <f>'Deuda Pública en Colones'!FU40/'Deuda Pública en Dólares'!FU$86</f>
        <v>66.907406384849637</v>
      </c>
      <c r="FV40" s="25">
        <f>'Deuda Pública en Colones'!FV40/'Deuda Pública en Dólares'!FV$86</f>
        <v>69.910750996267993</v>
      </c>
      <c r="FW40" s="25">
        <f>'Deuda Pública en Colones'!FW40/'Deuda Pública en Dólares'!FW$86</f>
        <v>70.904905500277579</v>
      </c>
      <c r="FX40" s="25">
        <f>'Deuda Pública en Colones'!FX40/'Deuda Pública en Dólares'!FX$86</f>
        <v>72.592151577385408</v>
      </c>
      <c r="FY40" s="25">
        <f>'Deuda Pública en Colones'!FY40/'Deuda Pública en Dólares'!FY$86</f>
        <v>62.291479263282241</v>
      </c>
      <c r="FZ40" s="25">
        <f>'Deuda Pública en Colones'!FZ40/'Deuda Pública en Dólares'!FZ$86</f>
        <v>66.604642898291033</v>
      </c>
      <c r="GA40" s="25">
        <f>'Deuda Pública en Colones'!GA40/'Deuda Pública en Dólares'!GA86</f>
        <v>66.149339356434666</v>
      </c>
      <c r="GB40" s="25">
        <f>'Deuda Pública en Colones'!GB40/'Deuda Pública en Dólares'!GB86</f>
        <v>68.192818850319355</v>
      </c>
      <c r="GC40" s="25">
        <f>'Deuda Pública en Colones'!GC40/'Deuda Pública en Dólares'!GC86</f>
        <v>67.564991457619129</v>
      </c>
      <c r="GD40" s="25">
        <f>'Deuda Pública en Colones'!GD40/'Deuda Pública en Dólares'!GD86</f>
        <v>67.895379830001303</v>
      </c>
      <c r="GE40" s="25">
        <f>'Deuda Pública en Colones'!GE40/'Deuda Pública en Dólares'!GE86</f>
        <v>67.374241312537876</v>
      </c>
      <c r="GF40" s="25">
        <f>'Deuda Pública en Colones'!GF40/'Deuda Pública en Dólares'!GF86</f>
        <v>67.395083130797062</v>
      </c>
      <c r="GG40" s="25">
        <f>'Deuda Pública en Colones'!GG40/'Deuda Pública en Dólares'!GG86</f>
        <v>68.405645949654385</v>
      </c>
      <c r="GH40" s="25">
        <f>'Deuda Pública en Colones'!GH40/'Deuda Pública en Dólares'!GH86</f>
        <v>48.508322979606653</v>
      </c>
      <c r="GI40" s="25">
        <f>'Deuda Pública en Colones'!GI40/'Deuda Pública en Dólares'!GI86</f>
        <v>49.018395546762719</v>
      </c>
      <c r="GJ40" s="25">
        <f>'Deuda Pública en Colones'!GJ40/'Deuda Pública en Dólares'!GJ86</f>
        <v>47.819814898809867</v>
      </c>
      <c r="GK40" s="25">
        <f>'Deuda Pública en Colones'!GK40/'Deuda Pública en Dólares'!GK86</f>
        <v>48.715812566504141</v>
      </c>
      <c r="GL40" s="25">
        <f>'Deuda Pública en Colones'!GL40/'Deuda Pública en Dólares'!GL86</f>
        <v>49.126413865096978</v>
      </c>
      <c r="GM40" s="25">
        <f>'Deuda Pública en Colones'!GM40/'Deuda Pública en Dólares'!GM86</f>
        <v>49.265687750916932</v>
      </c>
      <c r="GN40" s="25">
        <f>'Deuda Pública en Colones'!GN40/'Deuda Pública en Dólares'!GN86</f>
        <v>50.341156094558613</v>
      </c>
      <c r="GO40" s="25">
        <f>'Deuda Pública en Colones'!GO40/'Deuda Pública en Dólares'!GO86</f>
        <v>49.731686736408605</v>
      </c>
      <c r="GP40" s="25">
        <f>'Deuda Pública en Colones'!GP40/'Deuda Pública en Dólares'!GP86</f>
        <v>47.567644523778718</v>
      </c>
      <c r="GQ40" s="25">
        <f>'Deuda Pública en Colones'!GQ40/'Deuda Pública en Dólares'!GQ86</f>
        <v>47.170123777594469</v>
      </c>
      <c r="GR40" s="25">
        <f>'Deuda Pública en Colones'!GR40/'Deuda Pública en Dólares'!GR86</f>
        <v>47.483671869927491</v>
      </c>
      <c r="GS40" s="25">
        <f>'Deuda Pública en Colones'!GS40/'Deuda Pública en Dólares'!GS86</f>
        <v>47.717069238100905</v>
      </c>
      <c r="GT40" s="25">
        <f>'Deuda Pública en Colones'!GT40/'Deuda Pública en Dólares'!GT86</f>
        <v>44.768603680544096</v>
      </c>
      <c r="GU40" s="25">
        <f>'Deuda Pública en Colones'!GU40/'Deuda Pública en Dólares'!GU86</f>
        <v>45.130859267906345</v>
      </c>
      <c r="GV40" s="25">
        <f>'Deuda Pública en Colones'!GV40/'Deuda Pública en Dólares'!GV86</f>
        <v>45.385673608158669</v>
      </c>
      <c r="GW40" s="25">
        <f>'Deuda Pública en Colones'!GW40/'Deuda Pública en Dólares'!GW86</f>
        <v>21.176558103270086</v>
      </c>
      <c r="GX40" s="25">
        <f>'Deuda Pública en Colones'!GX40/'Deuda Pública en Dólares'!GX86</f>
        <v>21.156245794655469</v>
      </c>
      <c r="GY40" s="25">
        <f>'Deuda Pública en Colones'!GY40/'Deuda Pública en Dólares'!GY86</f>
        <v>21.295524346338617</v>
      </c>
    </row>
    <row r="41" spans="1:207" x14ac:dyDescent="0.25">
      <c r="A41" s="24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6"/>
      <c r="ES41" s="35"/>
      <c r="ET41" s="35"/>
      <c r="EU41" s="35"/>
      <c r="EV41" s="35"/>
      <c r="EW41" s="35"/>
    </row>
    <row r="42" spans="1:207" x14ac:dyDescent="0.25">
      <c r="A42" s="23" t="s">
        <v>22</v>
      </c>
      <c r="B42" s="35">
        <f t="shared" ref="B42:BM42" si="200">+B43</f>
        <v>24.960269441755404</v>
      </c>
      <c r="C42" s="35">
        <f t="shared" si="200"/>
        <v>24.839039858708304</v>
      </c>
      <c r="D42" s="35">
        <f t="shared" si="200"/>
        <v>25.079130276196071</v>
      </c>
      <c r="E42" s="35">
        <f t="shared" si="200"/>
        <v>24.901511035995252</v>
      </c>
      <c r="F42" s="35">
        <f t="shared" si="200"/>
        <v>23.788682581786031</v>
      </c>
      <c r="G42" s="35">
        <f t="shared" si="200"/>
        <v>23.497014133404459</v>
      </c>
      <c r="H42" s="35">
        <f t="shared" si="200"/>
        <v>21.925167635662511</v>
      </c>
      <c r="I42" s="35">
        <f t="shared" si="200"/>
        <v>21.981678855213346</v>
      </c>
      <c r="J42" s="35">
        <f t="shared" si="200"/>
        <v>21.829020110724937</v>
      </c>
      <c r="K42" s="35">
        <f t="shared" si="200"/>
        <v>21.774845103665395</v>
      </c>
      <c r="L42" s="35">
        <f t="shared" si="200"/>
        <v>22.964740793245426</v>
      </c>
      <c r="M42" s="35">
        <f t="shared" si="200"/>
        <v>24.054941206493289</v>
      </c>
      <c r="N42" s="35">
        <f t="shared" si="200"/>
        <v>23.547641863346801</v>
      </c>
      <c r="O42" s="35">
        <f t="shared" si="200"/>
        <v>23.364212896484435</v>
      </c>
      <c r="P42" s="35">
        <f t="shared" si="200"/>
        <v>23.358462615552174</v>
      </c>
      <c r="Q42" s="35">
        <f t="shared" si="200"/>
        <v>23.023336349859125</v>
      </c>
      <c r="R42" s="35">
        <f t="shared" si="200"/>
        <v>22.871945251197538</v>
      </c>
      <c r="S42" s="35">
        <f t="shared" si="200"/>
        <v>26.027334880944803</v>
      </c>
      <c r="T42" s="35">
        <f t="shared" si="200"/>
        <v>25.470671209119022</v>
      </c>
      <c r="U42" s="35">
        <f t="shared" si="200"/>
        <v>25.59472795240594</v>
      </c>
      <c r="V42" s="35">
        <f t="shared" si="200"/>
        <v>25.662029596784429</v>
      </c>
      <c r="W42" s="35">
        <f t="shared" si="200"/>
        <v>25.964384378503159</v>
      </c>
      <c r="X42" s="35">
        <f t="shared" si="200"/>
        <v>26.901310685280965</v>
      </c>
      <c r="Y42" s="35">
        <f t="shared" si="200"/>
        <v>25.31212745114151</v>
      </c>
      <c r="Z42" s="35">
        <f t="shared" si="200"/>
        <v>25.345946094747738</v>
      </c>
      <c r="AA42" s="35">
        <f t="shared" si="200"/>
        <v>25.748211734566294</v>
      </c>
      <c r="AB42" s="35">
        <f t="shared" si="200"/>
        <v>27.354597581924988</v>
      </c>
      <c r="AC42" s="35">
        <f t="shared" si="200"/>
        <v>27.918737177282374</v>
      </c>
      <c r="AD42" s="35">
        <f t="shared" si="200"/>
        <v>26.156237297387019</v>
      </c>
      <c r="AE42" s="35">
        <f t="shared" si="200"/>
        <v>27.578758411894146</v>
      </c>
      <c r="AF42" s="35">
        <f t="shared" si="200"/>
        <v>28.651666421021019</v>
      </c>
      <c r="AG42" s="35">
        <f t="shared" si="200"/>
        <v>29.177385070948009</v>
      </c>
      <c r="AH42" s="35">
        <f t="shared" si="200"/>
        <v>28.835467034297857</v>
      </c>
      <c r="AI42" s="35">
        <f t="shared" si="200"/>
        <v>28.678892338381878</v>
      </c>
      <c r="AJ42" s="35">
        <f t="shared" si="200"/>
        <v>29.187174593846212</v>
      </c>
      <c r="AK42" s="35">
        <f t="shared" si="200"/>
        <v>36.832207647294389</v>
      </c>
      <c r="AL42" s="35">
        <f t="shared" si="200"/>
        <v>37.465279491978357</v>
      </c>
      <c r="AM42" s="35">
        <f t="shared" si="200"/>
        <v>37.56967283504175</v>
      </c>
      <c r="AN42" s="35">
        <f t="shared" si="200"/>
        <v>37.727358234877038</v>
      </c>
      <c r="AO42" s="35">
        <f t="shared" si="200"/>
        <v>37.6603683323791</v>
      </c>
      <c r="AP42" s="35">
        <f t="shared" si="200"/>
        <v>37.04035638169298</v>
      </c>
      <c r="AQ42" s="35">
        <f t="shared" si="200"/>
        <v>43.017431679394299</v>
      </c>
      <c r="AR42" s="35">
        <f t="shared" si="200"/>
        <v>42.872317540450965</v>
      </c>
      <c r="AS42" s="35">
        <f t="shared" si="200"/>
        <v>42.077924574872213</v>
      </c>
      <c r="AT42" s="35">
        <f t="shared" si="200"/>
        <v>42.128497042666616</v>
      </c>
      <c r="AU42" s="35">
        <f t="shared" si="200"/>
        <v>42.084443230886912</v>
      </c>
      <c r="AV42" s="35">
        <f t="shared" si="200"/>
        <v>43.025948296238369</v>
      </c>
      <c r="AW42" s="35">
        <f t="shared" si="200"/>
        <v>49.952706732909</v>
      </c>
      <c r="AX42" s="35">
        <f t="shared" si="200"/>
        <v>49.869723949624905</v>
      </c>
      <c r="AY42" s="35">
        <f t="shared" si="200"/>
        <v>49.741401690685151</v>
      </c>
      <c r="AZ42" s="35">
        <f t="shared" si="200"/>
        <v>50.242860679513605</v>
      </c>
      <c r="BA42" s="35">
        <f t="shared" si="200"/>
        <v>50.352911937217961</v>
      </c>
      <c r="BB42" s="35">
        <f t="shared" si="200"/>
        <v>50.648752785439804</v>
      </c>
      <c r="BC42" s="35">
        <f t="shared" si="200"/>
        <v>53.585522965957018</v>
      </c>
      <c r="BD42" s="35">
        <f t="shared" si="200"/>
        <v>53.559827096885051</v>
      </c>
      <c r="BE42" s="35">
        <f t="shared" si="200"/>
        <v>53.579096687493752</v>
      </c>
      <c r="BF42" s="35">
        <f t="shared" si="200"/>
        <v>53.583380701860996</v>
      </c>
      <c r="BG42" s="35">
        <f t="shared" si="200"/>
        <v>53.017459828167951</v>
      </c>
      <c r="BH42" s="35">
        <f t="shared" si="200"/>
        <v>53.585522965957018</v>
      </c>
      <c r="BI42" s="35">
        <f t="shared" si="200"/>
        <v>65.483226815093374</v>
      </c>
      <c r="BJ42" s="35">
        <f t="shared" si="200"/>
        <v>66.211352761054741</v>
      </c>
      <c r="BK42" s="35">
        <f t="shared" si="200"/>
        <v>66.644063456411374</v>
      </c>
      <c r="BL42" s="35">
        <f t="shared" si="200"/>
        <v>66.658717823188397</v>
      </c>
      <c r="BM42" s="35">
        <f t="shared" si="200"/>
        <v>66.516443770545749</v>
      </c>
      <c r="BN42" s="35">
        <f t="shared" ref="BN42:DY42" si="201">+BN43</f>
        <v>66.657385341722303</v>
      </c>
      <c r="BO42" s="35">
        <f t="shared" si="201"/>
        <v>65.842474993980844</v>
      </c>
      <c r="BP42" s="35">
        <f t="shared" si="201"/>
        <v>65.851686124243599</v>
      </c>
      <c r="BQ42" s="35">
        <f t="shared" si="201"/>
        <v>64.913727710771809</v>
      </c>
      <c r="BR42" s="35">
        <f t="shared" si="201"/>
        <v>65.493049603442131</v>
      </c>
      <c r="BS42" s="35">
        <f t="shared" si="201"/>
        <v>65.643095437859145</v>
      </c>
      <c r="BT42" s="35">
        <f t="shared" si="201"/>
        <v>65.863532793611185</v>
      </c>
      <c r="BU42" s="35">
        <f t="shared" si="201"/>
        <v>74.738253030031643</v>
      </c>
      <c r="BV42" s="35">
        <f t="shared" si="201"/>
        <v>72.691204366846037</v>
      </c>
      <c r="BW42" s="35">
        <f t="shared" si="201"/>
        <v>68.228647735324586</v>
      </c>
      <c r="BX42" s="35">
        <f t="shared" si="201"/>
        <v>68.248487051340305</v>
      </c>
      <c r="BY42" s="35">
        <f t="shared" si="201"/>
        <v>67.605908403542884</v>
      </c>
      <c r="BZ42" s="35">
        <f t="shared" si="201"/>
        <v>67.43303476679398</v>
      </c>
      <c r="CA42" s="35">
        <f t="shared" si="201"/>
        <v>68.988151465292574</v>
      </c>
      <c r="CB42" s="35">
        <f t="shared" si="201"/>
        <v>71.983062610097008</v>
      </c>
      <c r="CC42" s="35">
        <f t="shared" si="201"/>
        <v>71.758762558819129</v>
      </c>
      <c r="CD42" s="35">
        <f t="shared" si="201"/>
        <v>74.869839947482077</v>
      </c>
      <c r="CE42" s="35">
        <f t="shared" si="201"/>
        <v>74.952588715504504</v>
      </c>
      <c r="CF42" s="35">
        <f t="shared" si="201"/>
        <v>76.964803773162245</v>
      </c>
      <c r="CG42" s="35">
        <f t="shared" si="201"/>
        <v>76.42070695484594</v>
      </c>
      <c r="CH42" s="35">
        <f t="shared" si="201"/>
        <v>76.767578274184501</v>
      </c>
      <c r="CI42" s="35">
        <f t="shared" si="201"/>
        <v>76.960863120171311</v>
      </c>
      <c r="CJ42" s="35">
        <f t="shared" si="201"/>
        <v>77.110435861581848</v>
      </c>
      <c r="CK42" s="35">
        <f t="shared" si="201"/>
        <v>77.083029844234531</v>
      </c>
      <c r="CL42" s="35">
        <f t="shared" si="201"/>
        <v>76.436751172171427</v>
      </c>
      <c r="CM42" s="35">
        <f t="shared" si="201"/>
        <v>77.532954114655254</v>
      </c>
      <c r="CN42" s="35">
        <f t="shared" si="201"/>
        <v>77.522837224695095</v>
      </c>
      <c r="CO42" s="35">
        <f t="shared" si="201"/>
        <v>77.335430782430706</v>
      </c>
      <c r="CP42" s="35">
        <f t="shared" si="201"/>
        <v>80.517653736607912</v>
      </c>
      <c r="CQ42" s="35">
        <f t="shared" si="201"/>
        <v>82.442806090997834</v>
      </c>
      <c r="CR42" s="35">
        <f t="shared" si="201"/>
        <v>82.689590042178537</v>
      </c>
      <c r="CS42" s="35">
        <f t="shared" si="201"/>
        <v>84.859428027990162</v>
      </c>
      <c r="CT42" s="35">
        <f t="shared" si="201"/>
        <v>84.574791497226542</v>
      </c>
      <c r="CU42" s="35">
        <f t="shared" si="201"/>
        <v>86.521289309076707</v>
      </c>
      <c r="CV42" s="35">
        <f t="shared" si="201"/>
        <v>86.094203810334307</v>
      </c>
      <c r="CW42" s="35">
        <f t="shared" si="201"/>
        <v>85.814539447065656</v>
      </c>
      <c r="CX42" s="35">
        <f t="shared" si="201"/>
        <v>87.164038844989292</v>
      </c>
      <c r="CY42" s="35">
        <f t="shared" si="201"/>
        <v>86.398132644146756</v>
      </c>
      <c r="CZ42" s="35">
        <f t="shared" si="201"/>
        <v>87.36226127645682</v>
      </c>
      <c r="DA42" s="35">
        <f t="shared" si="201"/>
        <v>86.428497560871264</v>
      </c>
      <c r="DB42" s="35">
        <f t="shared" si="201"/>
        <v>90.393083363826577</v>
      </c>
      <c r="DC42" s="35">
        <f t="shared" si="201"/>
        <v>91.364326202874992</v>
      </c>
      <c r="DD42" s="35">
        <f t="shared" si="201"/>
        <v>92.130261684460535</v>
      </c>
      <c r="DE42" s="35">
        <f t="shared" si="201"/>
        <v>89.840593774710655</v>
      </c>
      <c r="DF42" s="35">
        <f t="shared" si="201"/>
        <v>90.107553821650356</v>
      </c>
      <c r="DG42" s="35">
        <f t="shared" si="201"/>
        <v>89.874338107253294</v>
      </c>
      <c r="DH42" s="35">
        <f t="shared" si="201"/>
        <v>90.987822005724539</v>
      </c>
      <c r="DI42" s="35">
        <f t="shared" si="201"/>
        <v>90.318034083743228</v>
      </c>
      <c r="DJ42" s="35">
        <f t="shared" si="201"/>
        <v>90.868775141095469</v>
      </c>
      <c r="DK42" s="35">
        <f t="shared" si="201"/>
        <v>94.691437277799082</v>
      </c>
      <c r="DL42" s="35">
        <f t="shared" si="201"/>
        <v>92.627433231414457</v>
      </c>
      <c r="DM42" s="35">
        <f t="shared" si="201"/>
        <v>90.119323015648007</v>
      </c>
      <c r="DN42" s="35">
        <f t="shared" si="201"/>
        <v>106.96680084713101</v>
      </c>
      <c r="DO42" s="35">
        <f t="shared" si="201"/>
        <v>110.16918004570964</v>
      </c>
      <c r="DP42" s="35">
        <f t="shared" si="201"/>
        <v>112.81437917339639</v>
      </c>
      <c r="DQ42" s="35">
        <f t="shared" si="201"/>
        <v>127.2372749790531</v>
      </c>
      <c r="DR42" s="35">
        <f t="shared" si="201"/>
        <v>131.17827844914871</v>
      </c>
      <c r="DS42" s="35">
        <f t="shared" si="201"/>
        <v>133.57093559107901</v>
      </c>
      <c r="DT42" s="35">
        <f t="shared" si="201"/>
        <v>134.03804846231492</v>
      </c>
      <c r="DU42" s="35">
        <f t="shared" si="201"/>
        <v>136.75833569402411</v>
      </c>
      <c r="DV42" s="35">
        <f t="shared" si="201"/>
        <v>136.59581173039805</v>
      </c>
      <c r="DW42" s="35">
        <f t="shared" si="201"/>
        <v>138.57479950508147</v>
      </c>
      <c r="DX42" s="35">
        <f t="shared" si="201"/>
        <v>140.6299630798417</v>
      </c>
      <c r="DY42" s="35">
        <f t="shared" si="201"/>
        <v>139.07989718701387</v>
      </c>
      <c r="DZ42" s="35">
        <f t="shared" ref="DZ42:EC42" si="202">+DZ43</f>
        <v>137.32547851898977</v>
      </c>
      <c r="EA42" s="35">
        <f t="shared" si="202"/>
        <v>128.86329545808678</v>
      </c>
      <c r="EB42" s="35">
        <f t="shared" si="202"/>
        <v>132.75356960784799</v>
      </c>
      <c r="EC42" s="35">
        <f t="shared" si="202"/>
        <v>135.71823422613014</v>
      </c>
      <c r="ED42" s="35">
        <f>+ED43</f>
        <v>135.29598428321032</v>
      </c>
      <c r="EE42" s="35">
        <f t="shared" ref="EE42:GM42" si="203">+EE43</f>
        <v>137.07896178421558</v>
      </c>
      <c r="EF42" s="35">
        <f t="shared" si="203"/>
        <v>138.35096199207877</v>
      </c>
      <c r="EG42" s="35">
        <f t="shared" si="203"/>
        <v>138.53734225864031</v>
      </c>
      <c r="EH42" s="35">
        <f t="shared" si="203"/>
        <v>141.09210162051161</v>
      </c>
      <c r="EI42" s="35">
        <f t="shared" si="203"/>
        <v>143.42397269850241</v>
      </c>
      <c r="EJ42" s="35">
        <f t="shared" si="203"/>
        <v>145.88123432887423</v>
      </c>
      <c r="EK42" s="35">
        <f t="shared" si="203"/>
        <v>148.1120238264773</v>
      </c>
      <c r="EL42" s="35">
        <f t="shared" si="203"/>
        <v>147.89146913685556</v>
      </c>
      <c r="EM42" s="35">
        <f t="shared" si="203"/>
        <v>146.21254727572941</v>
      </c>
      <c r="EN42" s="35">
        <f t="shared" si="203"/>
        <v>154.61840194166595</v>
      </c>
      <c r="EO42" s="35">
        <f t="shared" si="203"/>
        <v>151.49635331367321</v>
      </c>
      <c r="EP42" s="35">
        <f t="shared" si="203"/>
        <v>151.47666777571465</v>
      </c>
      <c r="EQ42" s="35">
        <f t="shared" si="203"/>
        <v>151.02017658798295</v>
      </c>
      <c r="ER42" s="36">
        <f t="shared" si="203"/>
        <v>148.60382491880304</v>
      </c>
      <c r="ES42" s="35">
        <f t="shared" si="203"/>
        <v>150.33461622431574</v>
      </c>
      <c r="ET42" s="35">
        <f t="shared" si="203"/>
        <v>150.51236932762819</v>
      </c>
      <c r="EU42" s="35">
        <f t="shared" si="203"/>
        <v>148.29449624879399</v>
      </c>
      <c r="EV42" s="35">
        <f t="shared" si="203"/>
        <v>146.41058332835254</v>
      </c>
      <c r="EW42" s="35">
        <f t="shared" si="203"/>
        <v>144.74781895215409</v>
      </c>
      <c r="EX42" s="35">
        <f t="shared" si="203"/>
        <v>142.39547197656645</v>
      </c>
      <c r="EY42" s="35">
        <f t="shared" si="203"/>
        <v>141.45097904191101</v>
      </c>
      <c r="EZ42" s="35">
        <f t="shared" si="203"/>
        <v>142.05703532868114</v>
      </c>
      <c r="FA42" s="35">
        <f t="shared" si="203"/>
        <v>133.85890823989021</v>
      </c>
      <c r="FB42" s="35">
        <f t="shared" si="203"/>
        <v>133.87701549944683</v>
      </c>
      <c r="FC42" s="35">
        <f t="shared" si="203"/>
        <v>133.35943356187582</v>
      </c>
      <c r="FD42" s="35">
        <f t="shared" si="203"/>
        <v>133.21161822216439</v>
      </c>
      <c r="FE42" s="35">
        <f t="shared" si="203"/>
        <v>131.92082034951611</v>
      </c>
      <c r="FF42" s="35">
        <f t="shared" si="203"/>
        <v>130.10340990322487</v>
      </c>
      <c r="FG42" s="35">
        <f t="shared" si="203"/>
        <v>130.26896437915764</v>
      </c>
      <c r="FH42" s="35">
        <f t="shared" si="203"/>
        <v>129.30180162853421</v>
      </c>
      <c r="FI42" s="35">
        <f t="shared" si="203"/>
        <v>127.8953560039464</v>
      </c>
      <c r="FJ42" s="35">
        <f t="shared" si="203"/>
        <v>126.14364102697203</v>
      </c>
      <c r="FK42" s="35">
        <f t="shared" si="203"/>
        <v>123.32956329621709</v>
      </c>
      <c r="FL42" s="35">
        <f t="shared" si="203"/>
        <v>127.19864531130688</v>
      </c>
      <c r="FM42" s="35">
        <f t="shared" si="203"/>
        <v>124.39227101923412</v>
      </c>
      <c r="FN42" s="35">
        <f t="shared" si="203"/>
        <v>122.90940377037354</v>
      </c>
      <c r="FO42" s="35">
        <f t="shared" si="203"/>
        <v>122.48819100069744</v>
      </c>
      <c r="FP42" s="35">
        <f t="shared" si="203"/>
        <v>122.19229213180095</v>
      </c>
      <c r="FQ42" s="35">
        <f t="shared" si="203"/>
        <v>123.85688897937928</v>
      </c>
      <c r="FR42" s="35">
        <f t="shared" si="203"/>
        <v>119.42123724899045</v>
      </c>
      <c r="FS42" s="35">
        <f t="shared" si="203"/>
        <v>117.9771031801429</v>
      </c>
      <c r="FT42" s="35">
        <f t="shared" si="203"/>
        <v>118.61641196419973</v>
      </c>
      <c r="FU42" s="35">
        <f t="shared" si="203"/>
        <v>120.51615860947572</v>
      </c>
      <c r="FV42" s="35">
        <f t="shared" si="203"/>
        <v>125.47170306292568</v>
      </c>
      <c r="FW42" s="35">
        <f t="shared" si="203"/>
        <v>126.49092609538937</v>
      </c>
      <c r="FX42" s="35">
        <f t="shared" si="203"/>
        <v>128.83556744721167</v>
      </c>
      <c r="FY42" s="35">
        <f t="shared" si="203"/>
        <v>129.89512154489805</v>
      </c>
      <c r="FZ42" s="35">
        <f t="shared" si="203"/>
        <v>138.62291563878767</v>
      </c>
      <c r="GA42" s="35">
        <f t="shared" si="203"/>
        <v>137.02131407144924</v>
      </c>
      <c r="GB42" s="35">
        <f t="shared" si="203"/>
        <v>140.41151577774752</v>
      </c>
      <c r="GC42" s="35">
        <f t="shared" si="203"/>
        <v>142.46594801781632</v>
      </c>
      <c r="GD42" s="35">
        <f t="shared" si="203"/>
        <v>141.85023181734309</v>
      </c>
      <c r="GE42" s="35">
        <f t="shared" si="203"/>
        <v>145.16449654270986</v>
      </c>
      <c r="GF42" s="35">
        <f t="shared" si="203"/>
        <v>147.39719930410237</v>
      </c>
      <c r="GG42" s="35">
        <f t="shared" si="203"/>
        <v>148.78478806637006</v>
      </c>
      <c r="GH42" s="35">
        <f t="shared" si="203"/>
        <v>148.21323146354385</v>
      </c>
      <c r="GI42" s="35">
        <f t="shared" si="203"/>
        <v>149.29548552854234</v>
      </c>
      <c r="GJ42" s="35">
        <f t="shared" si="203"/>
        <v>149.56268566332432</v>
      </c>
      <c r="GK42" s="35">
        <f t="shared" si="203"/>
        <v>153.92358902591013</v>
      </c>
      <c r="GL42" s="35">
        <f t="shared" si="203"/>
        <v>154.46237737983984</v>
      </c>
      <c r="GM42" s="35">
        <f t="shared" si="203"/>
        <v>160.34807787083082</v>
      </c>
      <c r="GN42" s="35">
        <f t="shared" ref="GN42:GX42" si="204">+GN43+GN44</f>
        <v>167.05025089962311</v>
      </c>
      <c r="GO42" s="35">
        <f t="shared" si="204"/>
        <v>163.04038490140354</v>
      </c>
      <c r="GP42" s="35">
        <f t="shared" si="204"/>
        <v>160.63903038823469</v>
      </c>
      <c r="GQ42" s="35">
        <f t="shared" si="204"/>
        <v>166.53929223013074</v>
      </c>
      <c r="GR42" s="35">
        <f t="shared" si="204"/>
        <v>166.75387784382937</v>
      </c>
      <c r="GS42" s="35">
        <f t="shared" ref="GS42:GW42" si="205">+GS43+GS44</f>
        <v>169.81634244924996</v>
      </c>
      <c r="GT42" s="35">
        <f t="shared" si="205"/>
        <v>169.02341891378171</v>
      </c>
      <c r="GU42" s="35">
        <f t="shared" si="205"/>
        <v>168.66827337142107</v>
      </c>
      <c r="GV42" s="35">
        <f t="shared" si="205"/>
        <v>169.91501622019376</v>
      </c>
      <c r="GW42" s="35">
        <f t="shared" si="205"/>
        <v>169.16138908427851</v>
      </c>
      <c r="GX42" s="35">
        <f t="shared" si="204"/>
        <v>171.17211064442597</v>
      </c>
      <c r="GY42" s="35">
        <f t="shared" ref="GY42" si="206">+GY43+GY44</f>
        <v>171.61202210978416</v>
      </c>
    </row>
    <row r="43" spans="1:207" s="43" customFormat="1" x14ac:dyDescent="0.25">
      <c r="A43" s="24" t="s">
        <v>23</v>
      </c>
      <c r="B43" s="25">
        <f>+'Deuda Pública en Colones'!B43/'Deuda Pública en Dólares'!B$86</f>
        <v>24.960269441755404</v>
      </c>
      <c r="C43" s="25">
        <f>+'Deuda Pública en Colones'!C43/'Deuda Pública en Dólares'!C$86</f>
        <v>24.839039858708304</v>
      </c>
      <c r="D43" s="25">
        <f>+'Deuda Pública en Colones'!D43/'Deuda Pública en Dólares'!D$86</f>
        <v>25.079130276196071</v>
      </c>
      <c r="E43" s="25">
        <f>+'Deuda Pública en Colones'!E43/'Deuda Pública en Dólares'!E$86</f>
        <v>24.901511035995252</v>
      </c>
      <c r="F43" s="25">
        <f>+'Deuda Pública en Colones'!F43/'Deuda Pública en Dólares'!F$86</f>
        <v>23.788682581786031</v>
      </c>
      <c r="G43" s="25">
        <f>+'Deuda Pública en Colones'!G43/'Deuda Pública en Dólares'!G$86</f>
        <v>23.497014133404459</v>
      </c>
      <c r="H43" s="25">
        <f>+'Deuda Pública en Colones'!H43/'Deuda Pública en Dólares'!H$86</f>
        <v>21.925167635662511</v>
      </c>
      <c r="I43" s="25">
        <f>+'Deuda Pública en Colones'!I43/'Deuda Pública en Dólares'!I$86</f>
        <v>21.981678855213346</v>
      </c>
      <c r="J43" s="25">
        <f>+'Deuda Pública en Colones'!J43/'Deuda Pública en Dólares'!J$86</f>
        <v>21.829020110724937</v>
      </c>
      <c r="K43" s="25">
        <f>+'Deuda Pública en Colones'!K43/'Deuda Pública en Dólares'!K$86</f>
        <v>21.774845103665395</v>
      </c>
      <c r="L43" s="25">
        <f>+'Deuda Pública en Colones'!L43/'Deuda Pública en Dólares'!L$86</f>
        <v>22.964740793245426</v>
      </c>
      <c r="M43" s="25">
        <f>+'Deuda Pública en Colones'!M43/'Deuda Pública en Dólares'!M$86</f>
        <v>24.054941206493289</v>
      </c>
      <c r="N43" s="25">
        <f>+'Deuda Pública en Colones'!N43/'Deuda Pública en Dólares'!N$86</f>
        <v>23.547641863346801</v>
      </c>
      <c r="O43" s="25">
        <f>+'Deuda Pública en Colones'!O43/'Deuda Pública en Dólares'!O$86</f>
        <v>23.364212896484435</v>
      </c>
      <c r="P43" s="25">
        <f>+'Deuda Pública en Colones'!P43/'Deuda Pública en Dólares'!P$86</f>
        <v>23.358462615552174</v>
      </c>
      <c r="Q43" s="25">
        <f>+'Deuda Pública en Colones'!Q43/'Deuda Pública en Dólares'!Q$86</f>
        <v>23.023336349859125</v>
      </c>
      <c r="R43" s="25">
        <f>+'Deuda Pública en Colones'!R43/'Deuda Pública en Dólares'!R$86</f>
        <v>22.871945251197538</v>
      </c>
      <c r="S43" s="25">
        <f>+'Deuda Pública en Colones'!S43/'Deuda Pública en Dólares'!S$86</f>
        <v>26.027334880944803</v>
      </c>
      <c r="T43" s="25">
        <f>+'Deuda Pública en Colones'!T43/'Deuda Pública en Dólares'!T$86</f>
        <v>25.470671209119022</v>
      </c>
      <c r="U43" s="25">
        <f>+'Deuda Pública en Colones'!U43/'Deuda Pública en Dólares'!U$86</f>
        <v>25.59472795240594</v>
      </c>
      <c r="V43" s="25">
        <f>+'Deuda Pública en Colones'!V43/'Deuda Pública en Dólares'!V$86</f>
        <v>25.662029596784429</v>
      </c>
      <c r="W43" s="25">
        <f>+'Deuda Pública en Colones'!W43/'Deuda Pública en Dólares'!W$86</f>
        <v>25.964384378503159</v>
      </c>
      <c r="X43" s="25">
        <f>+'Deuda Pública en Colones'!X43/'Deuda Pública en Dólares'!X$86</f>
        <v>26.901310685280965</v>
      </c>
      <c r="Y43" s="25">
        <f>+'Deuda Pública en Colones'!Y43/'Deuda Pública en Dólares'!Y$86</f>
        <v>25.31212745114151</v>
      </c>
      <c r="Z43" s="25">
        <f>+'Deuda Pública en Colones'!Z43/'Deuda Pública en Dólares'!Z$86</f>
        <v>25.345946094747738</v>
      </c>
      <c r="AA43" s="25">
        <f>+'Deuda Pública en Colones'!AA43/'Deuda Pública en Dólares'!AA$86</f>
        <v>25.748211734566294</v>
      </c>
      <c r="AB43" s="25">
        <f>+'Deuda Pública en Colones'!AB43/'Deuda Pública en Dólares'!AB$86</f>
        <v>27.354597581924988</v>
      </c>
      <c r="AC43" s="25">
        <f>+'Deuda Pública en Colones'!AC43/'Deuda Pública en Dólares'!AC$86</f>
        <v>27.918737177282374</v>
      </c>
      <c r="AD43" s="25">
        <f>+'Deuda Pública en Colones'!AD43/'Deuda Pública en Dólares'!AD$86</f>
        <v>26.156237297387019</v>
      </c>
      <c r="AE43" s="25">
        <f>+'Deuda Pública en Colones'!AE43/'Deuda Pública en Dólares'!AE$86</f>
        <v>27.578758411894146</v>
      </c>
      <c r="AF43" s="25">
        <f>+'Deuda Pública en Colones'!AF43/'Deuda Pública en Dólares'!AF$86</f>
        <v>28.651666421021019</v>
      </c>
      <c r="AG43" s="25">
        <f>+'Deuda Pública en Colones'!AG43/'Deuda Pública en Dólares'!AG$86</f>
        <v>29.177385070948009</v>
      </c>
      <c r="AH43" s="25">
        <f>+'Deuda Pública en Colones'!AH43/'Deuda Pública en Dólares'!AH$86</f>
        <v>28.835467034297857</v>
      </c>
      <c r="AI43" s="25">
        <f>+'Deuda Pública en Colones'!AI43/'Deuda Pública en Dólares'!AI$86</f>
        <v>28.678892338381878</v>
      </c>
      <c r="AJ43" s="25">
        <f>+'Deuda Pública en Colones'!AJ43/'Deuda Pública en Dólares'!AJ$86</f>
        <v>29.187174593846212</v>
      </c>
      <c r="AK43" s="25">
        <f>+'Deuda Pública en Colones'!AK43/'Deuda Pública en Dólares'!AK$86</f>
        <v>36.832207647294389</v>
      </c>
      <c r="AL43" s="25">
        <f>+'Deuda Pública en Colones'!AL43/'Deuda Pública en Dólares'!AL$86</f>
        <v>37.465279491978357</v>
      </c>
      <c r="AM43" s="25">
        <f>+'Deuda Pública en Colones'!AM43/'Deuda Pública en Dólares'!AM$86</f>
        <v>37.56967283504175</v>
      </c>
      <c r="AN43" s="25">
        <f>+'Deuda Pública en Colones'!AN43/'Deuda Pública en Dólares'!AN$86</f>
        <v>37.727358234877038</v>
      </c>
      <c r="AO43" s="25">
        <f>+'Deuda Pública en Colones'!AO43/'Deuda Pública en Dólares'!AO$86</f>
        <v>37.6603683323791</v>
      </c>
      <c r="AP43" s="25">
        <f>+'Deuda Pública en Colones'!AP43/'Deuda Pública en Dólares'!AP$86</f>
        <v>37.04035638169298</v>
      </c>
      <c r="AQ43" s="25">
        <f>+'Deuda Pública en Colones'!AQ43/'Deuda Pública en Dólares'!AQ$86</f>
        <v>43.017431679394299</v>
      </c>
      <c r="AR43" s="25">
        <f>+'Deuda Pública en Colones'!AR43/'Deuda Pública en Dólares'!AR$86</f>
        <v>42.872317540450965</v>
      </c>
      <c r="AS43" s="25">
        <f>+'Deuda Pública en Colones'!AS43/'Deuda Pública en Dólares'!AS$86</f>
        <v>42.077924574872213</v>
      </c>
      <c r="AT43" s="25">
        <f>+'Deuda Pública en Colones'!AT43/'Deuda Pública en Dólares'!AT$86</f>
        <v>42.128497042666616</v>
      </c>
      <c r="AU43" s="25">
        <f>+'Deuda Pública en Colones'!AU43/'Deuda Pública en Dólares'!AU$86</f>
        <v>42.084443230886912</v>
      </c>
      <c r="AV43" s="25">
        <f>+'Deuda Pública en Colones'!AV43/'Deuda Pública en Dólares'!AV$86</f>
        <v>43.025948296238369</v>
      </c>
      <c r="AW43" s="25">
        <f>+'Deuda Pública en Colones'!AW43/'Deuda Pública en Dólares'!AW$86</f>
        <v>49.952706732909</v>
      </c>
      <c r="AX43" s="25">
        <f>+'Deuda Pública en Colones'!AX43/'Deuda Pública en Dólares'!AX$86</f>
        <v>49.869723949624905</v>
      </c>
      <c r="AY43" s="25">
        <f>+'Deuda Pública en Colones'!AY43/'Deuda Pública en Dólares'!AY$86</f>
        <v>49.741401690685151</v>
      </c>
      <c r="AZ43" s="25">
        <f>+'Deuda Pública en Colones'!AZ43/'Deuda Pública en Dólares'!AZ$86</f>
        <v>50.242860679513605</v>
      </c>
      <c r="BA43" s="25">
        <f>+'Deuda Pública en Colones'!BA43/'Deuda Pública en Dólares'!BA$86</f>
        <v>50.352911937217961</v>
      </c>
      <c r="BB43" s="25">
        <f>+'Deuda Pública en Colones'!BB43/'Deuda Pública en Dólares'!BB$86</f>
        <v>50.648752785439804</v>
      </c>
      <c r="BC43" s="25">
        <f>+'Deuda Pública en Colones'!BC43/'Deuda Pública en Dólares'!BC$86</f>
        <v>53.585522965957018</v>
      </c>
      <c r="BD43" s="25">
        <f>+'Deuda Pública en Colones'!BD43/'Deuda Pública en Dólares'!BD$86</f>
        <v>53.559827096885051</v>
      </c>
      <c r="BE43" s="25">
        <f>+'Deuda Pública en Colones'!BE43/'Deuda Pública en Dólares'!BE$86</f>
        <v>53.579096687493752</v>
      </c>
      <c r="BF43" s="25">
        <f>+'Deuda Pública en Colones'!BF43/'Deuda Pública en Dólares'!BF$86</f>
        <v>53.583380701860996</v>
      </c>
      <c r="BG43" s="25">
        <f>+'Deuda Pública en Colones'!BG43/'Deuda Pública en Dólares'!BG$86</f>
        <v>53.017459828167951</v>
      </c>
      <c r="BH43" s="25">
        <f>+'Deuda Pública en Colones'!BH43/'Deuda Pública en Dólares'!BH$86</f>
        <v>53.585522965957018</v>
      </c>
      <c r="BI43" s="25">
        <f>+'Deuda Pública en Colones'!BI43/'Deuda Pública en Dólares'!BI$86</f>
        <v>65.483226815093374</v>
      </c>
      <c r="BJ43" s="25">
        <f>+'Deuda Pública en Colones'!BJ43/'Deuda Pública en Dólares'!BJ$86</f>
        <v>66.211352761054741</v>
      </c>
      <c r="BK43" s="25">
        <f>+'Deuda Pública en Colones'!BK43/'Deuda Pública en Dólares'!BK$86</f>
        <v>66.644063456411374</v>
      </c>
      <c r="BL43" s="25">
        <f>+'Deuda Pública en Colones'!BL43/'Deuda Pública en Dólares'!BL$86</f>
        <v>66.658717823188397</v>
      </c>
      <c r="BM43" s="25">
        <f>+'Deuda Pública en Colones'!BM43/'Deuda Pública en Dólares'!BM$86</f>
        <v>66.516443770545749</v>
      </c>
      <c r="BN43" s="25">
        <f>+'Deuda Pública en Colones'!BN43/'Deuda Pública en Dólares'!BN$86</f>
        <v>66.657385341722303</v>
      </c>
      <c r="BO43" s="25">
        <f>+'Deuda Pública en Colones'!BO43/'Deuda Pública en Dólares'!BO$86</f>
        <v>65.842474993980844</v>
      </c>
      <c r="BP43" s="25">
        <f>+'Deuda Pública en Colones'!BP43/'Deuda Pública en Dólares'!BP$86</f>
        <v>65.851686124243599</v>
      </c>
      <c r="BQ43" s="25">
        <f>+'Deuda Pública en Colones'!BQ43/'Deuda Pública en Dólares'!BQ$86</f>
        <v>64.913727710771809</v>
      </c>
      <c r="BR43" s="25">
        <f>+'Deuda Pública en Colones'!BR43/'Deuda Pública en Dólares'!BR$86</f>
        <v>65.493049603442131</v>
      </c>
      <c r="BS43" s="25">
        <f>+'Deuda Pública en Colones'!BS43/'Deuda Pública en Dólares'!BS$86</f>
        <v>65.643095437859145</v>
      </c>
      <c r="BT43" s="25">
        <f>+'Deuda Pública en Colones'!BT43/'Deuda Pública en Dólares'!BT$86</f>
        <v>65.863532793611185</v>
      </c>
      <c r="BU43" s="25">
        <f>+'Deuda Pública en Colones'!BU43/'Deuda Pública en Dólares'!BU$86</f>
        <v>74.738253030031643</v>
      </c>
      <c r="BV43" s="25">
        <f>+'Deuda Pública en Colones'!BV43/'Deuda Pública en Dólares'!BV$86</f>
        <v>72.691204366846037</v>
      </c>
      <c r="BW43" s="25">
        <f>+'Deuda Pública en Colones'!BW43/'Deuda Pública en Dólares'!BW$86</f>
        <v>68.228647735324586</v>
      </c>
      <c r="BX43" s="25">
        <f>+'Deuda Pública en Colones'!BX43/'Deuda Pública en Dólares'!BX$86</f>
        <v>68.248487051340305</v>
      </c>
      <c r="BY43" s="25">
        <f>+'Deuda Pública en Colones'!BY43/'Deuda Pública en Dólares'!BY$86</f>
        <v>67.605908403542884</v>
      </c>
      <c r="BZ43" s="25">
        <f>+'Deuda Pública en Colones'!BZ43/'Deuda Pública en Dólares'!BZ$86</f>
        <v>67.43303476679398</v>
      </c>
      <c r="CA43" s="25">
        <f>+'Deuda Pública en Colones'!CA43/'Deuda Pública en Dólares'!CA$86</f>
        <v>68.988151465292574</v>
      </c>
      <c r="CB43" s="25">
        <f>+'Deuda Pública en Colones'!CB43/'Deuda Pública en Dólares'!CB$86</f>
        <v>71.983062610097008</v>
      </c>
      <c r="CC43" s="25">
        <f>+'Deuda Pública en Colones'!CC43/'Deuda Pública en Dólares'!CC$86</f>
        <v>71.758762558819129</v>
      </c>
      <c r="CD43" s="25">
        <f>+'Deuda Pública en Colones'!CD43/'Deuda Pública en Dólares'!CD$86</f>
        <v>74.869839947482077</v>
      </c>
      <c r="CE43" s="25">
        <f>+'Deuda Pública en Colones'!CE43/'Deuda Pública en Dólares'!CE$86</f>
        <v>74.952588715504504</v>
      </c>
      <c r="CF43" s="25">
        <f>+'Deuda Pública en Colones'!CF43/'Deuda Pública en Dólares'!CF$86</f>
        <v>76.964803773162245</v>
      </c>
      <c r="CG43" s="25">
        <f>+'Deuda Pública en Colones'!CG43/'Deuda Pública en Dólares'!CG$86</f>
        <v>76.42070695484594</v>
      </c>
      <c r="CH43" s="25">
        <f>+'Deuda Pública en Colones'!CH43/'Deuda Pública en Dólares'!CH$86</f>
        <v>76.767578274184501</v>
      </c>
      <c r="CI43" s="25">
        <f>+'Deuda Pública en Colones'!CI43/'Deuda Pública en Dólares'!CI$86</f>
        <v>76.960863120171311</v>
      </c>
      <c r="CJ43" s="25">
        <f>+'Deuda Pública en Colones'!CJ43/'Deuda Pública en Dólares'!CJ$86</f>
        <v>77.110435861581848</v>
      </c>
      <c r="CK43" s="25">
        <f>+'Deuda Pública en Colones'!CK43/'Deuda Pública en Dólares'!CK$86</f>
        <v>77.083029844234531</v>
      </c>
      <c r="CL43" s="25">
        <f>+'Deuda Pública en Colones'!CL43/'Deuda Pública en Dólares'!CL$86</f>
        <v>76.436751172171427</v>
      </c>
      <c r="CM43" s="25">
        <f>+'Deuda Pública en Colones'!CM43/'Deuda Pública en Dólares'!CM$86</f>
        <v>77.532954114655254</v>
      </c>
      <c r="CN43" s="25">
        <f>+'Deuda Pública en Colones'!CN43/'Deuda Pública en Dólares'!CN$86</f>
        <v>77.522837224695095</v>
      </c>
      <c r="CO43" s="25">
        <f>+'Deuda Pública en Colones'!CO43/'Deuda Pública en Dólares'!CO$86</f>
        <v>77.335430782430706</v>
      </c>
      <c r="CP43" s="25">
        <f>+'Deuda Pública en Colones'!CP43/'Deuda Pública en Dólares'!CP$86</f>
        <v>80.517653736607912</v>
      </c>
      <c r="CQ43" s="25">
        <f>+'Deuda Pública en Colones'!CQ43/'Deuda Pública en Dólares'!CQ$86</f>
        <v>82.442806090997834</v>
      </c>
      <c r="CR43" s="25">
        <f>+'Deuda Pública en Colones'!CR43/'Deuda Pública en Dólares'!CR$86</f>
        <v>82.689590042178537</v>
      </c>
      <c r="CS43" s="25">
        <f>+'Deuda Pública en Colones'!CS43/'Deuda Pública en Dólares'!CS$86</f>
        <v>84.859428027990162</v>
      </c>
      <c r="CT43" s="25">
        <f>+'Deuda Pública en Colones'!CT43/'Deuda Pública en Dólares'!CT$86</f>
        <v>84.574791497226542</v>
      </c>
      <c r="CU43" s="25">
        <f>+'Deuda Pública en Colones'!CU43/'Deuda Pública en Dólares'!CU$86</f>
        <v>86.521289309076707</v>
      </c>
      <c r="CV43" s="25">
        <f>+'Deuda Pública en Colones'!CV43/'Deuda Pública en Dólares'!CV$86</f>
        <v>86.094203810334307</v>
      </c>
      <c r="CW43" s="25">
        <f>+'Deuda Pública en Colones'!CW43/'Deuda Pública en Dólares'!CW$86</f>
        <v>85.814539447065656</v>
      </c>
      <c r="CX43" s="25">
        <f>+'Deuda Pública en Colones'!CX43/'Deuda Pública en Dólares'!CX$86</f>
        <v>87.164038844989292</v>
      </c>
      <c r="CY43" s="25">
        <f>+'Deuda Pública en Colones'!CY43/'Deuda Pública en Dólares'!CY$86</f>
        <v>86.398132644146756</v>
      </c>
      <c r="CZ43" s="25">
        <f>+'Deuda Pública en Colones'!CZ43/'Deuda Pública en Dólares'!CZ$86</f>
        <v>87.36226127645682</v>
      </c>
      <c r="DA43" s="25">
        <f>+'Deuda Pública en Colones'!DA43/'Deuda Pública en Dólares'!DA$86</f>
        <v>86.428497560871264</v>
      </c>
      <c r="DB43" s="25">
        <f>+'Deuda Pública en Colones'!DB43/'Deuda Pública en Dólares'!DB$86</f>
        <v>90.393083363826577</v>
      </c>
      <c r="DC43" s="25">
        <f>+'Deuda Pública en Colones'!DC43/'Deuda Pública en Dólares'!DC$86</f>
        <v>91.364326202874992</v>
      </c>
      <c r="DD43" s="25">
        <f>+'Deuda Pública en Colones'!DD43/'Deuda Pública en Dólares'!DD$86</f>
        <v>92.130261684460535</v>
      </c>
      <c r="DE43" s="25">
        <f>+'Deuda Pública en Colones'!DE43/'Deuda Pública en Dólares'!DE$86</f>
        <v>89.840593774710655</v>
      </c>
      <c r="DF43" s="25">
        <f>+'Deuda Pública en Colones'!DF43/'Deuda Pública en Dólares'!DF$86</f>
        <v>90.107553821650356</v>
      </c>
      <c r="DG43" s="25">
        <f>+'Deuda Pública en Colones'!DG43/'Deuda Pública en Dólares'!DG$86</f>
        <v>89.874338107253294</v>
      </c>
      <c r="DH43" s="25">
        <f>+'Deuda Pública en Colones'!DH43/'Deuda Pública en Dólares'!DH$86</f>
        <v>90.987822005724539</v>
      </c>
      <c r="DI43" s="25">
        <f>+'Deuda Pública en Colones'!DI43/'Deuda Pública en Dólares'!DI$86</f>
        <v>90.318034083743228</v>
      </c>
      <c r="DJ43" s="25">
        <f>+'Deuda Pública en Colones'!DJ43/'Deuda Pública en Dólares'!DJ$86</f>
        <v>90.868775141095469</v>
      </c>
      <c r="DK43" s="25">
        <f>+'Deuda Pública en Colones'!DK43/'Deuda Pública en Dólares'!DK$86</f>
        <v>94.691437277799082</v>
      </c>
      <c r="DL43" s="25">
        <f>+'Deuda Pública en Colones'!DL43/'Deuda Pública en Dólares'!DL$86</f>
        <v>92.627433231414457</v>
      </c>
      <c r="DM43" s="25">
        <f>+'Deuda Pública en Colones'!DM43/'Deuda Pública en Dólares'!DM$86</f>
        <v>90.119323015648007</v>
      </c>
      <c r="DN43" s="25">
        <f>+'Deuda Pública en Colones'!DN43/'Deuda Pública en Dólares'!DN$86</f>
        <v>106.96680084713101</v>
      </c>
      <c r="DO43" s="25">
        <f>+'Deuda Pública en Colones'!DO43/'Deuda Pública en Dólares'!DO$86</f>
        <v>110.16918004570964</v>
      </c>
      <c r="DP43" s="25">
        <f>+'Deuda Pública en Colones'!DP43/'Deuda Pública en Dólares'!DP$86</f>
        <v>112.81437917339639</v>
      </c>
      <c r="DQ43" s="25">
        <f>+'Deuda Pública en Colones'!DQ43/'Deuda Pública en Dólares'!DQ$86</f>
        <v>127.2372749790531</v>
      </c>
      <c r="DR43" s="25">
        <f>+'Deuda Pública en Colones'!DR43/'Deuda Pública en Dólares'!DR$86</f>
        <v>131.17827844914871</v>
      </c>
      <c r="DS43" s="25">
        <f>+'Deuda Pública en Colones'!DS43/'Deuda Pública en Dólares'!DS$86</f>
        <v>133.57093559107901</v>
      </c>
      <c r="DT43" s="25">
        <f>+'Deuda Pública en Colones'!DT43/'Deuda Pública en Dólares'!DT$86</f>
        <v>134.03804846231492</v>
      </c>
      <c r="DU43" s="25">
        <f>+'Deuda Pública en Colones'!DU43/'Deuda Pública en Dólares'!DU$86</f>
        <v>136.75833569402411</v>
      </c>
      <c r="DV43" s="25">
        <f>+'Deuda Pública en Colones'!DV43/'Deuda Pública en Dólares'!DV$86</f>
        <v>136.59581173039805</v>
      </c>
      <c r="DW43" s="25">
        <f>+'Deuda Pública en Colones'!DW43/'Deuda Pública en Dólares'!DW$86</f>
        <v>138.57479950508147</v>
      </c>
      <c r="DX43" s="25">
        <f>+'Deuda Pública en Colones'!DX43/'Deuda Pública en Dólares'!DX$86</f>
        <v>140.6299630798417</v>
      </c>
      <c r="DY43" s="25">
        <f>+'Deuda Pública en Colones'!DY43/'Deuda Pública en Dólares'!DY$86</f>
        <v>139.07989718701387</v>
      </c>
      <c r="DZ43" s="25">
        <f>+'Deuda Pública en Colones'!DZ43/'Deuda Pública en Dólares'!DZ$86</f>
        <v>137.32547851898977</v>
      </c>
      <c r="EA43" s="25">
        <f>+'Deuda Pública en Colones'!EA43/'Deuda Pública en Dólares'!EA$86</f>
        <v>128.86329545808678</v>
      </c>
      <c r="EB43" s="25">
        <f>+'Deuda Pública en Colones'!EB43/'Deuda Pública en Dólares'!EB$86</f>
        <v>132.75356960784799</v>
      </c>
      <c r="EC43" s="25">
        <f>+'Deuda Pública en Colones'!EC43/'Deuda Pública en Dólares'!EC$86</f>
        <v>135.71823422613014</v>
      </c>
      <c r="ED43" s="25">
        <f>+'Deuda Pública en Colones'!ED43/'Deuda Pública en Dólares'!ED$86</f>
        <v>135.29598428321032</v>
      </c>
      <c r="EE43" s="25">
        <f>+'Deuda Pública en Colones'!EE43/'Deuda Pública en Dólares'!EE$86</f>
        <v>137.07896178421558</v>
      </c>
      <c r="EF43" s="25">
        <f>+'Deuda Pública en Colones'!EF43/'Deuda Pública en Dólares'!EF$86</f>
        <v>138.35096199207877</v>
      </c>
      <c r="EG43" s="25">
        <f>+'Deuda Pública en Colones'!EG43/'Deuda Pública en Dólares'!EG$86</f>
        <v>138.53734225864031</v>
      </c>
      <c r="EH43" s="25">
        <f>+'Deuda Pública en Colones'!EH43/'Deuda Pública en Dólares'!EH$86</f>
        <v>141.09210162051161</v>
      </c>
      <c r="EI43" s="25">
        <f>+'Deuda Pública en Colones'!EI43/'Deuda Pública en Dólares'!EI$86</f>
        <v>143.42397269850241</v>
      </c>
      <c r="EJ43" s="25">
        <f>+'Deuda Pública en Colones'!EJ43/'Deuda Pública en Dólares'!EJ$86</f>
        <v>145.88123432887423</v>
      </c>
      <c r="EK43" s="25">
        <f>+'Deuda Pública en Colones'!EK43/'Deuda Pública en Dólares'!EK$86</f>
        <v>148.1120238264773</v>
      </c>
      <c r="EL43" s="25">
        <f>+'Deuda Pública en Colones'!EL43/'Deuda Pública en Dólares'!EL$86</f>
        <v>147.89146913685556</v>
      </c>
      <c r="EM43" s="25">
        <f>+'Deuda Pública en Colones'!EM43/'Deuda Pública en Dólares'!EM$86</f>
        <v>146.21254727572941</v>
      </c>
      <c r="EN43" s="25">
        <f>+'Deuda Pública en Colones'!EN43/'Deuda Pública en Dólares'!EN$86</f>
        <v>154.61840194166595</v>
      </c>
      <c r="EO43" s="25">
        <f>+'Deuda Pública en Colones'!EO43/'Deuda Pública en Dólares'!EO$86</f>
        <v>151.49635331367321</v>
      </c>
      <c r="EP43" s="25">
        <f>+'Deuda Pública en Colones'!EP43/'Deuda Pública en Dólares'!EP$86</f>
        <v>151.47666777571465</v>
      </c>
      <c r="EQ43" s="25">
        <f>+'Deuda Pública en Colones'!EQ43/'Deuda Pública en Dólares'!EQ$86</f>
        <v>151.02017658798295</v>
      </c>
      <c r="ER43" s="26">
        <f>+'Deuda Pública en Colones'!ER43/'Deuda Pública en Dólares'!ER$86</f>
        <v>148.60382491880304</v>
      </c>
      <c r="ES43" s="25">
        <f>+'Deuda Pública en Colones'!ES43/'Deuda Pública en Dólares'!ES$86</f>
        <v>150.33461622431574</v>
      </c>
      <c r="ET43" s="25">
        <f>+'Deuda Pública en Colones'!ET43/'Deuda Pública en Dólares'!ET$86</f>
        <v>150.51236932762819</v>
      </c>
      <c r="EU43" s="25">
        <f>+'Deuda Pública en Colones'!EU43/'Deuda Pública en Dólares'!EU$86</f>
        <v>148.29449624879399</v>
      </c>
      <c r="EV43" s="25">
        <f>+'Deuda Pública en Colones'!EV43/'Deuda Pública en Dólares'!EV$86</f>
        <v>146.41058332835254</v>
      </c>
      <c r="EW43" s="25">
        <f>+'Deuda Pública en Colones'!EW43/'Deuda Pública en Dólares'!EW$86</f>
        <v>144.74781895215409</v>
      </c>
      <c r="EX43" s="25">
        <v>142.39547197656645</v>
      </c>
      <c r="EY43" s="25">
        <v>141.45097904191101</v>
      </c>
      <c r="EZ43" s="25">
        <v>142.05703532868114</v>
      </c>
      <c r="FA43" s="25">
        <f>'Deuda Pública en Colones'!FA43/'Deuda Pública en Dólares'!$FA$86</f>
        <v>133.85890823989021</v>
      </c>
      <c r="FB43" s="25">
        <f>'Deuda Pública en Colones'!FB43/'Deuda Pública en Dólares'!$FB$86</f>
        <v>133.87701549944683</v>
      </c>
      <c r="FC43" s="25">
        <f>'Deuda Pública en Colones'!FC43/'Deuda Pública en Dólares'!$FC$86</f>
        <v>133.35943356187582</v>
      </c>
      <c r="FD43" s="25">
        <f>'Deuda Pública en Colones'!FD43/'Deuda Pública en Dólares'!$FD$86</f>
        <v>133.21161822216439</v>
      </c>
      <c r="FE43" s="25">
        <f>'Deuda Pública en Colones'!FE43/'Deuda Pública en Dólares'!$FE$86</f>
        <v>131.92082034951611</v>
      </c>
      <c r="FF43" s="25">
        <f>'Deuda Pública en Colones'!FF43/'Deuda Pública en Dólares'!$FF$86</f>
        <v>130.10340990322487</v>
      </c>
      <c r="FG43" s="25">
        <f>'Deuda Pública en Colones'!FG43/'Deuda Pública en Dólares'!$FG$86</f>
        <v>130.26896437915764</v>
      </c>
      <c r="FH43" s="25">
        <f>'Deuda Pública en Colones'!FH43/'Deuda Pública en Dólares'!$FH$86</f>
        <v>129.30180162853421</v>
      </c>
      <c r="FI43" s="25">
        <f>'Deuda Pública en Colones'!FI43/'Deuda Pública en Dólares'!$FI$86</f>
        <v>127.8953560039464</v>
      </c>
      <c r="FJ43" s="25">
        <f>'Deuda Pública en Colones'!FJ43/'Deuda Pública en Dólares'!$FJ$86</f>
        <v>126.14364102697203</v>
      </c>
      <c r="FK43" s="25">
        <f>'Deuda Pública en Colones'!FK43/'Deuda Pública en Dólares'!$FK$86</f>
        <v>123.32956329621709</v>
      </c>
      <c r="FL43" s="25">
        <f>'Deuda Pública en Colones'!FL43/'Deuda Pública en Dólares'!$FL$86</f>
        <v>127.19864531130688</v>
      </c>
      <c r="FM43" s="25">
        <f>'Deuda Pública en Colones'!FM43/'Deuda Pública en Dólares'!$FM$86</f>
        <v>124.39227101923412</v>
      </c>
      <c r="FN43" s="25">
        <f>'Deuda Pública en Colones'!FN43/'Deuda Pública en Dólares'!$FN$86</f>
        <v>122.90940377037354</v>
      </c>
      <c r="FO43" s="25">
        <f>'Deuda Pública en Colones'!FO43/'Deuda Pública en Dólares'!$FO$86</f>
        <v>122.48819100069744</v>
      </c>
      <c r="FP43" s="25">
        <f>'Deuda Pública en Colones'!FP43/'Deuda Pública en Dólares'!$FP$86</f>
        <v>122.19229213180095</v>
      </c>
      <c r="FQ43" s="25">
        <f>'Deuda Pública en Colones'!FQ43/'Deuda Pública en Dólares'!$FQ$86</f>
        <v>123.85688897937928</v>
      </c>
      <c r="FR43" s="25">
        <f>'Deuda Pública en Colones'!FR43/'Deuda Pública en Dólares'!$FR$86</f>
        <v>119.42123724899045</v>
      </c>
      <c r="FS43" s="25">
        <f>'Deuda Pública en Colones'!FS43/'Deuda Pública en Dólares'!$FS$86</f>
        <v>117.9771031801429</v>
      </c>
      <c r="FT43" s="25">
        <f>'Deuda Pública en Colones'!FT43/'Deuda Pública en Dólares'!$FT$86</f>
        <v>118.61641196419973</v>
      </c>
      <c r="FU43" s="25">
        <f>'Deuda Pública en Colones'!FU43/'Deuda Pública en Dólares'!$FU$86</f>
        <v>120.51615860947572</v>
      </c>
      <c r="FV43" s="25">
        <f>'Deuda Pública en Colones'!FV43/'Deuda Pública en Dólares'!$FV$86</f>
        <v>125.47170306292568</v>
      </c>
      <c r="FW43" s="25">
        <f>'Deuda Pública en Colones'!FW43/'Deuda Pública en Dólares'!$FW$86</f>
        <v>126.49092609538937</v>
      </c>
      <c r="FX43" s="25">
        <f>'Deuda Pública en Colones'!FX43/'Deuda Pública en Dólares'!$FX$86</f>
        <v>128.83556744721167</v>
      </c>
      <c r="FY43" s="25">
        <f>'Deuda Pública en Colones'!FY43/'Deuda Pública en Dólares'!$FY$86</f>
        <v>129.89512154489805</v>
      </c>
      <c r="FZ43" s="25">
        <f>'Deuda Pública en Colones'!FZ43/'Deuda Pública en Dólares'!$FZ$86</f>
        <v>138.62291563878767</v>
      </c>
      <c r="GA43" s="25">
        <f>'Deuda Pública en Colones'!GA43/'Deuda Pública en Dólares'!GA86</f>
        <v>137.02131407144924</v>
      </c>
      <c r="GB43" s="25">
        <f>'Deuda Pública en Colones'!GB43/'Deuda Pública en Dólares'!GB86</f>
        <v>140.41151577774752</v>
      </c>
      <c r="GC43" s="25">
        <f>'Deuda Pública en Colones'!GC43/'Deuda Pública en Dólares'!GC86</f>
        <v>142.46594801781632</v>
      </c>
      <c r="GD43" s="25">
        <f>'Deuda Pública en Colones'!GD43/'Deuda Pública en Dólares'!GD86</f>
        <v>141.85023181734309</v>
      </c>
      <c r="GE43" s="25">
        <f>'Deuda Pública en Colones'!GE43/'Deuda Pública en Dólares'!GE86</f>
        <v>145.16449654270986</v>
      </c>
      <c r="GF43" s="25">
        <f>'Deuda Pública en Colones'!GF43/'Deuda Pública en Dólares'!GF86</f>
        <v>147.39719930410237</v>
      </c>
      <c r="GG43" s="25">
        <f>'Deuda Pública en Colones'!GG43/'Deuda Pública en Dólares'!GG86</f>
        <v>148.78478806637006</v>
      </c>
      <c r="GH43" s="25">
        <f>'Deuda Pública en Colones'!GH43/'Deuda Pública en Dólares'!GH86</f>
        <v>148.21323146354385</v>
      </c>
      <c r="GI43" s="25">
        <f>'Deuda Pública en Colones'!GI43/'Deuda Pública en Dólares'!GI86</f>
        <v>149.29548552854234</v>
      </c>
      <c r="GJ43" s="25">
        <f>'Deuda Pública en Colones'!GJ43/'Deuda Pública en Dólares'!GJ86</f>
        <v>149.56268566332432</v>
      </c>
      <c r="GK43" s="25">
        <f>'Deuda Pública en Colones'!GK43/'Deuda Pública en Dólares'!GK86</f>
        <v>153.92358902591013</v>
      </c>
      <c r="GL43" s="25">
        <f>'Deuda Pública en Colones'!GL43/'Deuda Pública en Dólares'!GL86</f>
        <v>154.46237737983984</v>
      </c>
      <c r="GM43" s="25">
        <f>'Deuda Pública en Colones'!GM43/'Deuda Pública en Dólares'!GM86</f>
        <v>160.34807787083082</v>
      </c>
      <c r="GN43" s="25">
        <f>'Deuda Pública en Colones'!GN43/'Deuda Pública en Dólares'!GN86</f>
        <v>166.24486677454871</v>
      </c>
      <c r="GO43" s="25">
        <f>'Deuda Pública en Colones'!GO43/'Deuda Pública en Dólares'!GO86</f>
        <v>162.24344289184401</v>
      </c>
      <c r="GP43" s="25">
        <f>'Deuda Pública en Colones'!GP43/'Deuda Pública en Dólares'!GP86</f>
        <v>155.37171578158205</v>
      </c>
      <c r="GQ43" s="25">
        <f>'Deuda Pública en Colones'!GQ43/'Deuda Pública en Dólares'!GQ86</f>
        <v>161.29433521927044</v>
      </c>
      <c r="GR43" s="25">
        <f>'Deuda Pública en Colones'!GR43/'Deuda Pública en Dólares'!GR86</f>
        <v>161.48889610904592</v>
      </c>
      <c r="GS43" s="25">
        <f>'Deuda Pública en Colones'!GS43/'Deuda Pública en Dólares'!GS86</f>
        <v>164.42419619924516</v>
      </c>
      <c r="GT43" s="25">
        <f>'Deuda Pública en Colones'!GT43/'Deuda Pública en Dólares'!GT86</f>
        <v>163.66440372284495</v>
      </c>
      <c r="GU43" s="25">
        <f>'Deuda Pública en Colones'!GU43/'Deuda Pública en Dólares'!GU86</f>
        <v>163.32205152637204</v>
      </c>
      <c r="GV43" s="25">
        <f>'Deuda Pública en Colones'!GV43/'Deuda Pública en Dólares'!GV86</f>
        <v>164.55874889439622</v>
      </c>
      <c r="GW43" s="25">
        <f>'Deuda Pública en Colones'!GW43/'Deuda Pública en Dólares'!GW86</f>
        <v>163.85177908195215</v>
      </c>
      <c r="GX43" s="25">
        <f>'Deuda Pública en Colones'!GX43/'Deuda Pública en Dólares'!GX86</f>
        <v>166.24639868941497</v>
      </c>
      <c r="GY43" s="25">
        <f>'Deuda Pública en Colones'!GY43/'Deuda Pública en Dólares'!GY86</f>
        <v>166.36423692289307</v>
      </c>
    </row>
    <row r="44" spans="1:207" s="43" customFormat="1" x14ac:dyDescent="0.25">
      <c r="A44" s="61" t="s">
        <v>54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6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>
        <v>0</v>
      </c>
      <c r="FZ44" s="25">
        <v>0</v>
      </c>
      <c r="GA44" s="25">
        <v>0</v>
      </c>
      <c r="GB44" s="25">
        <v>0</v>
      </c>
      <c r="GC44" s="25">
        <v>0</v>
      </c>
      <c r="GD44" s="25">
        <v>0</v>
      </c>
      <c r="GE44" s="25">
        <v>0</v>
      </c>
      <c r="GF44" s="25">
        <v>0</v>
      </c>
      <c r="GG44" s="25">
        <v>0</v>
      </c>
      <c r="GH44" s="25">
        <v>0</v>
      </c>
      <c r="GI44" s="25">
        <v>0</v>
      </c>
      <c r="GJ44" s="25">
        <v>0</v>
      </c>
      <c r="GK44" s="25">
        <v>0</v>
      </c>
      <c r="GL44" s="25">
        <v>0</v>
      </c>
      <c r="GM44" s="25">
        <v>0</v>
      </c>
      <c r="GN44" s="25">
        <f>+'Deuda Pública en Colones'!GN44/'Deuda Pública en Colones'!GN85</f>
        <v>0.80538412507438828</v>
      </c>
      <c r="GO44" s="25">
        <f>+'Deuda Pública en Colones'!GO44/'Deuda Pública en Colones'!GO85</f>
        <v>0.79694200955951633</v>
      </c>
      <c r="GP44" s="25">
        <f>+'Deuda Pública en Colones'!GP44/'Deuda Pública en Colones'!GP85</f>
        <v>5.2673146066526266</v>
      </c>
      <c r="GQ44" s="25">
        <f>+'Deuda Pública en Colones'!GQ44/'Deuda Pública en Colones'!GQ85</f>
        <v>5.2449570108603112</v>
      </c>
      <c r="GR44" s="25">
        <f>+'Deuda Pública en Colones'!GR44/'Deuda Pública en Colones'!GR85</f>
        <v>5.2649817347834391</v>
      </c>
      <c r="GS44" s="25">
        <f>+'Deuda Pública en Colones'!GS44/'Deuda Pública en Colones'!GS85</f>
        <v>5.3921462500048021</v>
      </c>
      <c r="GT44" s="25">
        <f>+'Deuda Pública en Colones'!GT44/'Deuda Pública en Colones'!GT85</f>
        <v>5.3590151909367645</v>
      </c>
      <c r="GU44" s="25">
        <f>+'Deuda Pública en Colones'!GU44/'Deuda Pública en Colones'!GU85</f>
        <v>5.3462218450490422</v>
      </c>
      <c r="GV44" s="25">
        <f>+'Deuda Pública en Colones'!GV44/'Deuda Pública en Colones'!GV85</f>
        <v>5.3562673257975328</v>
      </c>
      <c r="GW44" s="25">
        <f>+'Deuda Pública en Colones'!GW44/'Deuda Pública en Colones'!GW85</f>
        <v>5.3096100023263553</v>
      </c>
      <c r="GX44" s="25">
        <f>+'Deuda Pública en Colones'!GX44/'Deuda Pública en Colones'!GX85</f>
        <v>4.9257119550109874</v>
      </c>
      <c r="GY44" s="25">
        <f>+'Deuda Pública en Colones'!GY44/'Deuda Pública en Colones'!GY85</f>
        <v>5.2477851868910896</v>
      </c>
    </row>
    <row r="45" spans="1:207" x14ac:dyDescent="0.25">
      <c r="A45" s="49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6"/>
      <c r="ES45" s="35"/>
      <c r="ET45" s="35"/>
      <c r="EU45" s="35"/>
      <c r="EV45" s="35"/>
      <c r="EW45" s="35"/>
    </row>
    <row r="46" spans="1:207" x14ac:dyDescent="0.3">
      <c r="A46" s="50" t="s">
        <v>52</v>
      </c>
      <c r="B46" s="51">
        <f>SUM(B47:B50)</f>
        <v>4120.7529071260487</v>
      </c>
      <c r="C46" s="51">
        <f t="shared" ref="C46:BN46" si="207">SUM(C47:C50)</f>
        <v>4203.2521675177622</v>
      </c>
      <c r="D46" s="51">
        <f t="shared" si="207"/>
        <v>4659.1259525955938</v>
      </c>
      <c r="E46" s="51">
        <f t="shared" si="207"/>
        <v>4524.209743550753</v>
      </c>
      <c r="F46" s="51">
        <f t="shared" si="207"/>
        <v>3990.7348737121056</v>
      </c>
      <c r="G46" s="51">
        <f t="shared" si="207"/>
        <v>3549.9544869724486</v>
      </c>
      <c r="H46" s="51">
        <f t="shared" si="207"/>
        <v>3134.9423095778438</v>
      </c>
      <c r="I46" s="51">
        <f t="shared" si="207"/>
        <v>3035.3244252440659</v>
      </c>
      <c r="J46" s="51">
        <f t="shared" si="207"/>
        <v>2961.7273971644381</v>
      </c>
      <c r="K46" s="51">
        <f t="shared" si="207"/>
        <v>2720.2987552058098</v>
      </c>
      <c r="L46" s="51">
        <f t="shared" si="207"/>
        <v>2769.8176872916433</v>
      </c>
      <c r="M46" s="51">
        <f t="shared" si="207"/>
        <v>2684.3827804785387</v>
      </c>
      <c r="N46" s="51">
        <f t="shared" si="207"/>
        <v>2640.4233792459609</v>
      </c>
      <c r="O46" s="51">
        <f t="shared" si="207"/>
        <v>2669.5563442465268</v>
      </c>
      <c r="P46" s="51">
        <f t="shared" si="207"/>
        <v>2676.849026991069</v>
      </c>
      <c r="Q46" s="51">
        <f t="shared" si="207"/>
        <v>2659.9391565788742</v>
      </c>
      <c r="R46" s="51">
        <f t="shared" si="207"/>
        <v>2598.5176140052326</v>
      </c>
      <c r="S46" s="51">
        <f t="shared" si="207"/>
        <v>2603.7755414678577</v>
      </c>
      <c r="T46" s="51">
        <f t="shared" si="207"/>
        <v>2410.4422729074881</v>
      </c>
      <c r="U46" s="51">
        <f t="shared" si="207"/>
        <v>2369.4554828592268</v>
      </c>
      <c r="V46" s="51">
        <f t="shared" si="207"/>
        <v>2282.1683344704547</v>
      </c>
      <c r="W46" s="51">
        <f t="shared" si="207"/>
        <v>2601.4562902131156</v>
      </c>
      <c r="X46" s="51">
        <f t="shared" si="207"/>
        <v>2454.3612852117494</v>
      </c>
      <c r="Y46" s="51">
        <f t="shared" si="207"/>
        <v>2476.6682681336588</v>
      </c>
      <c r="Z46" s="51">
        <f t="shared" si="207"/>
        <v>2536.2152943796204</v>
      </c>
      <c r="AA46" s="51">
        <f t="shared" si="207"/>
        <v>2564.1269379999276</v>
      </c>
      <c r="AB46" s="51">
        <f t="shared" si="207"/>
        <v>2773.4285949666428</v>
      </c>
      <c r="AC46" s="51">
        <f t="shared" si="207"/>
        <v>3448.0266739923868</v>
      </c>
      <c r="AD46" s="51">
        <f t="shared" si="207"/>
        <v>2545.5544790425761</v>
      </c>
      <c r="AE46" s="51">
        <f t="shared" si="207"/>
        <v>2637.6947367733997</v>
      </c>
      <c r="AF46" s="51">
        <f t="shared" si="207"/>
        <v>4430.127608253415</v>
      </c>
      <c r="AG46" s="51">
        <f t="shared" si="207"/>
        <v>2692.9527941205483</v>
      </c>
      <c r="AH46" s="51">
        <f t="shared" si="207"/>
        <v>2666.9109913816637</v>
      </c>
      <c r="AI46" s="51">
        <f t="shared" si="207"/>
        <v>2657.2001063879302</v>
      </c>
      <c r="AJ46" s="51">
        <f t="shared" si="207"/>
        <v>2634.1160702825809</v>
      </c>
      <c r="AK46" s="51">
        <f t="shared" si="207"/>
        <v>2692.973473871903</v>
      </c>
      <c r="AL46" s="51">
        <f t="shared" si="207"/>
        <v>2717.5530900385811</v>
      </c>
      <c r="AM46" s="51">
        <f t="shared" si="207"/>
        <v>2839.7884451884297</v>
      </c>
      <c r="AN46" s="51">
        <f t="shared" si="207"/>
        <v>2906.8353540268786</v>
      </c>
      <c r="AO46" s="51">
        <f t="shared" si="207"/>
        <v>3050.3129749319041</v>
      </c>
      <c r="AP46" s="51">
        <f t="shared" si="207"/>
        <v>3136.5033099092138</v>
      </c>
      <c r="AQ46" s="51">
        <f t="shared" si="207"/>
        <v>3244.0813133006532</v>
      </c>
      <c r="AR46" s="51">
        <f t="shared" si="207"/>
        <v>3350.9687102246949</v>
      </c>
      <c r="AS46" s="51">
        <f t="shared" si="207"/>
        <v>3454.5075094517306</v>
      </c>
      <c r="AT46" s="51">
        <f t="shared" si="207"/>
        <v>3315.3713198133214</v>
      </c>
      <c r="AU46" s="51">
        <f t="shared" si="207"/>
        <v>3388.5506809200238</v>
      </c>
      <c r="AV46" s="51">
        <f t="shared" si="207"/>
        <v>3310.2753708842547</v>
      </c>
      <c r="AW46" s="51">
        <f t="shared" si="207"/>
        <v>3310.4808217943691</v>
      </c>
      <c r="AX46" s="51">
        <f t="shared" si="207"/>
        <v>3217.3011088071885</v>
      </c>
      <c r="AY46" s="51">
        <f t="shared" si="207"/>
        <v>3179.1538308354834</v>
      </c>
      <c r="AZ46" s="51">
        <f t="shared" si="207"/>
        <v>3179.1983042375605</v>
      </c>
      <c r="BA46" s="51">
        <f t="shared" si="207"/>
        <v>3389.6657928563232</v>
      </c>
      <c r="BB46" s="51">
        <f t="shared" si="207"/>
        <v>3424.0778466691108</v>
      </c>
      <c r="BC46" s="51">
        <f t="shared" si="207"/>
        <v>3498.4886959584505</v>
      </c>
      <c r="BD46" s="51">
        <f t="shared" si="207"/>
        <v>3627.7472866721614</v>
      </c>
      <c r="BE46" s="51">
        <f t="shared" si="207"/>
        <v>3688.2197138635847</v>
      </c>
      <c r="BF46" s="51">
        <f t="shared" si="207"/>
        <v>3657.7909250620964</v>
      </c>
      <c r="BG46" s="51">
        <f t="shared" si="207"/>
        <v>3625.9444007417756</v>
      </c>
      <c r="BH46" s="51">
        <f t="shared" si="207"/>
        <v>3746.086527032604</v>
      </c>
      <c r="BI46" s="51">
        <f t="shared" si="207"/>
        <v>4023.733331128004</v>
      </c>
      <c r="BJ46" s="51">
        <f t="shared" si="207"/>
        <v>4047.3493529086468</v>
      </c>
      <c r="BK46" s="51">
        <f t="shared" si="207"/>
        <v>4560.2665994539639</v>
      </c>
      <c r="BL46" s="51">
        <f t="shared" si="207"/>
        <v>4797.2959725767323</v>
      </c>
      <c r="BM46" s="51">
        <f t="shared" si="207"/>
        <v>4918.1313639404625</v>
      </c>
      <c r="BN46" s="51">
        <f t="shared" si="207"/>
        <v>4912.7934345694212</v>
      </c>
      <c r="BO46" s="51">
        <f t="shared" ref="BO46:DZ46" si="208">SUM(BO47:BO50)</f>
        <v>5074.4179763484126</v>
      </c>
      <c r="BP46" s="51">
        <f t="shared" si="208"/>
        <v>5121.5620132286267</v>
      </c>
      <c r="BQ46" s="51">
        <f t="shared" si="208"/>
        <v>5072.8992039112809</v>
      </c>
      <c r="BR46" s="51">
        <f t="shared" si="208"/>
        <v>5229.0957478263254</v>
      </c>
      <c r="BS46" s="51">
        <f t="shared" si="208"/>
        <v>5257.3093257217151</v>
      </c>
      <c r="BT46" s="51">
        <f t="shared" si="208"/>
        <v>5309.0206184064828</v>
      </c>
      <c r="BU46" s="51">
        <f t="shared" si="208"/>
        <v>5188.4321628216549</v>
      </c>
      <c r="BV46" s="51">
        <f t="shared" si="208"/>
        <v>5016.3921740065089</v>
      </c>
      <c r="BW46" s="51">
        <f t="shared" si="208"/>
        <v>4722.4349892594455</v>
      </c>
      <c r="BX46" s="51">
        <f t="shared" si="208"/>
        <v>5021.7766864809355</v>
      </c>
      <c r="BY46" s="51">
        <f t="shared" si="208"/>
        <v>4507.8619829443778</v>
      </c>
      <c r="BZ46" s="51">
        <f t="shared" si="208"/>
        <v>4593.5558219406894</v>
      </c>
      <c r="CA46" s="51">
        <f t="shared" si="208"/>
        <v>4672.4764755617152</v>
      </c>
      <c r="CB46" s="51">
        <f t="shared" si="208"/>
        <v>4616.972903128184</v>
      </c>
      <c r="CC46" s="51">
        <f t="shared" si="208"/>
        <v>4574.8037685468007</v>
      </c>
      <c r="CD46" s="51">
        <f t="shared" si="208"/>
        <v>4475.8687987448357</v>
      </c>
      <c r="CE46" s="51">
        <f t="shared" si="208"/>
        <v>4452.1944421900516</v>
      </c>
      <c r="CF46" s="51">
        <f t="shared" si="208"/>
        <v>4317.6392367125727</v>
      </c>
      <c r="CG46" s="51">
        <f t="shared" si="208"/>
        <v>4308.5416854073901</v>
      </c>
      <c r="CH46" s="51">
        <f t="shared" si="208"/>
        <v>4304.4326167610789</v>
      </c>
      <c r="CI46" s="51">
        <f t="shared" si="208"/>
        <v>4506.9418524197035</v>
      </c>
      <c r="CJ46" s="51">
        <f t="shared" si="208"/>
        <v>4632.9335971201872</v>
      </c>
      <c r="CK46" s="51">
        <f t="shared" si="208"/>
        <v>4766.1201758784509</v>
      </c>
      <c r="CL46" s="51">
        <f t="shared" si="208"/>
        <v>4795.8545917506244</v>
      </c>
      <c r="CM46" s="51">
        <f t="shared" si="208"/>
        <v>4758.9094884605611</v>
      </c>
      <c r="CN46" s="51">
        <f t="shared" si="208"/>
        <v>4831.2955376826039</v>
      </c>
      <c r="CO46" s="51">
        <f t="shared" si="208"/>
        <v>4955.2927391548274</v>
      </c>
      <c r="CP46" s="51">
        <f t="shared" si="208"/>
        <v>4911.3277228475081</v>
      </c>
      <c r="CQ46" s="51">
        <f t="shared" si="208"/>
        <v>4887.8197691669802</v>
      </c>
      <c r="CR46" s="51">
        <f t="shared" si="208"/>
        <v>4863.8525532108479</v>
      </c>
      <c r="CS46" s="51">
        <f t="shared" si="208"/>
        <v>4682.6557751005748</v>
      </c>
      <c r="CT46" s="51">
        <f t="shared" si="208"/>
        <v>4691.2941687431903</v>
      </c>
      <c r="CU46" s="51">
        <f t="shared" si="208"/>
        <v>4744.7755148559472</v>
      </c>
      <c r="CV46" s="51">
        <f t="shared" si="208"/>
        <v>4694.4997374472887</v>
      </c>
      <c r="CW46" s="51">
        <f t="shared" si="208"/>
        <v>4784.1980302108468</v>
      </c>
      <c r="CX46" s="51">
        <f t="shared" si="208"/>
        <v>4835.762759815856</v>
      </c>
      <c r="CY46" s="51">
        <f t="shared" si="208"/>
        <v>4701.4286810673048</v>
      </c>
      <c r="CZ46" s="51">
        <f t="shared" si="208"/>
        <v>4715.5871710939118</v>
      </c>
      <c r="DA46" s="51">
        <f t="shared" si="208"/>
        <v>4672.5258748753786</v>
      </c>
      <c r="DB46" s="51">
        <f t="shared" si="208"/>
        <v>4496.1279878439309</v>
      </c>
      <c r="DC46" s="51">
        <f t="shared" si="208"/>
        <v>4457.6747128547559</v>
      </c>
      <c r="DD46" s="51">
        <f t="shared" si="208"/>
        <v>4481.2710866406487</v>
      </c>
      <c r="DE46" s="51">
        <f t="shared" si="208"/>
        <v>4409.6767404443235</v>
      </c>
      <c r="DF46" s="51">
        <f t="shared" si="208"/>
        <v>4178.6698907376112</v>
      </c>
      <c r="DG46" s="51">
        <f t="shared" si="208"/>
        <v>4120.8078115120297</v>
      </c>
      <c r="DH46" s="51">
        <f t="shared" si="208"/>
        <v>4022.6825584054291</v>
      </c>
      <c r="DI46" s="51">
        <f t="shared" si="208"/>
        <v>3975.8444539158158</v>
      </c>
      <c r="DJ46" s="51">
        <f t="shared" si="208"/>
        <v>3978.038278754138</v>
      </c>
      <c r="DK46" s="51">
        <f t="shared" si="208"/>
        <v>3972.9131916427446</v>
      </c>
      <c r="DL46" s="51">
        <f t="shared" si="208"/>
        <v>3839.4369804528396</v>
      </c>
      <c r="DM46" s="51">
        <f t="shared" si="208"/>
        <v>3819.2601001820576</v>
      </c>
      <c r="DN46" s="51">
        <f t="shared" si="208"/>
        <v>3713.9583051675809</v>
      </c>
      <c r="DO46" s="51">
        <f t="shared" si="208"/>
        <v>3704.8580029294708</v>
      </c>
      <c r="DP46" s="51">
        <f t="shared" si="208"/>
        <v>3598.0520532150463</v>
      </c>
      <c r="DQ46" s="51">
        <f t="shared" si="208"/>
        <v>3546.4298896482323</v>
      </c>
      <c r="DR46" s="51">
        <f t="shared" si="208"/>
        <v>3749.6681107098384</v>
      </c>
      <c r="DS46" s="51">
        <f t="shared" si="208"/>
        <v>3707.3447187190541</v>
      </c>
      <c r="DT46" s="51">
        <f t="shared" si="208"/>
        <v>3567.5833758906242</v>
      </c>
      <c r="DU46" s="51">
        <f t="shared" si="208"/>
        <v>3611.9008455950921</v>
      </c>
      <c r="DV46" s="51">
        <f t="shared" si="208"/>
        <v>3617.9111724150976</v>
      </c>
      <c r="DW46" s="51">
        <f t="shared" si="208"/>
        <v>3683.3362860240777</v>
      </c>
      <c r="DX46" s="51">
        <f t="shared" si="208"/>
        <v>3802.8827035467193</v>
      </c>
      <c r="DY46" s="51">
        <f t="shared" si="208"/>
        <v>3756.3722390844368</v>
      </c>
      <c r="DZ46" s="51">
        <f t="shared" si="208"/>
        <v>3649.3152218181676</v>
      </c>
      <c r="EA46" s="51">
        <f t="shared" ref="EA46:EX46" si="209">SUM(EA47:EA50)</f>
        <v>3391.7616272080359</v>
      </c>
      <c r="EB46" s="51">
        <f t="shared" si="209"/>
        <v>3440.1837892852709</v>
      </c>
      <c r="EC46" s="51">
        <f t="shared" si="209"/>
        <v>3267.9262304413892</v>
      </c>
      <c r="ED46" s="51">
        <f t="shared" si="209"/>
        <v>3255.5202412802078</v>
      </c>
      <c r="EE46" s="51">
        <f t="shared" si="209"/>
        <v>3355.7661493976652</v>
      </c>
      <c r="EF46" s="51">
        <f t="shared" si="209"/>
        <v>3257.766495289527</v>
      </c>
      <c r="EG46" s="51">
        <f t="shared" si="209"/>
        <v>3248.7077331481578</v>
      </c>
      <c r="EH46" s="51">
        <f t="shared" si="209"/>
        <v>3325.8382667654282</v>
      </c>
      <c r="EI46" s="51">
        <f t="shared" si="209"/>
        <v>3405.0278246547377</v>
      </c>
      <c r="EJ46" s="51">
        <f t="shared" si="209"/>
        <v>3379.7434065657903</v>
      </c>
      <c r="EK46" s="51">
        <f t="shared" si="209"/>
        <v>3522.382591674459</v>
      </c>
      <c r="EL46" s="51">
        <f t="shared" si="209"/>
        <v>3352.2535775930219</v>
      </c>
      <c r="EM46" s="51">
        <f t="shared" si="209"/>
        <v>3441.2155411232916</v>
      </c>
      <c r="EN46" s="51">
        <f t="shared" si="209"/>
        <v>3372.5047266985212</v>
      </c>
      <c r="EO46" s="51">
        <f t="shared" si="209"/>
        <v>3362.8276749027605</v>
      </c>
      <c r="EP46" s="51">
        <f t="shared" si="209"/>
        <v>3479.8729979443697</v>
      </c>
      <c r="EQ46" s="51">
        <f t="shared" si="209"/>
        <v>3601.9900777859166</v>
      </c>
      <c r="ER46" s="52">
        <f t="shared" si="209"/>
        <v>3476.1632283391391</v>
      </c>
      <c r="ES46" s="51">
        <f t="shared" si="209"/>
        <v>3156.817358594059</v>
      </c>
      <c r="ET46" s="51">
        <f t="shared" si="209"/>
        <v>3116.7392278122647</v>
      </c>
      <c r="EU46" s="51">
        <f t="shared" si="209"/>
        <v>3107.1748212254256</v>
      </c>
      <c r="EV46" s="51">
        <f t="shared" si="209"/>
        <v>2968.37118421694</v>
      </c>
      <c r="EW46" s="51">
        <f t="shared" si="209"/>
        <v>2826.7199445199026</v>
      </c>
      <c r="EX46" s="51">
        <f t="shared" si="209"/>
        <v>2833.5566383683322</v>
      </c>
      <c r="EY46" s="51">
        <f t="shared" ref="EY46:EZ46" si="210">SUM(EY47:EY50)</f>
        <v>2613.1986070566509</v>
      </c>
      <c r="EZ46" s="51">
        <f t="shared" si="210"/>
        <v>2676.7334281195135</v>
      </c>
      <c r="FA46" s="51">
        <f t="shared" ref="FA46:FB46" si="211">SUM(FA47:FA50)</f>
        <v>2640.1625033601845</v>
      </c>
      <c r="FB46" s="51">
        <f t="shared" si="211"/>
        <v>2612.2810370177999</v>
      </c>
      <c r="FC46" s="51">
        <f t="shared" ref="FC46:FD46" si="212">SUM(FC47:FC50)</f>
        <v>2584.1833374341877</v>
      </c>
      <c r="FD46" s="51">
        <f t="shared" si="212"/>
        <v>2483.9842263630885</v>
      </c>
      <c r="FE46" s="51">
        <f t="shared" ref="FE46:FF46" si="213">SUM(FE47:FE50)</f>
        <v>2353.0989328303326</v>
      </c>
      <c r="FF46" s="51">
        <f t="shared" si="213"/>
        <v>2325.3427173206555</v>
      </c>
      <c r="FG46" s="51">
        <f t="shared" ref="FG46:FH46" si="214">SUM(FG47:FG50)</f>
        <v>2362.1549880753546</v>
      </c>
      <c r="FH46" s="51">
        <f t="shared" si="214"/>
        <v>2399.2971374040817</v>
      </c>
      <c r="FI46" s="51">
        <f t="shared" ref="FI46:FJ46" si="215">SUM(FI47:FI50)</f>
        <v>2429.8346604560375</v>
      </c>
      <c r="FJ46" s="51">
        <f t="shared" si="215"/>
        <v>2353.7900091397582</v>
      </c>
      <c r="FK46" s="51">
        <f t="shared" ref="FK46:FM46" si="216">SUM(FK47:FK50)</f>
        <v>2109.1641302640046</v>
      </c>
      <c r="FL46" s="51">
        <f t="shared" ref="FL46" si="217">SUM(FL47:FL50)</f>
        <v>2173.084849901918</v>
      </c>
      <c r="FM46" s="51">
        <f t="shared" si="216"/>
        <v>2185.0280541757538</v>
      </c>
      <c r="FN46" s="51">
        <f t="shared" ref="FN46:FO46" si="218">SUM(FN47:FN50)</f>
        <v>1945.1813358050501</v>
      </c>
      <c r="FO46" s="51">
        <f t="shared" si="218"/>
        <v>1976.96716405951</v>
      </c>
      <c r="FP46" s="51">
        <f t="shared" ref="FP46:FQ46" si="219">SUM(FP47:FP50)</f>
        <v>1949.0282208272172</v>
      </c>
      <c r="FQ46" s="51">
        <f t="shared" si="219"/>
        <v>1957.8158228866098</v>
      </c>
      <c r="FR46" s="51">
        <f t="shared" ref="FR46:FS46" si="220">SUM(FR47:FR50)</f>
        <v>1801.9507633226972</v>
      </c>
      <c r="FS46" s="51">
        <f t="shared" si="220"/>
        <v>1808.3836560542272</v>
      </c>
      <c r="FT46" s="51">
        <f t="shared" ref="FT46:FU46" si="221">SUM(FT47:FT50)</f>
        <v>1959.172359038417</v>
      </c>
      <c r="FU46" s="51">
        <f t="shared" si="221"/>
        <v>2054.8210707026851</v>
      </c>
      <c r="FV46" s="51">
        <f t="shared" ref="FV46:FW46" si="222">SUM(FV47:FV50)</f>
        <v>2172.3430252478156</v>
      </c>
      <c r="FW46" s="51">
        <f t="shared" si="222"/>
        <v>2156.3729097366991</v>
      </c>
      <c r="FX46" s="51">
        <f t="shared" ref="FX46:FY46" si="223">SUM(FX47:FX50)</f>
        <v>2257.4181653437204</v>
      </c>
      <c r="FY46" s="51">
        <f t="shared" si="223"/>
        <v>2316.5139920254169</v>
      </c>
      <c r="FZ46" s="51">
        <f t="shared" ref="FZ46:GA46" si="224">SUM(FZ47:FZ50)</f>
        <v>2504.3495083015332</v>
      </c>
      <c r="GA46" s="51">
        <f t="shared" si="224"/>
        <v>2500.8627468911181</v>
      </c>
      <c r="GB46" s="51">
        <f t="shared" ref="GB46:GC46" si="225">SUM(GB47:GB50)</f>
        <v>2713.8694295888354</v>
      </c>
      <c r="GC46" s="51">
        <f t="shared" si="225"/>
        <v>2737.1936411227862</v>
      </c>
      <c r="GD46" s="51">
        <f t="shared" ref="GD46:GE46" si="226">SUM(GD47:GD50)</f>
        <v>2873.6476889365622</v>
      </c>
      <c r="GE46" s="51">
        <f t="shared" si="226"/>
        <v>3031.4078307957325</v>
      </c>
      <c r="GF46" s="51">
        <f t="shared" ref="GF46:GG46" si="227">SUM(GF47:GF50)</f>
        <v>3064.7705369020841</v>
      </c>
      <c r="GG46" s="51">
        <f t="shared" si="227"/>
        <v>3589.4320042599879</v>
      </c>
      <c r="GH46" s="51">
        <f t="shared" ref="GH46:GJ46" si="228">SUM(GH47:GH50)</f>
        <v>3853.6707209437677</v>
      </c>
      <c r="GI46" s="51">
        <f t="shared" ref="GI46" si="229">SUM(GI47:GI50)</f>
        <v>3891.370458141731</v>
      </c>
      <c r="GJ46" s="51">
        <f t="shared" si="228"/>
        <v>4091.6508183778842</v>
      </c>
      <c r="GK46" s="51">
        <f t="shared" ref="GK46:GQ46" si="230">SUM(GK47:GK50)</f>
        <v>4229.7211497265516</v>
      </c>
      <c r="GL46" s="51">
        <f t="shared" ref="GL46:GP46" si="231">SUM(GL47:GL50)</f>
        <v>4712.816800752229</v>
      </c>
      <c r="GM46" s="51">
        <f t="shared" si="231"/>
        <v>5095.6505710381207</v>
      </c>
      <c r="GN46" s="51">
        <f t="shared" si="231"/>
        <v>5492.7392081327507</v>
      </c>
      <c r="GO46" s="51">
        <f t="shared" si="231"/>
        <v>5309.4346531877754</v>
      </c>
      <c r="GP46" s="51">
        <f t="shared" si="231"/>
        <v>5333.6200147396494</v>
      </c>
      <c r="GQ46" s="51">
        <f t="shared" si="230"/>
        <v>5448.5430772988866</v>
      </c>
      <c r="GR46" s="51">
        <f t="shared" ref="GR46:GX46" si="232">SUM(GR47:GR50)</f>
        <v>5600.3944854848878</v>
      </c>
      <c r="GS46" s="51">
        <f t="shared" ref="GS46:GW46" si="233">SUM(GS47:GS50)</f>
        <v>5892.1176033020529</v>
      </c>
      <c r="GT46" s="51">
        <f t="shared" si="233"/>
        <v>6170.0764139535659</v>
      </c>
      <c r="GU46" s="51">
        <f t="shared" si="233"/>
        <v>5823.9157178122568</v>
      </c>
      <c r="GV46" s="51">
        <f t="shared" si="233"/>
        <v>5851.997787320759</v>
      </c>
      <c r="GW46" s="51">
        <f t="shared" si="233"/>
        <v>5839.4767859680769</v>
      </c>
      <c r="GX46" s="51">
        <f t="shared" si="232"/>
        <v>5781.5078229295832</v>
      </c>
      <c r="GY46" s="51">
        <f t="shared" ref="GY46" si="234">SUM(GY47:GY50)</f>
        <v>6154.091935570772</v>
      </c>
    </row>
    <row r="47" spans="1:207" x14ac:dyDescent="0.25">
      <c r="A47" s="33" t="s">
        <v>24</v>
      </c>
      <c r="B47" s="35">
        <f>+'Deuda Pública en Colones'!B47/'Deuda Pública en Dólares'!B$86</f>
        <v>2629.6624227775092</v>
      </c>
      <c r="C47" s="35">
        <f>+'Deuda Pública en Colones'!C47/'Deuda Pública en Dólares'!C$86</f>
        <v>2794.8173994902263</v>
      </c>
      <c r="D47" s="35">
        <f>+'Deuda Pública en Colones'!D47/'Deuda Pública en Dólares'!D$86</f>
        <v>2835.5068296622017</v>
      </c>
      <c r="E47" s="35">
        <f>+'Deuda Pública en Colones'!E47/'Deuda Pública en Dólares'!E$86</f>
        <v>2807.6204627673487</v>
      </c>
      <c r="F47" s="35">
        <f>+'Deuda Pública en Colones'!F47/'Deuda Pública en Dólares'!F$86</f>
        <v>2687.0883692768998</v>
      </c>
      <c r="G47" s="35">
        <f>+'Deuda Pública en Colones'!G47/'Deuda Pública en Dólares'!G$86</f>
        <v>2589.3738720497854</v>
      </c>
      <c r="H47" s="35">
        <f>+'Deuda Pública en Colones'!H47/'Deuda Pública en Dólares'!H$86</f>
        <v>2383.1638925284051</v>
      </c>
      <c r="I47" s="35">
        <f>+'Deuda Pública en Colones'!I47/'Deuda Pública en Dólares'!I$86</f>
        <v>2399.4512583226692</v>
      </c>
      <c r="J47" s="35">
        <f>+'Deuda Pública en Colones'!J47/'Deuda Pública en Dólares'!J$86</f>
        <v>2303.6733429988008</v>
      </c>
      <c r="K47" s="35">
        <f>+'Deuda Pública en Colones'!K47/'Deuda Pública en Dólares'!K$86</f>
        <v>2077.336233180974</v>
      </c>
      <c r="L47" s="35">
        <f>+'Deuda Pública en Colones'!L47/'Deuda Pública en Dólares'!L$86</f>
        <v>2204.6648548563253</v>
      </c>
      <c r="M47" s="35">
        <f>+'Deuda Pública en Colones'!M47/'Deuda Pública en Dólares'!M$86</f>
        <v>2119.6104562654923</v>
      </c>
      <c r="N47" s="35">
        <f>+'Deuda Pública en Colones'!N47/'Deuda Pública en Dólares'!N$86</f>
        <v>2016.3280336363796</v>
      </c>
      <c r="O47" s="35">
        <f>+'Deuda Pública en Colones'!O47/'Deuda Pública en Dólares'!O$86</f>
        <v>2048.6701450149462</v>
      </c>
      <c r="P47" s="35">
        <f>+'Deuda Pública en Colones'!P47/'Deuda Pública en Dólares'!P$86</f>
        <v>2002.3261450319947</v>
      </c>
      <c r="Q47" s="35">
        <f>+'Deuda Pública en Colones'!Q47/'Deuda Pública en Dólares'!Q$86</f>
        <v>1999.3969968117549</v>
      </c>
      <c r="R47" s="35">
        <f>+'Deuda Pública en Colones'!R47/'Deuda Pública en Dólares'!R$86</f>
        <v>2074.4628469032946</v>
      </c>
      <c r="S47" s="35">
        <f>+'Deuda Pública en Colones'!S47/'Deuda Pública en Dólares'!S$86</f>
        <v>2095.0062828345799</v>
      </c>
      <c r="T47" s="35">
        <f>+'Deuda Pública en Colones'!T47/'Deuda Pública en Dólares'!T$86</f>
        <v>1963.4832962352984</v>
      </c>
      <c r="U47" s="35">
        <f>+'Deuda Pública en Colones'!U47/'Deuda Pública en Dólares'!U$86</f>
        <v>1909.9619348614613</v>
      </c>
      <c r="V47" s="35">
        <f>+'Deuda Pública en Colones'!V47/'Deuda Pública en Dólares'!V$86</f>
        <v>1790.1852191502749</v>
      </c>
      <c r="W47" s="35">
        <f>+'Deuda Pública en Colones'!W47/'Deuda Pública en Dólares'!W$86</f>
        <v>1698.9020960887292</v>
      </c>
      <c r="X47" s="35">
        <f>+'Deuda Pública en Colones'!X47/'Deuda Pública en Dólares'!X$86</f>
        <v>1807.7289611622039</v>
      </c>
      <c r="Y47" s="35">
        <f>+'Deuda Pública en Colones'!Y47/'Deuda Pública en Dólares'!Y$86</f>
        <v>1800.3582102828677</v>
      </c>
      <c r="Z47" s="35">
        <f>+'Deuda Pública en Colones'!Z47/'Deuda Pública en Dólares'!Z$86</f>
        <v>1828.1688251536473</v>
      </c>
      <c r="AA47" s="35">
        <f>+'Deuda Pública en Colones'!AA47/'Deuda Pública en Dólares'!AA$86</f>
        <v>1996.6158384306343</v>
      </c>
      <c r="AB47" s="35">
        <f>+'Deuda Pública en Colones'!AB47/'Deuda Pública en Dólares'!AB$86</f>
        <v>2229.6751773595061</v>
      </c>
      <c r="AC47" s="35">
        <f>+'Deuda Pública en Colones'!AC47/'Deuda Pública en Dólares'!AC$86</f>
        <v>2318.99364232173</v>
      </c>
      <c r="AD47" s="35">
        <f>+'Deuda Pública en Colones'!AD47/'Deuda Pública en Dólares'!AD$86</f>
        <v>2131.2268475990877</v>
      </c>
      <c r="AE47" s="35">
        <f>+'Deuda Pública en Colones'!AE47/'Deuda Pública en Dólares'!AE$86</f>
        <v>2192.1452921321074</v>
      </c>
      <c r="AF47" s="35">
        <f>+'Deuda Pública en Colones'!AF47/'Deuda Pública en Dólares'!AF$86</f>
        <v>4031.7094061803741</v>
      </c>
      <c r="AG47" s="35">
        <f>+'Deuda Pública en Colones'!AG47/'Deuda Pública en Dólares'!AG$86</f>
        <v>2291.2988146394396</v>
      </c>
      <c r="AH47" s="35">
        <f>+'Deuda Pública en Colones'!AH47/'Deuda Pública en Dólares'!AH$86</f>
        <v>2297.5337110322503</v>
      </c>
      <c r="AI47" s="35">
        <f>+'Deuda Pública en Colones'!AI47/'Deuda Pública en Dólares'!AI$86</f>
        <v>2333.0531126323549</v>
      </c>
      <c r="AJ47" s="35">
        <f>+'Deuda Pública en Colones'!AJ47/'Deuda Pública en Dólares'!AJ$86</f>
        <v>2276.6723182141391</v>
      </c>
      <c r="AK47" s="35">
        <f>+'Deuda Pública en Colones'!AK47/'Deuda Pública en Dólares'!AK$86</f>
        <v>2347.2530848558054</v>
      </c>
      <c r="AL47" s="35">
        <f>+'Deuda Pública en Colones'!AL47/'Deuda Pública en Dólares'!AL$86</f>
        <v>2384.9047267436094</v>
      </c>
      <c r="AM47" s="35">
        <f>+'Deuda Pública en Colones'!AM47/'Deuda Pública en Dólares'!AM$86</f>
        <v>2524.2037575464733</v>
      </c>
      <c r="AN47" s="35">
        <f>+'Deuda Pública en Colones'!AN47/'Deuda Pública en Dólares'!AN$86</f>
        <v>2588.6430772633607</v>
      </c>
      <c r="AO47" s="35">
        <f>+'Deuda Pública en Colones'!AO47/'Deuda Pública en Dólares'!AO$86</f>
        <v>2698.7077860834343</v>
      </c>
      <c r="AP47" s="35">
        <f>+'Deuda Pública en Colones'!AP47/'Deuda Pública en Dólares'!AP$86</f>
        <v>2810.0745107039561</v>
      </c>
      <c r="AQ47" s="35">
        <f>+'Deuda Pública en Colones'!AQ47/'Deuda Pública en Dólares'!AQ$86</f>
        <v>2930.0522183986541</v>
      </c>
      <c r="AR47" s="35">
        <f>+'Deuda Pública en Colones'!AR47/'Deuda Pública en Dólares'!AR$86</f>
        <v>3037.5358544909354</v>
      </c>
      <c r="AS47" s="35">
        <f>+'Deuda Pública en Colones'!AS47/'Deuda Pública en Dólares'!AS$86</f>
        <v>3143.9517359660585</v>
      </c>
      <c r="AT47" s="35">
        <f>+'Deuda Pública en Colones'!AT47/'Deuda Pública en Dólares'!AT$86</f>
        <v>3035.9885620883574</v>
      </c>
      <c r="AU47" s="35">
        <f>+'Deuda Pública en Colones'!AU47/'Deuda Pública en Dólares'!AU$86</f>
        <v>3080.2283435598379</v>
      </c>
      <c r="AV47" s="35">
        <f>+'Deuda Pública en Colones'!AV47/'Deuda Pública en Dólares'!AV$86</f>
        <v>3031.7521746385864</v>
      </c>
      <c r="AW47" s="35">
        <f>+'Deuda Pública en Colones'!AW47/'Deuda Pública en Dólares'!AW$86</f>
        <v>3001.712492130986</v>
      </c>
      <c r="AX47" s="35">
        <f>+'Deuda Pública en Colones'!AX47/'Deuda Pública en Dólares'!AX$86</f>
        <v>2880.1601388634281</v>
      </c>
      <c r="AY47" s="35">
        <f>+'Deuda Pública en Colones'!AY47/'Deuda Pública en Dólares'!AY$86</f>
        <v>2899.2583233662453</v>
      </c>
      <c r="AZ47" s="35">
        <f>+'Deuda Pública en Colones'!AZ47/'Deuda Pública en Dólares'!AZ$86</f>
        <v>3049.1995883063582</v>
      </c>
      <c r="BA47" s="35">
        <f>+'Deuda Pública en Colones'!BA47/'Deuda Pública en Dólares'!BA$86</f>
        <v>3131.3985088278478</v>
      </c>
      <c r="BB47" s="35">
        <f>+'Deuda Pública en Colones'!BB47/'Deuda Pública en Dólares'!BB$86</f>
        <v>3191.9374745558753</v>
      </c>
      <c r="BC47" s="35">
        <f>+'Deuda Pública en Colones'!BC47/'Deuda Pública en Dólares'!BC$86</f>
        <v>3268.068643235682</v>
      </c>
      <c r="BD47" s="35">
        <f>+'Deuda Pública en Colones'!BD47/'Deuda Pública en Dólares'!BD$86</f>
        <v>3407.4102559158823</v>
      </c>
      <c r="BE47" s="35">
        <f>+'Deuda Pública en Colones'!BE47/'Deuda Pública en Dólares'!BE$86</f>
        <v>3439.2002270563448</v>
      </c>
      <c r="BF47" s="35">
        <f>+'Deuda Pública en Colones'!BF47/'Deuda Pública en Dólares'!BF$86</f>
        <v>3403.7758648840627</v>
      </c>
      <c r="BG47" s="35">
        <f>+'Deuda Pública en Colones'!BG47/'Deuda Pública en Dólares'!BG$86</f>
        <v>3251.0786986654734</v>
      </c>
      <c r="BH47" s="35">
        <f>+'Deuda Pública en Colones'!BH47/'Deuda Pública en Dólares'!BH$86</f>
        <v>3441.4342699754725</v>
      </c>
      <c r="BI47" s="35">
        <f>+'Deuda Pública en Colones'!BI47/'Deuda Pública en Dólares'!BI$86</f>
        <v>3471.241707006755</v>
      </c>
      <c r="BJ47" s="35">
        <f>+'Deuda Pública en Colones'!BJ47/'Deuda Pública en Dólares'!BJ$86</f>
        <v>3622.4945330221594</v>
      </c>
      <c r="BK47" s="35">
        <f>+'Deuda Pública en Colones'!BK47/'Deuda Pública en Dólares'!BK$86</f>
        <v>4157.0329737939683</v>
      </c>
      <c r="BL47" s="35">
        <f>+'Deuda Pública en Colones'!BL47/'Deuda Pública en Dólares'!BL$86</f>
        <v>4533.9937145571221</v>
      </c>
      <c r="BM47" s="35">
        <f>+'Deuda Pública en Colones'!BM47/'Deuda Pública en Dólares'!BM$86</f>
        <v>4712.6006397407446</v>
      </c>
      <c r="BN47" s="35">
        <f>+'Deuda Pública en Colones'!BN47/'Deuda Pública en Dólares'!BN$86</f>
        <v>4757.4189482940874</v>
      </c>
      <c r="BO47" s="35">
        <f>+'Deuda Pública en Colones'!BO47/'Deuda Pública en Dólares'!BO$86</f>
        <v>4871.4681189151543</v>
      </c>
      <c r="BP47" s="35">
        <f>+'Deuda Pública en Colones'!BP47/'Deuda Pública en Dólares'!BP$86</f>
        <v>4902.9039897321982</v>
      </c>
      <c r="BQ47" s="35">
        <f>+'Deuda Pública en Colones'!BQ47/'Deuda Pública en Dólares'!BQ$86</f>
        <v>4852.9112695616632</v>
      </c>
      <c r="BR47" s="35">
        <f>+'Deuda Pública en Colones'!BR47/'Deuda Pública en Dólares'!BR$86</f>
        <v>4979.7694267444485</v>
      </c>
      <c r="BS47" s="35">
        <f>+'Deuda Pública en Colones'!BS47/'Deuda Pública en Dólares'!BS$86</f>
        <v>5013.9554689019051</v>
      </c>
      <c r="BT47" s="35">
        <f>+'Deuda Pública en Colones'!BT47/'Deuda Pública en Dólares'!BT$86</f>
        <v>5066.9225915823945</v>
      </c>
      <c r="BU47" s="35">
        <f>+'Deuda Pública en Colones'!BU47/'Deuda Pública en Dólares'!BU$86</f>
        <v>4912.8096184846854</v>
      </c>
      <c r="BV47" s="35">
        <f>+'Deuda Pública en Colones'!BV47/'Deuda Pública en Dólares'!BV$86</f>
        <v>4776.6143890072981</v>
      </c>
      <c r="BW47" s="35">
        <f>+'Deuda Pública en Colones'!BW47/'Deuda Pública en Dólares'!BW$86</f>
        <v>4510.1255609454774</v>
      </c>
      <c r="BX47" s="35">
        <f>+'Deuda Pública en Colones'!BX47/'Deuda Pública en Dólares'!BX$86</f>
        <v>4821.495526117782</v>
      </c>
      <c r="BY47" s="35">
        <f>+'Deuda Pública en Colones'!BY47/'Deuda Pública en Dólares'!BY$86</f>
        <v>4327.1140263842981</v>
      </c>
      <c r="BZ47" s="35">
        <f>+'Deuda Pública en Colones'!BZ47/'Deuda Pública en Dólares'!BZ$86</f>
        <v>4397.4732383652699</v>
      </c>
      <c r="CA47" s="35">
        <f>+'Deuda Pública en Colones'!CA47/'Deuda Pública en Dólares'!CA$86</f>
        <v>4452.2145514201111</v>
      </c>
      <c r="CB47" s="35">
        <f>+'Deuda Pública en Colones'!CB47/'Deuda Pública en Dólares'!CB$86</f>
        <v>4451.3852232115705</v>
      </c>
      <c r="CC47" s="35">
        <f>+'Deuda Pública en Colones'!CC47/'Deuda Pública en Dólares'!CC$86</f>
        <v>4428.7893696352976</v>
      </c>
      <c r="CD47" s="35">
        <f>+'Deuda Pública en Colones'!CD47/'Deuda Pública en Dólares'!CD$86</f>
        <v>4351.5106877621147</v>
      </c>
      <c r="CE47" s="35">
        <f>+'Deuda Pública en Colones'!CE47/'Deuda Pública en Dólares'!CE$86</f>
        <v>4324.7761497781403</v>
      </c>
      <c r="CF47" s="35">
        <f>+'Deuda Pública en Colones'!CF47/'Deuda Pública en Dólares'!CF$86</f>
        <v>4213.6206002532208</v>
      </c>
      <c r="CG47" s="35">
        <f>+'Deuda Pública en Colones'!CG47/'Deuda Pública en Dólares'!CG$86</f>
        <v>4204.1750477443657</v>
      </c>
      <c r="CH47" s="35">
        <f>+'Deuda Pública en Colones'!CH47/'Deuda Pública en Dólares'!CH$86</f>
        <v>4179.7209670088187</v>
      </c>
      <c r="CI47" s="35">
        <f>+'Deuda Pública en Colones'!CI47/'Deuda Pública en Dólares'!CI$86</f>
        <v>4414.0288043374276</v>
      </c>
      <c r="CJ47" s="35">
        <f>+'Deuda Pública en Colones'!CJ47/'Deuda Pública en Dólares'!CJ$86</f>
        <v>4527.8405779041914</v>
      </c>
      <c r="CK47" s="35">
        <f>+'Deuda Pública en Colones'!CK47/'Deuda Pública en Dólares'!CK$86</f>
        <v>4655.3135358864738</v>
      </c>
      <c r="CL47" s="35">
        <f>+'Deuda Pública en Colones'!CL47/'Deuda Pública en Dólares'!CL$86</f>
        <v>4693.2440622388749</v>
      </c>
      <c r="CM47" s="35">
        <f>+'Deuda Pública en Colones'!CM47/'Deuda Pública en Dólares'!CM$86</f>
        <v>4649.9414896832532</v>
      </c>
      <c r="CN47" s="35">
        <f>+'Deuda Pública en Colones'!CN47/'Deuda Pública en Dólares'!CN$86</f>
        <v>4728.3862630250151</v>
      </c>
      <c r="CO47" s="35">
        <f>+'Deuda Pública en Colones'!CO47/'Deuda Pública en Dólares'!CO$86</f>
        <v>4861.5456466706337</v>
      </c>
      <c r="CP47" s="35">
        <f>+'Deuda Pública en Colones'!CP47/'Deuda Pública en Dólares'!CP$86</f>
        <v>4799.5476014139113</v>
      </c>
      <c r="CQ47" s="35">
        <f>+'Deuda Pública en Colones'!CQ47/'Deuda Pública en Dólares'!CQ$86</f>
        <v>4800.3553635007738</v>
      </c>
      <c r="CR47" s="35">
        <f>+'Deuda Pública en Colones'!CR47/'Deuda Pública en Dólares'!CR$86</f>
        <v>4769.4340063953905</v>
      </c>
      <c r="CS47" s="35">
        <f>+'Deuda Pública en Colones'!CS47/'Deuda Pública en Dólares'!CS$86</f>
        <v>4557.5058375076705</v>
      </c>
      <c r="CT47" s="35">
        <f>+'Deuda Pública en Colones'!CT47/'Deuda Pública en Dólares'!CT$86</f>
        <v>4572.4915331900229</v>
      </c>
      <c r="CU47" s="35">
        <f>+'Deuda Pública en Colones'!CU47/'Deuda Pública en Dólares'!CU$86</f>
        <v>4621.306843092998</v>
      </c>
      <c r="CV47" s="35">
        <f>+'Deuda Pública en Colones'!CV47/'Deuda Pública en Dólares'!CV$86</f>
        <v>4568.6312571938106</v>
      </c>
      <c r="CW47" s="35">
        <f>+'Deuda Pública en Colones'!CW47/'Deuda Pública en Dólares'!CW$86</f>
        <v>4649.9994866681482</v>
      </c>
      <c r="CX47" s="35">
        <f>+'Deuda Pública en Colones'!CX47/'Deuda Pública en Dólares'!CX$86</f>
        <v>4710.0403988368662</v>
      </c>
      <c r="CY47" s="35">
        <f>+'Deuda Pública en Colones'!CY47/'Deuda Pública en Dólares'!CY$86</f>
        <v>4580.2110528392541</v>
      </c>
      <c r="CZ47" s="35">
        <f>+'Deuda Pública en Colones'!CZ47/'Deuda Pública en Dólares'!CZ$86</f>
        <v>4603.8087089540604</v>
      </c>
      <c r="DA47" s="35">
        <f>+'Deuda Pública en Colones'!DA47/'Deuda Pública en Dólares'!DA$86</f>
        <v>4572.1521555250611</v>
      </c>
      <c r="DB47" s="35">
        <f>+'Deuda Pública en Colones'!DB47/'Deuda Pública en Dólares'!DB$86</f>
        <v>4384.1523540283761</v>
      </c>
      <c r="DC47" s="35">
        <f>+'Deuda Pública en Colones'!DC47/'Deuda Pública en Dólares'!DC$86</f>
        <v>4355.6544490502911</v>
      </c>
      <c r="DD47" s="35">
        <f>+'Deuda Pública en Colones'!DD47/'Deuda Pública en Dólares'!DD$86</f>
        <v>4391.2152962240243</v>
      </c>
      <c r="DE47" s="35">
        <f>+'Deuda Pública en Colones'!DE47/'Deuda Pública en Dólares'!DE$86</f>
        <v>4313.6532816979361</v>
      </c>
      <c r="DF47" s="35">
        <f>+'Deuda Pública en Colones'!DF47/'Deuda Pública en Dólares'!DF$86</f>
        <v>4080.7049142647506</v>
      </c>
      <c r="DG47" s="35">
        <f>+'Deuda Pública en Colones'!DG47/'Deuda Pública en Dólares'!DG$86</f>
        <v>4037.8630125377595</v>
      </c>
      <c r="DH47" s="35">
        <f>+'Deuda Pública en Colones'!DH47/'Deuda Pública en Dólares'!DH$86</f>
        <v>3913.4780235666408</v>
      </c>
      <c r="DI47" s="35">
        <f>+'Deuda Pública en Colones'!DI47/'Deuda Pública en Dólares'!DI$86</f>
        <v>3872.4318897903772</v>
      </c>
      <c r="DJ47" s="35">
        <f>+'Deuda Pública en Colones'!DJ47/'Deuda Pública en Dólares'!DJ$86</f>
        <v>3876.5626011595928</v>
      </c>
      <c r="DK47" s="35">
        <f>+'Deuda Pública en Colones'!DK47/'Deuda Pública en Dólares'!DK$86</f>
        <v>3871.1043385245898</v>
      </c>
      <c r="DL47" s="35">
        <f>+'Deuda Pública en Colones'!DL47/'Deuda Pública en Dólares'!DL$86</f>
        <v>3740.0480624634552</v>
      </c>
      <c r="DM47" s="35">
        <f>+'Deuda Pública en Colones'!DM47/'Deuda Pública en Dólares'!DM$86</f>
        <v>3724.997751995425</v>
      </c>
      <c r="DN47" s="35">
        <f>+'Deuda Pública en Colones'!DN47/'Deuda Pública en Dólares'!DN$86</f>
        <v>3571.7882668122725</v>
      </c>
      <c r="DO47" s="35">
        <f>+'Deuda Pública en Colones'!DO47/'Deuda Pública en Dólares'!DO$86</f>
        <v>3566.00651302182</v>
      </c>
      <c r="DP47" s="35">
        <f>+'Deuda Pública en Colones'!DP47/'Deuda Pública en Dólares'!DP$86</f>
        <v>3513.0800209308077</v>
      </c>
      <c r="DQ47" s="35">
        <f>+'Deuda Pública en Colones'!DQ47/'Deuda Pública en Dólares'!DQ$86</f>
        <v>3494.1004832091712</v>
      </c>
      <c r="DR47" s="35">
        <f>+'Deuda Pública en Colones'!DR47/'Deuda Pública en Dólares'!DR$86</f>
        <v>3517.0360715204702</v>
      </c>
      <c r="DS47" s="35">
        <f>+'Deuda Pública en Colones'!DS47/'Deuda Pública en Dólares'!DS$86</f>
        <v>3540.9521129132972</v>
      </c>
      <c r="DT47" s="35">
        <f>+'Deuda Pública en Colones'!DT47/'Deuda Pública en Dólares'!DT$86</f>
        <v>3387.5400172057812</v>
      </c>
      <c r="DU47" s="35">
        <f>+'Deuda Pública en Colones'!DU47/'Deuda Pública en Dólares'!DU$86</f>
        <v>3429.1720358354664</v>
      </c>
      <c r="DV47" s="35">
        <f>+'Deuda Pública en Colones'!DV47/'Deuda Pública en Dólares'!DV$86</f>
        <v>3497.7178821179359</v>
      </c>
      <c r="DW47" s="35">
        <f>+'Deuda Pública en Colones'!DW47/'Deuda Pública en Dólares'!DW$86</f>
        <v>3525.5072557745489</v>
      </c>
      <c r="DX47" s="35">
        <f>+'Deuda Pública en Colones'!DX47/'Deuda Pública en Dólares'!DX$86</f>
        <v>3555.5779258575199</v>
      </c>
      <c r="DY47" s="35">
        <f>+'Deuda Pública en Colones'!DY47/'Deuda Pública en Dólares'!DY$86</f>
        <v>3503.0326867528606</v>
      </c>
      <c r="DZ47" s="35">
        <f>+'Deuda Pública en Colones'!DZ47/'Deuda Pública en Dólares'!DZ$86</f>
        <v>3384.4176361609589</v>
      </c>
      <c r="EA47" s="35">
        <f>+'Deuda Pública en Colones'!EA47/'Deuda Pública en Dólares'!EA$86</f>
        <v>3183.0655391190917</v>
      </c>
      <c r="EB47" s="35">
        <f>+'Deuda Pública en Colones'!EB47/'Deuda Pública en Dólares'!EB$86</f>
        <v>3287.6880497403909</v>
      </c>
      <c r="EC47" s="35">
        <f>+'Deuda Pública en Colones'!EC47/'Deuda Pública en Dólares'!EC$86</f>
        <v>3101.614795471166</v>
      </c>
      <c r="ED47" s="35">
        <f>+'Deuda Pública en Colones'!ED47/'Deuda Pública en Dólares'!ED$86</f>
        <v>3024.7334468193094</v>
      </c>
      <c r="EE47" s="35">
        <f>+'Deuda Pública en Colones'!EE47/'Deuda Pública en Dólares'!EE$86</f>
        <v>3081.204870054497</v>
      </c>
      <c r="EF47" s="35">
        <f>+'Deuda Pública en Colones'!EF47/'Deuda Pública en Dólares'!EF$86</f>
        <v>2987.8245009390694</v>
      </c>
      <c r="EG47" s="35">
        <f>+'Deuda Pública en Colones'!EG47/'Deuda Pública en Dólares'!EG$86</f>
        <v>3026.841407173476</v>
      </c>
      <c r="EH47" s="35">
        <f>+'Deuda Pública en Colones'!EH47/'Deuda Pública en Dólares'!EH$86</f>
        <v>3092.7659465046313</v>
      </c>
      <c r="EI47" s="35">
        <f>+'Deuda Pública en Colones'!EI47/'Deuda Pública en Dólares'!EI$86</f>
        <v>3210.1495391737667</v>
      </c>
      <c r="EJ47" s="35">
        <f>+'Deuda Pública en Colones'!EJ47/'Deuda Pública en Dólares'!EJ$86</f>
        <v>3212.7792048179249</v>
      </c>
      <c r="EK47" s="35">
        <f>+'Deuda Pública en Colones'!EK47/'Deuda Pública en Dólares'!EK$86</f>
        <v>3353.804206116864</v>
      </c>
      <c r="EL47" s="35">
        <f>+'Deuda Pública en Colones'!EL47/'Deuda Pública en Dólares'!EL$86</f>
        <v>3184.2343550585801</v>
      </c>
      <c r="EM47" s="35">
        <f>+'Deuda Pública en Colones'!EM47/'Deuda Pública en Dólares'!EM$86</f>
        <v>3277.299714245934</v>
      </c>
      <c r="EN47" s="35">
        <f>+'Deuda Pública en Colones'!EN47/'Deuda Pública en Dólares'!EN$86</f>
        <v>3209.7533049530439</v>
      </c>
      <c r="EO47" s="35">
        <f>+'Deuda Pública en Colones'!EO47/'Deuda Pública en Dólares'!EO$86</f>
        <v>3176.9304713598244</v>
      </c>
      <c r="EP47" s="35">
        <f>+'Deuda Pública en Colones'!EP47/'Deuda Pública en Dólares'!EP$86</f>
        <v>3303.4144268571131</v>
      </c>
      <c r="EQ47" s="35">
        <f>+'Deuda Pública en Colones'!EQ47/'Deuda Pública en Dólares'!EQ$86</f>
        <v>3381.4602638838346</v>
      </c>
      <c r="ER47" s="36">
        <f>+'Deuda Pública en Colones'!ER47/'Deuda Pública en Dólares'!ER$86</f>
        <v>3213.2367188445073</v>
      </c>
      <c r="ES47" s="35">
        <f>+'Deuda Pública en Colones'!ES47/'Deuda Pública en Dólares'!ES$86</f>
        <v>2897.9709795441781</v>
      </c>
      <c r="ET47" s="35">
        <f>+'Deuda Pública en Colones'!ET47/'Deuda Pública en Dólares'!ET$86</f>
        <v>2861.5486586736902</v>
      </c>
      <c r="EU47" s="35">
        <f>+'Deuda Pública en Colones'!EU47/'Deuda Pública en Dólares'!EU$86</f>
        <v>2828.1982251601739</v>
      </c>
      <c r="EV47" s="35">
        <f>+'Deuda Pública en Colones'!EV47/'Deuda Pública en Dólares'!EV$86</f>
        <v>2738.1672542528113</v>
      </c>
      <c r="EW47" s="35">
        <f>+'Deuda Pública en Colones'!EW47/'Deuda Pública en Dólares'!EW$86</f>
        <v>2697.6877044719731</v>
      </c>
      <c r="EX47" s="35">
        <v>2709.8395616887406</v>
      </c>
      <c r="EY47" s="35">
        <v>2452.2579647302564</v>
      </c>
      <c r="EZ47" s="35">
        <v>2516.9094729765361</v>
      </c>
      <c r="FA47" s="35">
        <f>'Deuda Pública en Colones'!FA47/'Deuda Pública en Dólares'!$FA$86</f>
        <v>2480.7430674716602</v>
      </c>
      <c r="FB47" s="35">
        <f>'Deuda Pública en Colones'!FB47/'Deuda Pública en Dólares'!$FB$86</f>
        <v>2484.9595314503272</v>
      </c>
      <c r="FC47" s="35">
        <f>'Deuda Pública en Colones'!FC47/'Deuda Pública en Dólares'!$FC$86</f>
        <v>2484.8468860909593</v>
      </c>
      <c r="FD47" s="35">
        <f>'Deuda Pública en Colones'!FD47/'Deuda Pública en Dólares'!$FD$86</f>
        <v>2421.4746228984463</v>
      </c>
      <c r="FE47" s="35">
        <f>'Deuda Pública en Colones'!FE47/'Deuda Pública en Dólares'!$FE$86</f>
        <v>2241.7238448589087</v>
      </c>
      <c r="FF47" s="35">
        <f>'Deuda Pública en Colones'!FF47/'Deuda Pública en Dólares'!$FF$86</f>
        <v>2236.1537089136355</v>
      </c>
      <c r="FG47" s="35">
        <f>'Deuda Pública en Colones'!FG47/'Deuda Pública en Dólares'!$FG$86</f>
        <v>2271.5037855820856</v>
      </c>
      <c r="FH47" s="35">
        <f>'Deuda Pública en Colones'!FH47/'Deuda Pública en Dólares'!$FH$86</f>
        <v>2295.9723577189679</v>
      </c>
      <c r="FI47" s="35">
        <f>'Deuda Pública en Colones'!FI47/'Deuda Pública en Dólares'!$FI$86</f>
        <v>2324.5007498234459</v>
      </c>
      <c r="FJ47" s="35">
        <f>'Deuda Pública en Colones'!FJ47/'Deuda Pública en Dólares'!$FJ$86</f>
        <v>2260.6169996564886</v>
      </c>
      <c r="FK47" s="35">
        <f>'Deuda Pública en Colones'!FK47/'Deuda Pública en Dólares'!$FK$86</f>
        <v>2005.3162084377195</v>
      </c>
      <c r="FL47" s="35">
        <f>'Deuda Pública en Colones'!FL47/'Deuda Pública en Dólares'!$FL$86</f>
        <v>2081.1903999256115</v>
      </c>
      <c r="FM47" s="35">
        <f>'Deuda Pública en Colones'!FM47/'Deuda Pública en Dólares'!$FM$86</f>
        <v>2073.236078851181</v>
      </c>
      <c r="FN47" s="35">
        <f>'Deuda Pública en Colones'!FN47/'Deuda Pública en Dólares'!$FN$86</f>
        <v>1824.5545872320695</v>
      </c>
      <c r="FO47" s="35">
        <f>'Deuda Pública en Colones'!FO47/'Deuda Pública en Dólares'!$FO$86</f>
        <v>1875.8066128674818</v>
      </c>
      <c r="FP47" s="35">
        <f>'Deuda Pública en Colones'!FP47/'Deuda Pública en Dólares'!$FP$86</f>
        <v>1859.8867237162292</v>
      </c>
      <c r="FQ47" s="35">
        <f>'Deuda Pública en Colones'!FQ47/'Deuda Pública en Dólares'!$FQ$86</f>
        <v>1858.5982334463904</v>
      </c>
      <c r="FR47" s="35">
        <f>'Deuda Pública en Colones'!FR47/'Deuda Pública en Dólares'!$FR$86</f>
        <v>1712.4602652907017</v>
      </c>
      <c r="FS47" s="35">
        <f>'Deuda Pública en Colones'!FS47/'Deuda Pública en Dólares'!$FS$86</f>
        <v>1711.231631138862</v>
      </c>
      <c r="FT47" s="35">
        <f>'Deuda Pública en Colones'!FT47/'Deuda Pública en Dólares'!$FT$86</f>
        <v>1778.8116615183908</v>
      </c>
      <c r="FU47" s="35">
        <f>'Deuda Pública en Colones'!FU47/'Deuda Pública en Dólares'!$FU$86</f>
        <v>1838.5358702973901</v>
      </c>
      <c r="FV47" s="35">
        <f>'Deuda Pública en Colones'!FV47/'Deuda Pública en Dólares'!$FV$86</f>
        <v>1964.6506786740176</v>
      </c>
      <c r="FW47" s="35">
        <f>'Deuda Pública en Colones'!FW47/'Deuda Pública en Dólares'!$FW$86</f>
        <v>1901.0240433327419</v>
      </c>
      <c r="FX47" s="35">
        <f>'Deuda Pública en Colones'!FX47/'Deuda Pública en Dólares'!$FX$86</f>
        <v>1989.2368453011752</v>
      </c>
      <c r="FY47" s="35">
        <f>'Deuda Pública en Colones'!FY47/'Deuda Pública en Dólares'!$FY$86</f>
        <v>2061.6511153010174</v>
      </c>
      <c r="FZ47" s="35">
        <f>'Deuda Pública en Colones'!FZ47/'Deuda Pública en Dólares'!$FZ$86</f>
        <v>2209.6829923850087</v>
      </c>
      <c r="GA47" s="35">
        <f>'Deuda Pública en Colones'!GA47/'Deuda Pública en Dólares'!GA86</f>
        <v>2236.5196742042476</v>
      </c>
      <c r="GB47" s="35">
        <f>'Deuda Pública en Colones'!GB47/'Deuda Pública en Dólares'!GB86</f>
        <v>2489.1388256685873</v>
      </c>
      <c r="GC47" s="35">
        <f>'Deuda Pública en Colones'!GC47/'Deuda Pública en Dólares'!GC86</f>
        <v>2477.1484322795327</v>
      </c>
      <c r="GD47" s="35">
        <f>'Deuda Pública en Colones'!GD47/'Deuda Pública en Dólares'!GD86</f>
        <v>2595.5048957882459</v>
      </c>
      <c r="GE47" s="35">
        <f>'Deuda Pública en Colones'!GE47/'Deuda Pública en Dólares'!GE86</f>
        <v>2743.1293101513161</v>
      </c>
      <c r="GF47" s="35">
        <f>'Deuda Pública en Colones'!GF47/'Deuda Pública en Dólares'!GF86</f>
        <v>2763.7441788619744</v>
      </c>
      <c r="GG47" s="35">
        <f>'Deuda Pública en Colones'!GG47/'Deuda Pública en Dólares'!GG86</f>
        <v>3256.3870431444875</v>
      </c>
      <c r="GH47" s="35">
        <f>'Deuda Pública en Colones'!GH47/'Deuda Pública en Dólares'!GH86</f>
        <v>3581.7710208578028</v>
      </c>
      <c r="GI47" s="35">
        <f>'Deuda Pública en Colones'!GI47/'Deuda Pública en Dólares'!GI86</f>
        <v>3483.524080841602</v>
      </c>
      <c r="GJ47" s="35">
        <f>'Deuda Pública en Colones'!GJ47/'Deuda Pública en Dólares'!GJ86</f>
        <v>3656.636904206583</v>
      </c>
      <c r="GK47" s="35">
        <f>'Deuda Pública en Colones'!GK47/'Deuda Pública en Dólares'!GK86</f>
        <v>3823.0569324849153</v>
      </c>
      <c r="GL47" s="35">
        <f>'Deuda Pública en Colones'!GL47/'Deuda Pública en Dólares'!GL86</f>
        <v>4330.4781114750149</v>
      </c>
      <c r="GM47" s="35">
        <f>'Deuda Pública en Colones'!GM47/'Deuda Pública en Dólares'!GM86</f>
        <v>4854.0709899794574</v>
      </c>
      <c r="GN47" s="35">
        <f>'Deuda Pública en Colones'!GN47/'Deuda Pública en Dólares'!GN86</f>
        <v>5265.6736214511011</v>
      </c>
      <c r="GO47" s="35">
        <f>'Deuda Pública en Colones'!GO47/'Deuda Pública en Dólares'!GO86</f>
        <v>5115.2776276695986</v>
      </c>
      <c r="GP47" s="35">
        <f>'Deuda Pública en Colones'!GP47/'Deuda Pública en Dólares'!GP86</f>
        <v>5090.391023161972</v>
      </c>
      <c r="GQ47" s="35">
        <f>'Deuda Pública en Colones'!GQ47/'Deuda Pública en Dólares'!GQ86</f>
        <v>5203.4482953663946</v>
      </c>
      <c r="GR47" s="35">
        <f>'Deuda Pública en Colones'!GR47/'Deuda Pública en Dólares'!GR86</f>
        <v>5382.3373036863195</v>
      </c>
      <c r="GS47" s="35">
        <f>'Deuda Pública en Colones'!GS47/'Deuda Pública en Dólares'!GS86</f>
        <v>5748.37597684906</v>
      </c>
      <c r="GT47" s="35">
        <f>'Deuda Pública en Colones'!GT47/'Deuda Pública en Dólares'!GT86</f>
        <v>6073.0019881815724</v>
      </c>
      <c r="GU47" s="35">
        <f>'Deuda Pública en Colones'!GU47/'Deuda Pública en Dólares'!GU86</f>
        <v>5740.7392803635375</v>
      </c>
      <c r="GV47" s="35">
        <f>'Deuda Pública en Colones'!GV47/'Deuda Pública en Dólares'!GV86</f>
        <v>5780.2983565694794</v>
      </c>
      <c r="GW47" s="35">
        <f>'Deuda Pública en Colones'!GW47/'Deuda Pública en Dólares'!GW86</f>
        <v>5774.3966113580836</v>
      </c>
      <c r="GX47" s="35">
        <f>'Deuda Pública en Colones'!GX47/'Deuda Pública en Dólares'!GX86</f>
        <v>5722.1775566747765</v>
      </c>
      <c r="GY47" s="35">
        <f>'Deuda Pública en Colones'!GY47/'Deuda Pública en Dólares'!GY86</f>
        <v>6099.9145807960394</v>
      </c>
    </row>
    <row r="48" spans="1:207" x14ac:dyDescent="0.25">
      <c r="A48" s="33" t="s">
        <v>25</v>
      </c>
      <c r="B48" s="35">
        <f>+'Deuda Pública en Colones'!B48/'Deuda Pública en Dólares'!B$86</f>
        <v>9.1922899999999998</v>
      </c>
      <c r="C48" s="35">
        <f>+'Deuda Pública en Colones'!C48/'Deuda Pública en Dólares'!C$86</f>
        <v>9.1920400000000004</v>
      </c>
      <c r="D48" s="35">
        <f>+'Deuda Pública en Colones'!D48/'Deuda Pública en Dólares'!D$86</f>
        <v>8.72804</v>
      </c>
      <c r="E48" s="35">
        <f>+'Deuda Pública en Colones'!E48/'Deuda Pública en Dólares'!E$86</f>
        <v>8.72804</v>
      </c>
      <c r="F48" s="35">
        <f>+'Deuda Pública en Colones'!F48/'Deuda Pública en Dólares'!F$86</f>
        <v>8.1923700000000004</v>
      </c>
      <c r="G48" s="35">
        <f>+'Deuda Pública en Colones'!G48/'Deuda Pública en Dólares'!G$86</f>
        <v>8.1779100000000007</v>
      </c>
      <c r="H48" s="35">
        <f>+'Deuda Pública en Colones'!H48/'Deuda Pública en Dólares'!H$86</f>
        <v>8.1779100000000007</v>
      </c>
      <c r="I48" s="35">
        <f>+'Deuda Pública en Colones'!I48/'Deuda Pública en Dólares'!I$86</f>
        <v>8.1774500000000003</v>
      </c>
      <c r="J48" s="35">
        <f>+'Deuda Pública en Colones'!J48/'Deuda Pública en Dólares'!J$86</f>
        <v>7.7134499999999999</v>
      </c>
      <c r="K48" s="35">
        <f>+'Deuda Pública en Colones'!K48/'Deuda Pública en Dólares'!K$86</f>
        <v>7.7134500000000008</v>
      </c>
      <c r="L48" s="35">
        <f>+'Deuda Pública en Colones'!L48/'Deuda Pública en Dólares'!L$86</f>
        <v>7.2755200000000002</v>
      </c>
      <c r="M48" s="35">
        <f>+'Deuda Pública en Colones'!M48/'Deuda Pública en Dólares'!M$86</f>
        <v>7.2430379200000008</v>
      </c>
      <c r="N48" s="35">
        <f>+'Deuda Pública en Colones'!N48/'Deuda Pública en Dólares'!N$86</f>
        <v>7.2430379200000008</v>
      </c>
      <c r="O48" s="35">
        <f>+'Deuda Pública en Colones'!O48/'Deuda Pública en Dólares'!O$86</f>
        <v>7.2427900000000003</v>
      </c>
      <c r="P48" s="35">
        <f>+'Deuda Pública en Colones'!P48/'Deuda Pública en Dólares'!P$86</f>
        <v>8.72804</v>
      </c>
      <c r="Q48" s="35">
        <f>+'Deuda Pública en Colones'!Q48/'Deuda Pública en Dólares'!Q$86</f>
        <v>8.72804</v>
      </c>
      <c r="R48" s="35">
        <f>+'Deuda Pública en Colones'!R48/'Deuda Pública en Dólares'!R$86</f>
        <v>6.3558300000000001</v>
      </c>
      <c r="S48" s="35">
        <f>+'Deuda Pública en Colones'!S48/'Deuda Pública en Dólares'!S$86</f>
        <v>6.3508300000000002</v>
      </c>
      <c r="T48" s="35">
        <f>+'Deuda Pública en Colones'!T48/'Deuda Pública en Dólares'!T$86</f>
        <v>6.3252765399999999</v>
      </c>
      <c r="U48" s="35">
        <f>+'Deuda Pública en Colones'!U48/'Deuda Pública en Dólares'!U$86</f>
        <v>6.3252765399999999</v>
      </c>
      <c r="V48" s="35">
        <f>+'Deuda Pública en Colones'!V48/'Deuda Pública en Dólares'!V$86</f>
        <v>5.8612765400000004</v>
      </c>
      <c r="W48" s="35">
        <f>+'Deuda Pública en Colones'!W48/'Deuda Pública en Dólares'!W$86</f>
        <v>7.7134500000000017</v>
      </c>
      <c r="X48" s="35">
        <f>+'Deuda Pública en Colones'!X48/'Deuda Pública en Dólares'!X$86</f>
        <v>5.42</v>
      </c>
      <c r="Y48" s="35">
        <f>+'Deuda Pública en Colones'!Y48/'Deuda Pública en Dólares'!Y$86</f>
        <v>5.4090731186621595</v>
      </c>
      <c r="Z48" s="35">
        <f>+'Deuda Pública en Colones'!Z48/'Deuda Pública en Dólares'!Z$86</f>
        <v>5.39</v>
      </c>
      <c r="AA48" s="35">
        <f>+'Deuda Pública en Colones'!AA48/'Deuda Pública en Dólares'!AA$86</f>
        <v>5.39</v>
      </c>
      <c r="AB48" s="35">
        <f>+'Deuda Pública en Colones'!AB48/'Deuda Pública en Dólares'!AB$86</f>
        <v>4.93</v>
      </c>
      <c r="AC48" s="35">
        <f>+'Deuda Pública en Colones'!AC48/'Deuda Pública en Dólares'!AC$86</f>
        <v>4.9400000000000004</v>
      </c>
      <c r="AD48" s="35">
        <f>+'Deuda Pública en Colones'!AD48/'Deuda Pública en Dólares'!AD$86</f>
        <v>4.5999999999999996</v>
      </c>
      <c r="AE48" s="35">
        <f>+'Deuda Pública en Colones'!AE48/'Deuda Pública en Dólares'!AE$86</f>
        <v>4.5</v>
      </c>
      <c r="AF48" s="35">
        <f>+'Deuda Pública en Colones'!AF48/'Deuda Pública en Dólares'!AF$86</f>
        <v>4.51</v>
      </c>
      <c r="AG48" s="35">
        <f>+'Deuda Pública en Colones'!AG48/'Deuda Pública en Dólares'!AG$86</f>
        <v>4.4800000000000004</v>
      </c>
      <c r="AH48" s="35">
        <f>+'Deuda Pública en Colones'!AH48/'Deuda Pública en Dólares'!AH$86</f>
        <v>4.51</v>
      </c>
      <c r="AI48" s="35">
        <f>+'Deuda Pública en Colones'!AI48/'Deuda Pública en Dólares'!AI$86</f>
        <v>4.49</v>
      </c>
      <c r="AJ48" s="35">
        <f>+'Deuda Pública en Colones'!AJ48/'Deuda Pública en Dólares'!AJ$86</f>
        <v>4.1399958799999999</v>
      </c>
      <c r="AK48" s="35">
        <f>+'Deuda Pública en Colones'!AK48/'Deuda Pública en Dólares'!AK$86</f>
        <v>4.0485792599999995</v>
      </c>
      <c r="AL48" s="35">
        <f>+'Deuda Pública en Colones'!AL48/'Deuda Pública en Dólares'!AL$86</f>
        <v>4.0485792599999995</v>
      </c>
      <c r="AM48" s="35">
        <f>+'Deuda Pública en Colones'!AM48/'Deuda Pública en Dólares'!AM$86</f>
        <v>4.0485792599999995</v>
      </c>
      <c r="AN48" s="35">
        <f>+'Deuda Pública en Colones'!AN48/'Deuda Pública en Dólares'!AN$86</f>
        <v>4.0485792599999995</v>
      </c>
      <c r="AO48" s="35">
        <f>+'Deuda Pública en Colones'!AO48/'Deuda Pública en Dólares'!AO$86</f>
        <v>1.3025459500000001</v>
      </c>
      <c r="AP48" s="35">
        <f>+'Deuda Pública en Colones'!AP48/'Deuda Pública en Dólares'!AP$86</f>
        <v>3.62255328</v>
      </c>
      <c r="AQ48" s="35">
        <f>+'Deuda Pública en Colones'!AQ48/'Deuda Pública en Dólares'!AQ$86</f>
        <v>3.6025806499999997</v>
      </c>
      <c r="AR48" s="35">
        <f>+'Deuda Pública en Colones'!AR48/'Deuda Pública en Dólares'!AR$86</f>
        <v>3.6</v>
      </c>
      <c r="AS48" s="35">
        <f>+'Deuda Pública en Colones'!AS48/'Deuda Pública en Dólares'!AS$86</f>
        <v>3.6</v>
      </c>
      <c r="AT48" s="35">
        <f>+'Deuda Pública en Colones'!AT48/'Deuda Pública en Dólares'!AT$86</f>
        <v>3.6</v>
      </c>
      <c r="AU48" s="35">
        <f>+'Deuda Pública en Colones'!AU48/'Deuda Pública en Dólares'!AU$86</f>
        <v>3.6</v>
      </c>
      <c r="AV48" s="35">
        <f>+'Deuda Pública en Colones'!AV48/'Deuda Pública en Dólares'!AV$86</f>
        <v>3.1831021699999997</v>
      </c>
      <c r="AW48" s="35">
        <f>+'Deuda Pública en Colones'!AW48/'Deuda Pública en Dólares'!AW$86</f>
        <v>3.1781021699999998</v>
      </c>
      <c r="AX48" s="35">
        <f>+'Deuda Pública en Colones'!AX48/'Deuda Pública en Dólares'!AX$86</f>
        <v>3.1631021699999997</v>
      </c>
      <c r="AY48" s="35">
        <f>+'Deuda Pública en Colones'!AY48/'Deuda Pública en Dólares'!AY$86</f>
        <v>3.1431295399999999</v>
      </c>
      <c r="AZ48" s="35">
        <f>+'Deuda Pública en Colones'!AZ48/'Deuda Pública en Dólares'!AZ$86</f>
        <v>3.1431295399999999</v>
      </c>
      <c r="BA48" s="35">
        <f>+'Deuda Pública en Colones'!BA48/'Deuda Pública en Dólares'!BA$86</f>
        <v>3.1431295399999999</v>
      </c>
      <c r="BB48" s="35">
        <f>+'Deuda Pública en Colones'!BB48/'Deuda Pública en Dólares'!BB$86</f>
        <v>2.7236510599999999</v>
      </c>
      <c r="BC48" s="35">
        <f>+'Deuda Pública en Colones'!BC48/'Deuda Pública en Dólares'!BC$86</f>
        <v>2.71865106</v>
      </c>
      <c r="BD48" s="35">
        <f>+'Deuda Pública en Colones'!BD48/'Deuda Pública en Dólares'!BD$86</f>
        <v>2.71865106</v>
      </c>
      <c r="BE48" s="35">
        <f>+'Deuda Pública en Colones'!BE48/'Deuda Pública en Dólares'!BE$86</f>
        <v>2.7136510600000001</v>
      </c>
      <c r="BF48" s="35">
        <f>+'Deuda Pública en Colones'!BF48/'Deuda Pública en Dólares'!BF$86</f>
        <v>2.7136510600000001</v>
      </c>
      <c r="BG48" s="35">
        <f>+'Deuda Pública en Colones'!BG48/'Deuda Pública en Dólares'!BG$86</f>
        <v>2.69367943</v>
      </c>
      <c r="BH48" s="35">
        <f>+'Deuda Pública en Colones'!BH48/'Deuda Pública en Dólares'!BH$86</f>
        <v>2.27425297</v>
      </c>
      <c r="BI48" s="35">
        <f>+'Deuda Pública en Colones'!BI48/'Deuda Pública en Dólares'!BI$86</f>
        <v>2.2492273199999997</v>
      </c>
      <c r="BJ48" s="35">
        <f>+'Deuda Pública en Colones'!BJ48/'Deuda Pública en Dólares'!BJ$86</f>
        <v>2.2442273199999998</v>
      </c>
      <c r="BK48" s="35">
        <f>+'Deuda Pública en Colones'!BK48/'Deuda Pública en Dólares'!BK$86</f>
        <v>2.2442273199999998</v>
      </c>
      <c r="BL48" s="35">
        <f>+'Deuda Pública en Colones'!BL48/'Deuda Pública en Dólares'!BL$86</f>
        <v>2.2442273199999998</v>
      </c>
      <c r="BM48" s="35">
        <f>+'Deuda Pública en Colones'!BM48/'Deuda Pública en Dólares'!BM$86</f>
        <v>2.2442273199999998</v>
      </c>
      <c r="BN48" s="35">
        <f>+'Deuda Pública en Colones'!BN48/'Deuda Pública en Dólares'!BN$86</f>
        <v>1.82474884</v>
      </c>
      <c r="BO48" s="35">
        <f>+'Deuda Pública en Colones'!BO48/'Deuda Pública en Dólares'!BO$86</f>
        <v>1.8197488400000001</v>
      </c>
      <c r="BP48" s="35">
        <f>+'Deuda Pública en Colones'!BP48/'Deuda Pública en Dólares'!BP$86</f>
        <v>1.79477621</v>
      </c>
      <c r="BQ48" s="35">
        <f>+'Deuda Pública en Colones'!BQ48/'Deuda Pública en Dólares'!BQ$86</f>
        <v>1.79477621</v>
      </c>
      <c r="BR48" s="35">
        <f>+'Deuda Pública en Colones'!BR48/'Deuda Pública en Dólares'!BR$86</f>
        <v>1.79477621</v>
      </c>
      <c r="BS48" s="35">
        <f>+'Deuda Pública en Colones'!BS48/'Deuda Pública en Dólares'!BS$86</f>
        <v>1.79477621</v>
      </c>
      <c r="BT48" s="35">
        <f>+'Deuda Pública en Colones'!BT48/'Deuda Pública en Dólares'!BT$86</f>
        <v>1.3502441258395301</v>
      </c>
      <c r="BU48" s="35">
        <f>+'Deuda Pública en Colones'!BU48/'Deuda Pública en Dólares'!BU$86</f>
        <v>1.3503251000000001</v>
      </c>
      <c r="BV48" s="35">
        <f>+'Deuda Pública en Colones'!BV48/'Deuda Pública en Dólares'!BV$86</f>
        <v>1.3503251000000001</v>
      </c>
      <c r="BW48" s="35">
        <f>+'Deuda Pública en Colones'!BW48/'Deuda Pública en Dólares'!BW$86</f>
        <v>1.3503251000000001</v>
      </c>
      <c r="BX48" s="35">
        <f>+'Deuda Pública en Colones'!BX48/'Deuda Pública en Dólares'!BX$86</f>
        <v>1.3453251000000002</v>
      </c>
      <c r="BY48" s="35">
        <f>+'Deuda Pública en Colones'!BY48/'Deuda Pública en Dólares'!BY$86</f>
        <v>1.3453251000000002</v>
      </c>
      <c r="BZ48" s="35">
        <f>+'Deuda Pública en Colones'!BZ48/'Deuda Pública en Dólares'!BZ$86</f>
        <v>0.92084661999999995</v>
      </c>
      <c r="CA48" s="35">
        <f>+'Deuda Pública en Colones'!CA48/'Deuda Pública en Dólares'!CA$86</f>
        <v>1.8197488400000001</v>
      </c>
      <c r="CB48" s="35">
        <f>+'Deuda Pública en Colones'!CB48/'Deuda Pública en Dólares'!CB$86</f>
        <v>0.91584661999999994</v>
      </c>
      <c r="CC48" s="35">
        <f>+'Deuda Pública en Colones'!CC48/'Deuda Pública en Dólares'!CC$86</f>
        <v>0.91584661999999994</v>
      </c>
      <c r="CD48" s="35">
        <f>+'Deuda Pública en Colones'!CD48/'Deuda Pública en Dólares'!CD$86</f>
        <v>0.91584661999999994</v>
      </c>
      <c r="CE48" s="35">
        <f>+'Deuda Pública en Colones'!CE48/'Deuda Pública en Dólares'!CE$86</f>
        <v>0.91584661999999994</v>
      </c>
      <c r="CF48" s="35">
        <f>+'Deuda Pública en Colones'!CF48/'Deuda Pública en Dólares'!CF$86</f>
        <v>0.47296274999999999</v>
      </c>
      <c r="CG48" s="35">
        <f>+'Deuda Pública en Colones'!CG48/'Deuda Pública en Dólares'!CG$86</f>
        <v>0.46796274999999998</v>
      </c>
      <c r="CH48" s="35">
        <f>+'Deuda Pública en Colones'!CH48/'Deuda Pública en Dólares'!CH$86</f>
        <v>0.46796274999999998</v>
      </c>
      <c r="CI48" s="35">
        <f>+'Deuda Pública en Colones'!CI48/'Deuda Pública en Dólares'!CI$86</f>
        <v>0.46796274999999998</v>
      </c>
      <c r="CJ48" s="35">
        <f>+'Deuda Pública en Colones'!CJ48/'Deuda Pública en Dólares'!CJ$86</f>
        <v>0.44799011999999999</v>
      </c>
      <c r="CK48" s="35">
        <f>+'Deuda Pública en Colones'!CK48/'Deuda Pública en Dólares'!CK$86</f>
        <v>0.44799011999999999</v>
      </c>
      <c r="CL48" s="35">
        <f>+'Deuda Pública en Colones'!CL48/'Deuda Pública en Dólares'!CL$86</f>
        <v>9.5454500000000005E-3</v>
      </c>
      <c r="CM48" s="35">
        <f>+'Deuda Pública en Colones'!CM48/'Deuda Pública en Dólares'!CM$86</f>
        <v>0</v>
      </c>
      <c r="CN48" s="35">
        <f>+'Deuda Pública en Colones'!CN48/'Deuda Pública en Dólares'!CN$86</f>
        <v>0</v>
      </c>
      <c r="CO48" s="35">
        <f>+'Deuda Pública en Colones'!CO48/'Deuda Pública en Dólares'!CO$86</f>
        <v>0</v>
      </c>
      <c r="CP48" s="35">
        <f>+'Deuda Pública en Colones'!CP48/'Deuda Pública en Dólares'!CP$86</f>
        <v>0</v>
      </c>
      <c r="CQ48" s="35">
        <f>+'Deuda Pública en Colones'!CQ48/'Deuda Pública en Dólares'!CQ$86</f>
        <v>0</v>
      </c>
      <c r="CR48" s="35">
        <f>+'Deuda Pública en Colones'!CR48/'Deuda Pública en Dólares'!CR$86</f>
        <v>0</v>
      </c>
      <c r="CS48" s="35">
        <f>+'Deuda Pública en Colones'!CS48/'Deuda Pública en Dólares'!CS$86</f>
        <v>0</v>
      </c>
      <c r="CT48" s="35">
        <f>+'Deuda Pública en Colones'!CT48/'Deuda Pública en Dólares'!CT$86</f>
        <v>0</v>
      </c>
      <c r="CU48" s="35">
        <f>+'Deuda Pública en Colones'!CU48/'Deuda Pública en Dólares'!CU$86</f>
        <v>0</v>
      </c>
      <c r="CV48" s="35">
        <f>+'Deuda Pública en Colones'!CV48/'Deuda Pública en Dólares'!CV$86</f>
        <v>0</v>
      </c>
      <c r="CW48" s="35">
        <f>+'Deuda Pública en Colones'!CW48/'Deuda Pública en Dólares'!CW$86</f>
        <v>0</v>
      </c>
      <c r="CX48" s="35">
        <f>+'Deuda Pública en Colones'!CX48/'Deuda Pública en Dólares'!CX$86</f>
        <v>0</v>
      </c>
      <c r="CY48" s="35">
        <f>+'Deuda Pública en Colones'!CY48/'Deuda Pública en Dólares'!CY$86</f>
        <v>0</v>
      </c>
      <c r="CZ48" s="35">
        <f>+'Deuda Pública en Colones'!CZ48/'Deuda Pública en Dólares'!CZ$86</f>
        <v>0</v>
      </c>
      <c r="DA48" s="35">
        <f>+'Deuda Pública en Colones'!DA48/'Deuda Pública en Dólares'!DA$86</f>
        <v>0</v>
      </c>
      <c r="DB48" s="35">
        <f>+'Deuda Pública en Colones'!DB48/'Deuda Pública en Dólares'!DB$86</f>
        <v>0</v>
      </c>
      <c r="DC48" s="35">
        <f>+'Deuda Pública en Colones'!DC48/'Deuda Pública en Dólares'!DC$86</f>
        <v>0</v>
      </c>
      <c r="DD48" s="35">
        <f>+'Deuda Pública en Colones'!DD48/'Deuda Pública en Dólares'!DD$86</f>
        <v>0</v>
      </c>
      <c r="DE48" s="35">
        <f>+'Deuda Pública en Colones'!DE48/'Deuda Pública en Dólares'!DE$86</f>
        <v>0</v>
      </c>
      <c r="DF48" s="35">
        <f>+'Deuda Pública en Colones'!DF48/'Deuda Pública en Dólares'!DF$86</f>
        <v>0</v>
      </c>
      <c r="DG48" s="35">
        <f>+'Deuda Pública en Colones'!DG48/'Deuda Pública en Dólares'!DG$86</f>
        <v>0</v>
      </c>
      <c r="DH48" s="35">
        <f>+'Deuda Pública en Colones'!DH48/'Deuda Pública en Dólares'!DH$86</f>
        <v>0</v>
      </c>
      <c r="DI48" s="35">
        <f>+'Deuda Pública en Colones'!DI48/'Deuda Pública en Dólares'!DI$86</f>
        <v>0</v>
      </c>
      <c r="DJ48" s="35">
        <f>+'Deuda Pública en Colones'!DJ48/'Deuda Pública en Dólares'!DJ$86</f>
        <v>0</v>
      </c>
      <c r="DK48" s="35">
        <f>+'Deuda Pública en Colones'!DK48/'Deuda Pública en Dólares'!DK$86</f>
        <v>0</v>
      </c>
      <c r="DL48" s="35">
        <f>+'Deuda Pública en Colones'!DL48/'Deuda Pública en Dólares'!DL$86</f>
        <v>0</v>
      </c>
      <c r="DM48" s="35">
        <f>+'Deuda Pública en Colones'!DM48/'Deuda Pública en Dólares'!DM$86</f>
        <v>0</v>
      </c>
      <c r="DN48" s="35">
        <f>+'Deuda Pública en Colones'!DN48/'Deuda Pública en Dólares'!DN$86</f>
        <v>0</v>
      </c>
      <c r="DO48" s="35">
        <f>+'Deuda Pública en Colones'!DO48/'Deuda Pública en Dólares'!DO$86</f>
        <v>0</v>
      </c>
      <c r="DP48" s="35">
        <f>+'Deuda Pública en Colones'!DP48/'Deuda Pública en Dólares'!DP$86</f>
        <v>0</v>
      </c>
      <c r="DQ48" s="35">
        <f>+'Deuda Pública en Colones'!DQ48/'Deuda Pública en Dólares'!DQ$86</f>
        <v>0</v>
      </c>
      <c r="DR48" s="35">
        <f>+'Deuda Pública en Colones'!DR48/'Deuda Pública en Dólares'!DR$86</f>
        <v>0</v>
      </c>
      <c r="DS48" s="35">
        <f>+'Deuda Pública en Colones'!DS48/'Deuda Pública en Dólares'!DS$86</f>
        <v>0</v>
      </c>
      <c r="DT48" s="35">
        <f>+'Deuda Pública en Colones'!DT48/'Deuda Pública en Dólares'!DT$86</f>
        <v>0</v>
      </c>
      <c r="DU48" s="35">
        <f>+'Deuda Pública en Colones'!DU48/'Deuda Pública en Dólares'!DU$86</f>
        <v>0</v>
      </c>
      <c r="DV48" s="35">
        <f>+'Deuda Pública en Colones'!DV48/'Deuda Pública en Dólares'!DV$86</f>
        <v>0</v>
      </c>
      <c r="DW48" s="35">
        <f>+'Deuda Pública en Colones'!DW48/'Deuda Pública en Dólares'!DW$86</f>
        <v>0</v>
      </c>
      <c r="DX48" s="35">
        <f>+'Deuda Pública en Colones'!DX48/'Deuda Pública en Dólares'!DX$86</f>
        <v>0</v>
      </c>
      <c r="DY48" s="35">
        <f>+'Deuda Pública en Colones'!DY48/'Deuda Pública en Dólares'!DY$86</f>
        <v>0</v>
      </c>
      <c r="DZ48" s="35">
        <f>+'Deuda Pública en Colones'!DZ48/'Deuda Pública en Dólares'!DZ$86</f>
        <v>0</v>
      </c>
      <c r="EA48" s="35">
        <f>+'Deuda Pública en Colones'!EA48/'Deuda Pública en Dólares'!EA$86</f>
        <v>0</v>
      </c>
      <c r="EB48" s="35">
        <f>+'Deuda Pública en Colones'!EB48/'Deuda Pública en Dólares'!EB$86</f>
        <v>0</v>
      </c>
      <c r="EC48" s="35">
        <f>+'Deuda Pública en Colones'!EC48/'Deuda Pública en Dólares'!EC$86</f>
        <v>0</v>
      </c>
      <c r="ED48" s="35">
        <f>+'Deuda Pública en Colones'!ED48/'Deuda Pública en Dólares'!ED$86</f>
        <v>0</v>
      </c>
      <c r="EE48" s="35">
        <f>+'Deuda Pública en Colones'!EE48/'Deuda Pública en Dólares'!EE$86</f>
        <v>0</v>
      </c>
      <c r="EF48" s="35">
        <f>+'Deuda Pública en Colones'!EF48/'Deuda Pública en Dólares'!EF$86</f>
        <v>0</v>
      </c>
      <c r="EG48" s="35">
        <f>+'Deuda Pública en Colones'!EG48/'Deuda Pública en Dólares'!EG$86</f>
        <v>0</v>
      </c>
      <c r="EH48" s="35">
        <f>+'Deuda Pública en Colones'!EH48/'Deuda Pública en Dólares'!EH$86</f>
        <v>0</v>
      </c>
      <c r="EI48" s="35">
        <f>+'Deuda Pública en Colones'!EI48/'Deuda Pública en Dólares'!EI$86</f>
        <v>0</v>
      </c>
      <c r="EJ48" s="35">
        <f>+'Deuda Pública en Colones'!EJ48/'Deuda Pública en Dólares'!EJ$86</f>
        <v>0</v>
      </c>
      <c r="EK48" s="35">
        <f>+'Deuda Pública en Colones'!EK48/'Deuda Pública en Dólares'!EK$86</f>
        <v>0</v>
      </c>
      <c r="EL48" s="35">
        <f>+'Deuda Pública en Colones'!EL48/'Deuda Pública en Dólares'!EL$86</f>
        <v>0</v>
      </c>
      <c r="EM48" s="35">
        <f>+'Deuda Pública en Colones'!EM48/'Deuda Pública en Dólares'!EM$86</f>
        <v>0</v>
      </c>
      <c r="EN48" s="35">
        <f>+'Deuda Pública en Colones'!EN48/'Deuda Pública en Dólares'!EN$86</f>
        <v>0</v>
      </c>
      <c r="EO48" s="35">
        <f>+'Deuda Pública en Colones'!EO48/'Deuda Pública en Dólares'!EO$86</f>
        <v>0</v>
      </c>
      <c r="EP48" s="35">
        <f>+'Deuda Pública en Colones'!EP48/'Deuda Pública en Dólares'!EP$86</f>
        <v>0</v>
      </c>
      <c r="EQ48" s="35">
        <f>+'Deuda Pública en Colones'!EQ48/'Deuda Pública en Dólares'!EQ$86</f>
        <v>0</v>
      </c>
      <c r="ER48" s="36">
        <f>+'Deuda Pública en Colones'!ER48/'Deuda Pública en Dólares'!ER$86</f>
        <v>0</v>
      </c>
      <c r="ES48" s="35">
        <f>+'Deuda Pública en Colones'!ES48/'Deuda Pública en Dólares'!ES$86</f>
        <v>0</v>
      </c>
      <c r="ET48" s="35">
        <f>+'Deuda Pública en Colones'!ET48/'Deuda Pública en Dólares'!ET$86</f>
        <v>0</v>
      </c>
      <c r="EU48" s="35">
        <f>+'Deuda Pública en Colones'!EU48/'Deuda Pública en Dólares'!EU$86</f>
        <v>0</v>
      </c>
      <c r="EV48" s="35">
        <f>+'Deuda Pública en Colones'!EV48/'Deuda Pública en Dólares'!EV$86</f>
        <v>0</v>
      </c>
      <c r="EW48" s="35">
        <f>+'Deuda Pública en Colones'!EW48/'Deuda Pública en Dólares'!EW$86</f>
        <v>0</v>
      </c>
      <c r="EX48" s="35">
        <v>0</v>
      </c>
      <c r="EY48" s="35">
        <v>0</v>
      </c>
      <c r="FS48" s="35">
        <f>'Deuda Pública en Colones'!FS48/'Deuda Pública en Dólares'!$FS$86</f>
        <v>2.0619999999999998</v>
      </c>
      <c r="FT48" s="35">
        <f>'Deuda Pública en Colones'!FT48/'Deuda Pública en Dólares'!$FT$86</f>
        <v>59.579000000000001</v>
      </c>
      <c r="FU48" s="35">
        <f>'Deuda Pública en Colones'!FU48/'Deuda Pública en Dólares'!$FU$86</f>
        <v>63.279000000000003</v>
      </c>
      <c r="FV48" s="35">
        <f>'Deuda Pública en Colones'!FV48/'Deuda Pública en Dólares'!$FV$86</f>
        <v>63.279000000000011</v>
      </c>
      <c r="FW48" s="35">
        <f>'Deuda Pública en Colones'!FW48/'Deuda Pública en Dólares'!$FW$86</f>
        <v>63.278999999999996</v>
      </c>
      <c r="FX48" s="35">
        <f>'Deuda Pública en Colones'!FX48/'Deuda Pública en Dólares'!$FX$86</f>
        <v>63.279000000000003</v>
      </c>
      <c r="FY48" s="35">
        <f>'Deuda Pública en Colones'!FY48/'Deuda Pública en Dólares'!$FY$86</f>
        <v>63.279000000000003</v>
      </c>
      <c r="FZ48" s="35">
        <f>'Deuda Pública en Colones'!FZ48/'Deuda Pública en Dólares'!$FZ$86</f>
        <v>63.279000000000003</v>
      </c>
      <c r="GA48" s="35">
        <f>'Deuda Pública en Colones'!GA48/'Deuda Pública en Dólares'!GA86</f>
        <v>63.278999999999996</v>
      </c>
      <c r="GB48" s="35">
        <f>'Deuda Pública en Colones'!GB48/'Deuda Pública en Dólares'!GB86</f>
        <v>63.279000000000011</v>
      </c>
      <c r="GC48" s="35">
        <f>'Deuda Pública en Colones'!GC48/'Deuda Pública en Dólares'!GC86</f>
        <v>63.278999999999996</v>
      </c>
      <c r="GD48" s="35">
        <f>'Deuda Pública en Colones'!GD48/'Deuda Pública en Dólares'!GD86</f>
        <v>63.279000000000003</v>
      </c>
      <c r="GE48" s="35">
        <f>'Deuda Pública en Colones'!GE48/'Deuda Pública en Dólares'!GE86</f>
        <v>63.278999999999996</v>
      </c>
      <c r="GF48" s="35">
        <f>'Deuda Pública en Colones'!GF48/'Deuda Pública en Dólares'!GF86</f>
        <v>63.278999999999996</v>
      </c>
      <c r="GG48" s="35">
        <f>'Deuda Pública en Colones'!GG48/'Deuda Pública en Dólares'!GG86</f>
        <v>63.278999999999989</v>
      </c>
      <c r="GH48" s="35">
        <f>'Deuda Pública en Colones'!GH48/'Deuda Pública en Dólares'!GH86</f>
        <v>63.279000000000003</v>
      </c>
      <c r="GI48" s="35">
        <f>'Deuda Pública en Colones'!GI48/'Deuda Pública en Dólares'!GI86</f>
        <v>63.278999999999996</v>
      </c>
      <c r="GJ48" s="35">
        <f>'Deuda Pública en Colones'!GJ48/'Deuda Pública en Dólares'!GJ86</f>
        <v>63.279000000000003</v>
      </c>
      <c r="GK48" s="35">
        <f>'Deuda Pública en Colones'!GK48/'Deuda Pública en Dólares'!GK86</f>
        <v>63.278999999999996</v>
      </c>
      <c r="GL48" s="35">
        <f>'Deuda Pública en Colones'!GL48/'Deuda Pública en Dólares'!GL86</f>
        <v>63.279000000000011</v>
      </c>
      <c r="GM48" s="35">
        <f>'Deuda Pública en Colones'!GM48/'Deuda Pública en Dólares'!GM86</f>
        <v>63.278999999999996</v>
      </c>
      <c r="GN48" s="35">
        <f>'Deuda Pública en Colones'!GN48/'Deuda Pública en Dólares'!GN86</f>
        <v>63.278999999999996</v>
      </c>
      <c r="GO48" s="35">
        <f>'Deuda Pública en Colones'!GO48/'Deuda Pública en Dólares'!GO86</f>
        <v>63.279000000000003</v>
      </c>
      <c r="GP48" s="35">
        <f>'Deuda Pública en Colones'!GP48/'Deuda Pública en Dólares'!GP86</f>
        <v>63.279000000000003</v>
      </c>
      <c r="GQ48" s="35">
        <f>'Deuda Pública en Colones'!GQ48/'Deuda Pública en Dólares'!GQ86</f>
        <v>63.278999999999996</v>
      </c>
      <c r="GR48" s="35">
        <f>'Deuda Pública en Colones'!GR48/'Deuda Pública en Dólares'!GR86</f>
        <v>14.329000000000001</v>
      </c>
      <c r="GS48" s="35">
        <f>'Deuda Pública en Colones'!GS48/'Deuda Pública en Dólares'!GS86</f>
        <v>14.329000000000001</v>
      </c>
      <c r="GT48" s="35">
        <f>'Deuda Pública en Colones'!GT48/'Deuda Pública en Dólares'!GT86</f>
        <v>14.329000000000001</v>
      </c>
      <c r="GU48" s="35">
        <f>'Deuda Pública en Colones'!GU48/'Deuda Pública en Dólares'!GU86</f>
        <v>14.328999999999999</v>
      </c>
      <c r="GV48" s="35">
        <f>'Deuda Pública en Colones'!GV48/'Deuda Pública en Dólares'!GV86</f>
        <v>14.157000000000002</v>
      </c>
      <c r="GW48" s="35">
        <f>'Deuda Pública en Colones'!GW48/'Deuda Pública en Dólares'!GW86</f>
        <v>14.157</v>
      </c>
      <c r="GX48" s="35">
        <f>'Deuda Pública en Colones'!GX48/'Deuda Pública en Dólares'!GX86</f>
        <v>14.157</v>
      </c>
      <c r="GY48" s="35">
        <f>'Deuda Pública en Colones'!GY48/'Deuda Pública en Dólares'!GY86</f>
        <v>14.157</v>
      </c>
    </row>
    <row r="49" spans="1:209" x14ac:dyDescent="0.25">
      <c r="A49" s="33" t="s">
        <v>26</v>
      </c>
      <c r="B49" s="35">
        <f>+'Deuda Pública en Colones'!B49/'Deuda Pública en Dólares'!B$86</f>
        <v>209.41499999999996</v>
      </c>
      <c r="C49" s="35">
        <f>+'Deuda Pública en Colones'!C49/'Deuda Pública en Dólares'!C$86</f>
        <v>209.41499999999999</v>
      </c>
      <c r="D49" s="35">
        <f>+'Deuda Pública en Colones'!D49/'Deuda Pública en Dólares'!D$86</f>
        <v>209.41499999999999</v>
      </c>
      <c r="E49" s="35">
        <f>+'Deuda Pública en Colones'!E49/'Deuda Pública en Dólares'!E$86</f>
        <v>209.41499999999999</v>
      </c>
      <c r="F49" s="35">
        <f>+'Deuda Pública en Colones'!F49/'Deuda Pública en Dólares'!F$86</f>
        <v>209.41499999999999</v>
      </c>
      <c r="G49" s="35">
        <f>+'Deuda Pública en Colones'!G49/'Deuda Pública en Dólares'!G$86</f>
        <v>209.41499999999999</v>
      </c>
      <c r="H49" s="35">
        <f>+'Deuda Pública en Colones'!H49/'Deuda Pública en Dólares'!H$86</f>
        <v>209.41499999999999</v>
      </c>
      <c r="I49" s="35">
        <f>+'Deuda Pública en Colones'!I49/'Deuda Pública en Dólares'!I$86</f>
        <v>209.41499999999999</v>
      </c>
      <c r="J49" s="35">
        <f>+'Deuda Pública en Colones'!J49/'Deuda Pública en Dólares'!J$86</f>
        <v>209.41499999999999</v>
      </c>
      <c r="K49" s="35">
        <f>+'Deuda Pública en Colones'!K49/'Deuda Pública en Dólares'!K$86</f>
        <v>209.41499999999999</v>
      </c>
      <c r="L49" s="35">
        <f>+'Deuda Pública en Colones'!L49/'Deuda Pública en Dólares'!L$86</f>
        <v>209.41499999999999</v>
      </c>
      <c r="M49" s="35">
        <f>+'Deuda Pública en Colones'!M49/'Deuda Pública en Dólares'!M$86</f>
        <v>209.41499999999999</v>
      </c>
      <c r="N49" s="35">
        <f>+'Deuda Pública en Colones'!N49/'Deuda Pública en Dólares'!N$86</f>
        <v>209.41499999999999</v>
      </c>
      <c r="O49" s="35">
        <f>+'Deuda Pública en Colones'!O49/'Deuda Pública en Dólares'!O$86</f>
        <v>209.41499999999999</v>
      </c>
      <c r="P49" s="35">
        <f>+'Deuda Pública en Colones'!P49/'Deuda Pública en Dólares'!P$86</f>
        <v>209.41499999999999</v>
      </c>
      <c r="Q49" s="35">
        <f>+'Deuda Pública en Colones'!Q49/'Deuda Pública en Dólares'!Q$86</f>
        <v>209.41499999999999</v>
      </c>
      <c r="R49" s="35">
        <f>+'Deuda Pública en Colones'!R49/'Deuda Pública en Dólares'!R$86</f>
        <v>187.33500000000001</v>
      </c>
      <c r="S49" s="35">
        <f>+'Deuda Pública en Colones'!S49/'Deuda Pública en Dólares'!S$86</f>
        <v>187.33500000000001</v>
      </c>
      <c r="T49" s="35">
        <f>+'Deuda Pública en Colones'!T49/'Deuda Pública en Dólares'!T$86</f>
        <v>187.33500000000001</v>
      </c>
      <c r="U49" s="35">
        <f>+'Deuda Pública en Colones'!U49/'Deuda Pública en Dólares'!U$86</f>
        <v>187.33500000000001</v>
      </c>
      <c r="V49" s="35">
        <f>+'Deuda Pública en Colones'!V49/'Deuda Pública en Dólares'!V$86</f>
        <v>187.33500000000001</v>
      </c>
      <c r="W49" s="35">
        <f>+'Deuda Pública en Colones'!W49/'Deuda Pública en Dólares'!W$86</f>
        <v>209.41499999999999</v>
      </c>
      <c r="X49" s="35">
        <f>+'Deuda Pública en Colones'!X49/'Deuda Pública en Dólares'!X$86</f>
        <v>187.34</v>
      </c>
      <c r="Y49" s="35">
        <f>+'Deuda Pública en Colones'!Y49/'Deuda Pública en Dólares'!Y$86</f>
        <v>187.33499377334994</v>
      </c>
      <c r="Z49" s="35">
        <f>+'Deuda Pública en Colones'!Z49/'Deuda Pública en Dólares'!Z$86</f>
        <v>187.34</v>
      </c>
      <c r="AA49" s="35">
        <f>+'Deuda Pública en Colones'!AA49/'Deuda Pública en Dólares'!AA$86</f>
        <v>187.34</v>
      </c>
      <c r="AB49" s="35">
        <f>+'Deuda Pública en Colones'!AB49/'Deuda Pública en Dólares'!AB$86</f>
        <v>187.34</v>
      </c>
      <c r="AC49" s="35">
        <f>+'Deuda Pública en Colones'!AC49/'Deuda Pública en Dólares'!AC$86</f>
        <v>187.34</v>
      </c>
      <c r="AD49" s="35">
        <f>+'Deuda Pública en Colones'!AD49/'Deuda Pública en Dólares'!AD$86</f>
        <v>93.19</v>
      </c>
      <c r="AE49" s="35">
        <f>+'Deuda Pública en Colones'!AE49/'Deuda Pública en Dólares'!AE$86</f>
        <v>93.19</v>
      </c>
      <c r="AF49" s="35">
        <f>+'Deuda Pública en Colones'!AF49/'Deuda Pública en Dólares'!AF$86</f>
        <v>93.19</v>
      </c>
      <c r="AG49" s="35">
        <f>+'Deuda Pública en Colones'!AG49/'Deuda Pública en Dólares'!AG$86</f>
        <v>93.19</v>
      </c>
      <c r="AH49" s="35">
        <f>+'Deuda Pública en Colones'!AH49/'Deuda Pública en Dólares'!AH$86</f>
        <v>93.19</v>
      </c>
      <c r="AI49" s="35">
        <f>+'Deuda Pública en Colones'!AI49/'Deuda Pública en Dólares'!AI$86</f>
        <v>93.19</v>
      </c>
      <c r="AJ49" s="35">
        <f>+'Deuda Pública en Colones'!AJ49/'Deuda Pública en Dólares'!AJ$86</f>
        <v>93.185000000000002</v>
      </c>
      <c r="AK49" s="35">
        <f>+'Deuda Pública en Colones'!AK49/'Deuda Pública en Dólares'!AK$86</f>
        <v>93.185000000000002</v>
      </c>
      <c r="AL49" s="35">
        <f>+'Deuda Pública en Colones'!AL49/'Deuda Pública en Dólares'!AL$86</f>
        <v>93.185000000000002</v>
      </c>
      <c r="AM49" s="35">
        <f>+'Deuda Pública en Colones'!AM49/'Deuda Pública en Dólares'!AM$86</f>
        <v>93.185000000000002</v>
      </c>
      <c r="AN49" s="35">
        <f>+'Deuda Pública en Colones'!AN49/'Deuda Pública en Dólares'!AN$86</f>
        <v>93.185000000000002</v>
      </c>
      <c r="AO49" s="35">
        <f>+'Deuda Pública en Colones'!AO49/'Deuda Pública en Dólares'!AO$86</f>
        <v>93.19</v>
      </c>
      <c r="AP49" s="35">
        <f>+'Deuda Pública en Colones'!AP49/'Deuda Pública en Dólares'!AP$86</f>
        <v>93.185000000000002</v>
      </c>
      <c r="AQ49" s="35">
        <f>+'Deuda Pública en Colones'!AQ49/'Deuda Pública en Dólares'!AQ$86</f>
        <v>93.185000000000002</v>
      </c>
      <c r="AR49" s="35">
        <f>+'Deuda Pública en Colones'!AR49/'Deuda Pública en Dólares'!AR$86</f>
        <v>93.19</v>
      </c>
      <c r="AS49" s="35">
        <f>+'Deuda Pública en Colones'!AS49/'Deuda Pública en Dólares'!AS$86</f>
        <v>93.19</v>
      </c>
      <c r="AT49" s="35">
        <f>+'Deuda Pública en Colones'!AT49/'Deuda Pública en Dólares'!AT$86</f>
        <v>93.19</v>
      </c>
      <c r="AU49" s="35">
        <f>+'Deuda Pública en Colones'!AU49/'Deuda Pública en Dólares'!AU$86</f>
        <v>93.19</v>
      </c>
      <c r="AV49" s="35">
        <f>+'Deuda Pública en Colones'!AV49/'Deuda Pública en Dólares'!AV$86</f>
        <v>93.185000000000002</v>
      </c>
      <c r="AW49" s="35">
        <f>+'Deuda Pública en Colones'!AW49/'Deuda Pública en Dólares'!AW$86</f>
        <v>93.185000000000002</v>
      </c>
      <c r="AX49" s="35">
        <f>+'Deuda Pública en Colones'!AX49/'Deuda Pública en Dólares'!AX$86</f>
        <v>93.185000000000002</v>
      </c>
      <c r="AY49" s="35">
        <f>+'Deuda Pública en Colones'!AY49/'Deuda Pública en Dólares'!AY$86</f>
        <v>31.934999999999999</v>
      </c>
      <c r="AZ49" s="35">
        <f>+'Deuda Pública en Colones'!AZ49/'Deuda Pública en Dólares'!AZ$86</f>
        <v>31.934999999999999</v>
      </c>
      <c r="BA49" s="35">
        <f>+'Deuda Pública en Colones'!BA49/'Deuda Pública en Dólares'!BA$86</f>
        <v>31.934999999999999</v>
      </c>
      <c r="BB49" s="35">
        <f>+'Deuda Pública en Colones'!BB49/'Deuda Pública en Dólares'!BB$86</f>
        <v>31.934999999999999</v>
      </c>
      <c r="BC49" s="35">
        <f>+'Deuda Pública en Colones'!BC49/'Deuda Pública en Dólares'!BC$86</f>
        <v>31.934999999999999</v>
      </c>
      <c r="BD49" s="35">
        <f>+'Deuda Pública en Colones'!BD49/'Deuda Pública en Dólares'!BD$86</f>
        <v>32.014091430000001</v>
      </c>
      <c r="BE49" s="35">
        <f>+'Deuda Pública en Colones'!BE49/'Deuda Pública en Dólares'!BE$86</f>
        <v>31.999074069999999</v>
      </c>
      <c r="BF49" s="35">
        <f>+'Deuda Pública en Colones'!BF49/'Deuda Pública en Dólares'!BF$86</f>
        <v>31.9350007</v>
      </c>
      <c r="BG49" s="35">
        <f>+'Deuda Pública en Colones'!BG49/'Deuda Pública en Dólares'!BG$86</f>
        <v>31.9350007</v>
      </c>
      <c r="BH49" s="35">
        <f>+'Deuda Pública en Colones'!BH49/'Deuda Pública en Dólares'!BH$86</f>
        <v>31.954021989999998</v>
      </c>
      <c r="BI49" s="35">
        <f>+'Deuda Pública en Colones'!BI49/'Deuda Pública en Dólares'!BI$86</f>
        <v>31.934999999999999</v>
      </c>
      <c r="BJ49" s="35">
        <f>+'Deuda Pública en Colones'!BJ49/'Deuda Pública en Dólares'!BJ$86</f>
        <v>0</v>
      </c>
      <c r="BK49" s="35">
        <f>+'Deuda Pública en Colones'!BK49/'Deuda Pública en Dólares'!BK$86</f>
        <v>0</v>
      </c>
      <c r="BL49" s="35">
        <f>+'Deuda Pública en Colones'!BL49/'Deuda Pública en Dólares'!BL$86</f>
        <v>0</v>
      </c>
      <c r="BM49" s="35">
        <f>+'Deuda Pública en Colones'!BM49/'Deuda Pública en Dólares'!BM$86</f>
        <v>0</v>
      </c>
      <c r="BN49" s="35">
        <f>+'Deuda Pública en Colones'!BN49/'Deuda Pública en Dólares'!BN$86</f>
        <v>0</v>
      </c>
      <c r="BO49" s="35">
        <f>+'Deuda Pública en Colones'!BO49/'Deuda Pública en Dólares'!BO$86</f>
        <v>0</v>
      </c>
      <c r="BP49" s="35">
        <f>+'Deuda Pública en Colones'!BP49/'Deuda Pública en Dólares'!BP$86</f>
        <v>0</v>
      </c>
      <c r="BQ49" s="35">
        <f>+'Deuda Pública en Colones'!BQ49/'Deuda Pública en Dólares'!BQ$86</f>
        <v>0</v>
      </c>
      <c r="BR49" s="35">
        <f>+'Deuda Pública en Colones'!BR49/'Deuda Pública en Dólares'!BR$86</f>
        <v>0</v>
      </c>
      <c r="BS49" s="35">
        <f>+'Deuda Pública en Colones'!BS49/'Deuda Pública en Dólares'!BS$86</f>
        <v>0</v>
      </c>
      <c r="BT49" s="35">
        <f>+'Deuda Pública en Colones'!BT49/'Deuda Pública en Dólares'!BT$86</f>
        <v>0</v>
      </c>
      <c r="BU49" s="35">
        <f>+'Deuda Pública en Colones'!BU49/'Deuda Pública en Dólares'!BU$86</f>
        <v>0</v>
      </c>
      <c r="BV49" s="35">
        <f>+'Deuda Pública en Colones'!BV49/'Deuda Pública en Dólares'!BV$86</f>
        <v>0</v>
      </c>
      <c r="BW49" s="35">
        <f>+'Deuda Pública en Colones'!BW49/'Deuda Pública en Dólares'!BW$86</f>
        <v>0</v>
      </c>
      <c r="BX49" s="35">
        <f>+'Deuda Pública en Colones'!BX49/'Deuda Pública en Dólares'!BX$86</f>
        <v>0</v>
      </c>
      <c r="BY49" s="35">
        <f>+'Deuda Pública en Colones'!BY49/'Deuda Pública en Dólares'!BY$86</f>
        <v>0</v>
      </c>
      <c r="BZ49" s="35">
        <f>+'Deuda Pública en Colones'!BZ49/'Deuda Pública en Dólares'!BZ$86</f>
        <v>0</v>
      </c>
      <c r="CA49" s="35">
        <f>+'Deuda Pública en Colones'!CA49/'Deuda Pública en Dólares'!CA$86</f>
        <v>0</v>
      </c>
      <c r="CB49" s="35">
        <f>+'Deuda Pública en Colones'!CB49/'Deuda Pública en Dólares'!CB$86</f>
        <v>0</v>
      </c>
      <c r="CC49" s="35">
        <f>+'Deuda Pública en Colones'!CC49/'Deuda Pública en Dólares'!CC$86</f>
        <v>0</v>
      </c>
      <c r="CD49" s="35">
        <f>+'Deuda Pública en Colones'!CD49/'Deuda Pública en Dólares'!CD$86</f>
        <v>0</v>
      </c>
      <c r="CE49" s="35">
        <f>+'Deuda Pública en Colones'!CE49/'Deuda Pública en Dólares'!CE$86</f>
        <v>0</v>
      </c>
      <c r="CF49" s="35">
        <f>+'Deuda Pública en Colones'!CF49/'Deuda Pública en Dólares'!CF$86</f>
        <v>0</v>
      </c>
      <c r="CG49" s="35">
        <f>+'Deuda Pública en Colones'!CG49/'Deuda Pública en Dólares'!CG$86</f>
        <v>0</v>
      </c>
      <c r="CH49" s="35">
        <f>+'Deuda Pública en Colones'!CH49/'Deuda Pública en Dólares'!CH$86</f>
        <v>0</v>
      </c>
      <c r="CI49" s="35">
        <f>+'Deuda Pública en Colones'!CI49/'Deuda Pública en Dólares'!CI$86</f>
        <v>0</v>
      </c>
      <c r="CJ49" s="35">
        <f>+'Deuda Pública en Colones'!CJ49/'Deuda Pública en Dólares'!CJ$86</f>
        <v>0</v>
      </c>
      <c r="CK49" s="35">
        <f>+'Deuda Pública en Colones'!CK49/'Deuda Pública en Dólares'!CK$86</f>
        <v>0</v>
      </c>
      <c r="CL49" s="35">
        <f>+'Deuda Pública en Colones'!CL49/'Deuda Pública en Dólares'!CL$86</f>
        <v>0</v>
      </c>
      <c r="CM49" s="35">
        <f>+'Deuda Pública en Colones'!CM49/'Deuda Pública en Dólares'!CM$86</f>
        <v>0</v>
      </c>
      <c r="CN49" s="35">
        <f>+'Deuda Pública en Colones'!CN49/'Deuda Pública en Dólares'!CN$86</f>
        <v>0</v>
      </c>
      <c r="CO49" s="35">
        <f>+'Deuda Pública en Colones'!CO49/'Deuda Pública en Dólares'!CO$86</f>
        <v>0</v>
      </c>
      <c r="CP49" s="35">
        <f>+'Deuda Pública en Colones'!CP49/'Deuda Pública en Dólares'!CP$86</f>
        <v>0</v>
      </c>
      <c r="CQ49" s="35">
        <f>+'Deuda Pública en Colones'!CQ49/'Deuda Pública en Dólares'!CQ$86</f>
        <v>0</v>
      </c>
      <c r="CR49" s="35">
        <f>+'Deuda Pública en Colones'!CR49/'Deuda Pública en Dólares'!CR$86</f>
        <v>0</v>
      </c>
      <c r="CS49" s="35">
        <f>+'Deuda Pública en Colones'!CS49/'Deuda Pública en Dólares'!CS$86</f>
        <v>0</v>
      </c>
      <c r="CT49" s="35">
        <f>+'Deuda Pública en Colones'!CT49/'Deuda Pública en Dólares'!CT$86</f>
        <v>0</v>
      </c>
      <c r="CU49" s="35">
        <f>+'Deuda Pública en Colones'!CU49/'Deuda Pública en Dólares'!CU$86</f>
        <v>0</v>
      </c>
      <c r="CV49" s="35">
        <f>+'Deuda Pública en Colones'!CV49/'Deuda Pública en Dólares'!CV$86</f>
        <v>0</v>
      </c>
      <c r="CW49" s="35">
        <f>+'Deuda Pública en Colones'!CW49/'Deuda Pública en Dólares'!CW$86</f>
        <v>0</v>
      </c>
      <c r="CX49" s="35">
        <f>+'Deuda Pública en Colones'!CX49/'Deuda Pública en Dólares'!CX$86</f>
        <v>0</v>
      </c>
      <c r="CY49" s="35">
        <f>+'Deuda Pública en Colones'!CY49/'Deuda Pública en Dólares'!CY$86</f>
        <v>0</v>
      </c>
      <c r="CZ49" s="35">
        <f>+'Deuda Pública en Colones'!CZ49/'Deuda Pública en Dólares'!CZ$86</f>
        <v>0</v>
      </c>
      <c r="DA49" s="35">
        <f>+'Deuda Pública en Colones'!DA49/'Deuda Pública en Dólares'!DA$86</f>
        <v>0</v>
      </c>
      <c r="DB49" s="35">
        <f>+'Deuda Pública en Colones'!DB49/'Deuda Pública en Dólares'!DB$86</f>
        <v>0</v>
      </c>
      <c r="DC49" s="35">
        <f>+'Deuda Pública en Colones'!DC49/'Deuda Pública en Dólares'!DC$86</f>
        <v>0</v>
      </c>
      <c r="DD49" s="35">
        <f>+'Deuda Pública en Colones'!DD49/'Deuda Pública en Dólares'!DD$86</f>
        <v>0</v>
      </c>
      <c r="DE49" s="35">
        <f>+'Deuda Pública en Colones'!DE49/'Deuda Pública en Dólares'!DE$86</f>
        <v>0</v>
      </c>
      <c r="DF49" s="35">
        <f>+'Deuda Pública en Colones'!DF49/'Deuda Pública en Dólares'!DF$86</f>
        <v>0</v>
      </c>
      <c r="DG49" s="35">
        <f>+'Deuda Pública en Colones'!DG49/'Deuda Pública en Dólares'!DG$86</f>
        <v>0</v>
      </c>
      <c r="DH49" s="35">
        <f>+'Deuda Pública en Colones'!DH49/'Deuda Pública en Dólares'!DH$86</f>
        <v>0</v>
      </c>
      <c r="DI49" s="35">
        <f>+'Deuda Pública en Colones'!DI49/'Deuda Pública en Dólares'!DI$86</f>
        <v>0</v>
      </c>
      <c r="DJ49" s="35">
        <f>+'Deuda Pública en Colones'!DJ49/'Deuda Pública en Dólares'!DJ$86</f>
        <v>0</v>
      </c>
      <c r="DK49" s="35">
        <f>+'Deuda Pública en Colones'!DK49/'Deuda Pública en Dólares'!DK$86</f>
        <v>0</v>
      </c>
      <c r="DL49" s="35">
        <f>+'Deuda Pública en Colones'!DL49/'Deuda Pública en Dólares'!DL$86</f>
        <v>0</v>
      </c>
      <c r="DM49" s="35">
        <f>+'Deuda Pública en Colones'!DM49/'Deuda Pública en Dólares'!DM$86</f>
        <v>0</v>
      </c>
      <c r="DN49" s="35">
        <f>+'Deuda Pública en Colones'!DN49/'Deuda Pública en Dólares'!DN$86</f>
        <v>0</v>
      </c>
      <c r="DO49" s="35">
        <f>+'Deuda Pública en Colones'!DO49/'Deuda Pública en Dólares'!DO$86</f>
        <v>0</v>
      </c>
      <c r="DP49" s="35">
        <f>+'Deuda Pública en Colones'!DP49/'Deuda Pública en Dólares'!DP$86</f>
        <v>0</v>
      </c>
      <c r="DQ49" s="35">
        <f>+'Deuda Pública en Colones'!DQ49/'Deuda Pública en Dólares'!DQ$86</f>
        <v>0</v>
      </c>
      <c r="DR49" s="35">
        <f>+'Deuda Pública en Colones'!DR49/'Deuda Pública en Dólares'!DR$86</f>
        <v>0</v>
      </c>
      <c r="DS49" s="35">
        <f>+'Deuda Pública en Colones'!DS49/'Deuda Pública en Dólares'!DS$86</f>
        <v>0</v>
      </c>
      <c r="DT49" s="35">
        <f>+'Deuda Pública en Colones'!DT49/'Deuda Pública en Dólares'!DT$86</f>
        <v>0</v>
      </c>
      <c r="DU49" s="35">
        <f>+'Deuda Pública en Colones'!DU49/'Deuda Pública en Dólares'!DU$86</f>
        <v>0</v>
      </c>
      <c r="DV49" s="35">
        <f>+'Deuda Pública en Colones'!DV49/'Deuda Pública en Dólares'!DV$86</f>
        <v>0</v>
      </c>
      <c r="DW49" s="35">
        <f>+'Deuda Pública en Colones'!DW49/'Deuda Pública en Dólares'!DW$86</f>
        <v>0</v>
      </c>
      <c r="DX49" s="35">
        <f>+'Deuda Pública en Colones'!DX49/'Deuda Pública en Dólares'!DX$86</f>
        <v>0</v>
      </c>
      <c r="DY49" s="35">
        <f>+'Deuda Pública en Colones'!DY49/'Deuda Pública en Dólares'!DY$86</f>
        <v>0</v>
      </c>
      <c r="DZ49" s="35">
        <f>+'Deuda Pública en Colones'!DZ49/'Deuda Pública en Dólares'!DZ$86</f>
        <v>0</v>
      </c>
      <c r="EA49" s="35">
        <f>+'Deuda Pública en Colones'!EA49/'Deuda Pública en Dólares'!EA$86</f>
        <v>0</v>
      </c>
      <c r="EB49" s="35">
        <f>+'Deuda Pública en Colones'!EB49/'Deuda Pública en Dólares'!EB$86</f>
        <v>0</v>
      </c>
      <c r="EC49" s="35">
        <f>+'Deuda Pública en Colones'!EC49/'Deuda Pública en Dólares'!EC$86</f>
        <v>0</v>
      </c>
      <c r="ED49" s="35">
        <f>+'Deuda Pública en Colones'!ED49/'Deuda Pública en Dólares'!ED$86</f>
        <v>0</v>
      </c>
      <c r="EE49" s="35">
        <f>+'Deuda Pública en Colones'!EE49/'Deuda Pública en Dólares'!EE$86</f>
        <v>0</v>
      </c>
      <c r="EF49" s="35">
        <f>+'Deuda Pública en Colones'!EF49/'Deuda Pública en Dólares'!EF$86</f>
        <v>0</v>
      </c>
      <c r="EG49" s="35">
        <f>+'Deuda Pública en Colones'!EG49/'Deuda Pública en Dólares'!EG$86</f>
        <v>0</v>
      </c>
      <c r="EH49" s="35">
        <f>+'Deuda Pública en Colones'!EH49/'Deuda Pública en Dólares'!EH$86</f>
        <v>0</v>
      </c>
      <c r="EI49" s="35">
        <f>+'Deuda Pública en Colones'!EI49/'Deuda Pública en Dólares'!EI$86</f>
        <v>0</v>
      </c>
      <c r="EJ49" s="35">
        <f>+'Deuda Pública en Colones'!EJ49/'Deuda Pública en Dólares'!EJ$86</f>
        <v>0</v>
      </c>
      <c r="EK49" s="35">
        <f>+'Deuda Pública en Colones'!EK49/'Deuda Pública en Dólares'!EK$86</f>
        <v>0</v>
      </c>
      <c r="EL49" s="35">
        <f>+'Deuda Pública en Colones'!EL49/'Deuda Pública en Dólares'!EL$86</f>
        <v>0</v>
      </c>
      <c r="EM49" s="35">
        <f>+'Deuda Pública en Colones'!EM49/'Deuda Pública en Dólares'!EM$86</f>
        <v>0</v>
      </c>
      <c r="EN49" s="35">
        <f>+'Deuda Pública en Colones'!EN49/'Deuda Pública en Dólares'!EN$86</f>
        <v>0</v>
      </c>
      <c r="EO49" s="35">
        <f>+'Deuda Pública en Colones'!EO49/'Deuda Pública en Dólares'!EO$86</f>
        <v>0</v>
      </c>
      <c r="EP49" s="35">
        <f>+'Deuda Pública en Colones'!EP49/'Deuda Pública en Dólares'!EP$86</f>
        <v>0</v>
      </c>
      <c r="EQ49" s="35">
        <f>+'Deuda Pública en Colones'!EQ49/'Deuda Pública en Dólares'!EQ$86</f>
        <v>0</v>
      </c>
      <c r="ER49" s="76"/>
      <c r="ES49" s="53"/>
      <c r="ET49" s="53"/>
      <c r="EU49" s="53"/>
      <c r="EV49" s="53"/>
      <c r="EW49" s="53"/>
      <c r="EX49" s="35"/>
      <c r="EY49" s="35"/>
    </row>
    <row r="50" spans="1:209" x14ac:dyDescent="0.25">
      <c r="A50" s="33" t="s">
        <v>50</v>
      </c>
      <c r="B50" s="35">
        <f>+'Deuda Pública en Colones'!B50/'Deuda Pública en Dólares'!B$86</f>
        <v>1272.4831943485399</v>
      </c>
      <c r="C50" s="35">
        <f>+'Deuda Pública en Colones'!C50/'Deuda Pública en Dólares'!C$86</f>
        <v>1189.8277280275358</v>
      </c>
      <c r="D50" s="35">
        <f>+'Deuda Pública en Colones'!D50/'Deuda Pública en Dólares'!D$86</f>
        <v>1605.4760829333927</v>
      </c>
      <c r="E50" s="35">
        <f>+'Deuda Pública en Colones'!E50/'Deuda Pública en Dólares'!E$86</f>
        <v>1498.4462407834046</v>
      </c>
      <c r="F50" s="35">
        <f>+'Deuda Pública en Colones'!F50/'Deuda Pública en Dólares'!F$86</f>
        <v>1086.0391344352054</v>
      </c>
      <c r="G50" s="35">
        <f>+'Deuda Pública en Colones'!G50/'Deuda Pública en Dólares'!G$86</f>
        <v>742.9877049226634</v>
      </c>
      <c r="H50" s="35">
        <f>+'Deuda Pública en Colones'!H50/'Deuda Pública en Dólares'!H$86</f>
        <v>534.18550704943902</v>
      </c>
      <c r="I50" s="35">
        <f>+'Deuda Pública en Colones'!I50/'Deuda Pública en Dólares'!I$86</f>
        <v>418.28071692139656</v>
      </c>
      <c r="J50" s="35">
        <f>+'Deuda Pública en Colones'!J50/'Deuda Pública en Dólares'!J$86</f>
        <v>440.92560416563742</v>
      </c>
      <c r="K50" s="35">
        <f>+'Deuda Pública en Colones'!K50/'Deuda Pública en Dólares'!K$86</f>
        <v>425.83407202483573</v>
      </c>
      <c r="L50" s="35">
        <f>+'Deuda Pública en Colones'!L50/'Deuda Pública en Dólares'!L$86</f>
        <v>348.46231243531804</v>
      </c>
      <c r="M50" s="35">
        <f>+'Deuda Pública en Colones'!M50/'Deuda Pública en Dólares'!M$86</f>
        <v>348.11428629304629</v>
      </c>
      <c r="N50" s="35">
        <f>+'Deuda Pública en Colones'!N50/'Deuda Pública en Dólares'!N$86</f>
        <v>407.43730768958125</v>
      </c>
      <c r="O50" s="35">
        <f>+'Deuda Pública en Colones'!O50/'Deuda Pública en Dólares'!O$86</f>
        <v>404.22840923158077</v>
      </c>
      <c r="P50" s="35">
        <f>+'Deuda Pública en Colones'!P50/'Deuda Pública en Dólares'!P$86</f>
        <v>456.37984195907461</v>
      </c>
      <c r="Q50" s="35">
        <f>+'Deuda Pública en Colones'!Q50/'Deuda Pública en Dólares'!Q$86</f>
        <v>442.39911976711949</v>
      </c>
      <c r="R50" s="35">
        <f>+'Deuda Pública en Colones'!R50/'Deuda Pública en Dólares'!R$86</f>
        <v>330.36393710193823</v>
      </c>
      <c r="S50" s="35">
        <f>+'Deuda Pública en Colones'!S50/'Deuda Pública en Dólares'!S$86</f>
        <v>315.08342863327789</v>
      </c>
      <c r="T50" s="35">
        <f>+'Deuda Pública en Colones'!T50/'Deuda Pública en Dólares'!T$86</f>
        <v>253.29870013218999</v>
      </c>
      <c r="U50" s="35">
        <f>+'Deuda Pública en Colones'!U50/'Deuda Pública en Dólares'!U$86</f>
        <v>265.83327145776565</v>
      </c>
      <c r="V50" s="35">
        <f>+'Deuda Pública en Colones'!V50/'Deuda Pública en Dólares'!V$86</f>
        <v>298.78683878017966</v>
      </c>
      <c r="W50" s="35">
        <f>+'Deuda Pública en Colones'!W50/'Deuda Pública en Dólares'!W$86</f>
        <v>685.42574412438671</v>
      </c>
      <c r="X50" s="35">
        <f>+'Deuda Pública en Colones'!X50/'Deuda Pública en Dólares'!X$86</f>
        <v>453.8723240495454</v>
      </c>
      <c r="Y50" s="35">
        <f>+'Deuda Pública en Colones'!Y50/'Deuda Pública en Dólares'!Y$86</f>
        <v>483.56599095877903</v>
      </c>
      <c r="Z50" s="35">
        <f>+'Deuda Pública en Colones'!Z50/'Deuda Pública en Dólares'!Z$86</f>
        <v>515.31646922597315</v>
      </c>
      <c r="AA50" s="35">
        <f>+'Deuda Pública en Colones'!AA50/'Deuda Pública en Dólares'!AA$86</f>
        <v>374.78109956929313</v>
      </c>
      <c r="AB50" s="35">
        <f>+'Deuda Pública en Colones'!AB50/'Deuda Pública en Dólares'!AB$86</f>
        <v>351.48341760713669</v>
      </c>
      <c r="AC50" s="35">
        <f>+'Deuda Pública en Colones'!AC50/'Deuda Pública en Dólares'!AC$86</f>
        <v>936.75303167065658</v>
      </c>
      <c r="AD50" s="35">
        <f>+'Deuda Pública en Colones'!AD50/'Deuda Pública en Dólares'!AD$86</f>
        <v>316.53763144348846</v>
      </c>
      <c r="AE50" s="35">
        <f>+'Deuda Pública en Colones'!AE50/'Deuda Pública en Dólares'!AE$86</f>
        <v>347.85944464129199</v>
      </c>
      <c r="AF50" s="35">
        <f>+'Deuda Pública en Colones'!AF50/'Deuda Pública en Dólares'!AF$86</f>
        <v>300.7182020730408</v>
      </c>
      <c r="AG50" s="35">
        <f>+'Deuda Pública en Colones'!AG50/'Deuda Pública en Dólares'!AG$86</f>
        <v>303.9839794811088</v>
      </c>
      <c r="AH50" s="35">
        <f>+'Deuda Pública en Colones'!AH50/'Deuda Pública en Dólares'!AH$86</f>
        <v>271.67728034941308</v>
      </c>
      <c r="AI50" s="35">
        <f>+'Deuda Pública en Colones'!AI50/'Deuda Pública en Dólares'!AI$86</f>
        <v>226.4669937555754</v>
      </c>
      <c r="AJ50" s="35">
        <f>+'Deuda Pública en Colones'!AJ50/'Deuda Pública en Dólares'!AJ$86</f>
        <v>260.11875618844238</v>
      </c>
      <c r="AK50" s="35">
        <f>+'Deuda Pública en Colones'!AK50/'Deuda Pública en Dólares'!AK$86</f>
        <v>248.48680975609753</v>
      </c>
      <c r="AL50" s="35">
        <f>+'Deuda Pública en Colones'!AL50/'Deuda Pública en Dólares'!AL$86</f>
        <v>235.41478403497143</v>
      </c>
      <c r="AM50" s="35">
        <f>+'Deuda Pública en Colones'!AM50/'Deuda Pública en Dólares'!AM$86</f>
        <v>218.35110838195607</v>
      </c>
      <c r="AN50" s="35">
        <f>+'Deuda Pública en Colones'!AN50/'Deuda Pública en Dólares'!AN$86</f>
        <v>220.95869750351761</v>
      </c>
      <c r="AO50" s="35">
        <f>+'Deuda Pública en Colones'!AO50/'Deuda Pública en Dólares'!AO$86</f>
        <v>257.11264289846974</v>
      </c>
      <c r="AP50" s="35">
        <f>+'Deuda Pública en Colones'!AP50/'Deuda Pública en Dólares'!AP$86</f>
        <v>229.62124592525802</v>
      </c>
      <c r="AQ50" s="35">
        <f>+'Deuda Pública en Colones'!AQ50/'Deuda Pública en Dólares'!AQ$86</f>
        <v>217.24151425199921</v>
      </c>
      <c r="AR50" s="35">
        <f>+'Deuda Pública en Colones'!AR50/'Deuda Pública en Dólares'!AR$86</f>
        <v>216.64285573375943</v>
      </c>
      <c r="AS50" s="35">
        <f>+'Deuda Pública en Colones'!AS50/'Deuda Pública en Dólares'!AS$86</f>
        <v>213.76577348567224</v>
      </c>
      <c r="AT50" s="35">
        <f>+'Deuda Pública en Colones'!AT50/'Deuda Pública en Dólares'!AT$86</f>
        <v>182.59275772496414</v>
      </c>
      <c r="AU50" s="35">
        <f>+'Deuda Pública en Colones'!AU50/'Deuda Pública en Dólares'!AU$86</f>
        <v>211.53233736018592</v>
      </c>
      <c r="AV50" s="35">
        <f>+'Deuda Pública en Colones'!AV50/'Deuda Pública en Dólares'!AV$86</f>
        <v>182.15509407566816</v>
      </c>
      <c r="AW50" s="35">
        <f>+'Deuda Pública en Colones'!AW50/'Deuda Pública en Dólares'!AW$86</f>
        <v>212.40522749338319</v>
      </c>
      <c r="AX50" s="35">
        <f>+'Deuda Pública en Colones'!AX50/'Deuda Pública en Dólares'!AX$86</f>
        <v>240.79286777376043</v>
      </c>
      <c r="AY50" s="35">
        <f>+'Deuda Pública en Colones'!AY50/'Deuda Pública en Dólares'!AY$86</f>
        <v>244.81737792923838</v>
      </c>
      <c r="AZ50" s="35">
        <f>+'Deuda Pública en Colones'!AZ50/'Deuda Pública en Dólares'!AZ$86</f>
        <v>94.920586391202477</v>
      </c>
      <c r="BA50" s="35">
        <f>+'Deuda Pública en Colones'!BA50/'Deuda Pública en Dólares'!BA$86</f>
        <v>223.18915448847579</v>
      </c>
      <c r="BB50" s="35">
        <f>+'Deuda Pública en Colones'!BB50/'Deuda Pública en Dólares'!BB$86</f>
        <v>197.48172105323539</v>
      </c>
      <c r="BC50" s="35">
        <f>+'Deuda Pública en Colones'!BC50/'Deuda Pública en Dólares'!BC$86</f>
        <v>195.76640166276863</v>
      </c>
      <c r="BD50" s="35">
        <f>+'Deuda Pública en Colones'!BD50/'Deuda Pública en Dólares'!BD$86</f>
        <v>185.60428826627904</v>
      </c>
      <c r="BE50" s="35">
        <f>+'Deuda Pública en Colones'!BE50/'Deuda Pública en Dólares'!BE$86</f>
        <v>214.30676167724013</v>
      </c>
      <c r="BF50" s="35">
        <f>+'Deuda Pública en Colones'!BF50/'Deuda Pública en Dólares'!BF$86</f>
        <v>219.36640841803424</v>
      </c>
      <c r="BG50" s="35">
        <f>+'Deuda Pública en Colones'!BG50/'Deuda Pública en Dólares'!BG$86</f>
        <v>340.23702194630249</v>
      </c>
      <c r="BH50" s="35">
        <f>+'Deuda Pública en Colones'!BH50/'Deuda Pública en Dólares'!BH$86</f>
        <v>270.42398209713139</v>
      </c>
      <c r="BI50" s="35">
        <f>+'Deuda Pública en Colones'!BI50/'Deuda Pública en Dólares'!BI$86</f>
        <v>518.30739680124896</v>
      </c>
      <c r="BJ50" s="35">
        <f>+'Deuda Pública en Colones'!BJ50/'Deuda Pública en Dólares'!BJ$86</f>
        <v>422.61059256648736</v>
      </c>
      <c r="BK50" s="35">
        <f>+'Deuda Pública en Colones'!BK50/'Deuda Pública en Dólares'!BK$86</f>
        <v>400.9893983399952</v>
      </c>
      <c r="BL50" s="35">
        <f>+'Deuda Pública en Colones'!BL50/'Deuda Pública en Dólares'!BL$86</f>
        <v>261.05803069961019</v>
      </c>
      <c r="BM50" s="35">
        <f>+'Deuda Pública en Colones'!BM50/'Deuda Pública en Dólares'!BM$86</f>
        <v>203.28649687971756</v>
      </c>
      <c r="BN50" s="35">
        <f>+'Deuda Pública en Colones'!BN50/'Deuda Pública en Dólares'!BN$86</f>
        <v>153.54973743533361</v>
      </c>
      <c r="BO50" s="35">
        <f>+'Deuda Pública en Colones'!BO50/'Deuda Pública en Dólares'!BO$86</f>
        <v>201.13010859325794</v>
      </c>
      <c r="BP50" s="35">
        <f>+'Deuda Pública en Colones'!BP50/'Deuda Pública en Dólares'!BP$86</f>
        <v>216.86324728642805</v>
      </c>
      <c r="BQ50" s="35">
        <f>+'Deuda Pública en Colones'!BQ50/'Deuda Pública en Dólares'!BQ$86</f>
        <v>218.19315813961779</v>
      </c>
      <c r="BR50" s="35">
        <f>+'Deuda Pública en Colones'!BR50/'Deuda Pública en Dólares'!BR$86</f>
        <v>247.53154487187692</v>
      </c>
      <c r="BS50" s="35">
        <f>+'Deuda Pública en Colones'!BS50/'Deuda Pública en Dólares'!BS$86</f>
        <v>241.55908060980954</v>
      </c>
      <c r="BT50" s="35">
        <f>+'Deuda Pública en Colones'!BT50/'Deuda Pública en Dólares'!BT$86</f>
        <v>240.74778269824898</v>
      </c>
      <c r="BU50" s="35">
        <f>+'Deuda Pública en Colones'!BU50/'Deuda Pública en Dólares'!BU$86</f>
        <v>274.27221923696936</v>
      </c>
      <c r="BV50" s="35">
        <f>+'Deuda Pública en Colones'!BV50/'Deuda Pública en Dólares'!BV$86</f>
        <v>238.42745989921028</v>
      </c>
      <c r="BW50" s="35">
        <f>+'Deuda Pública en Colones'!BW50/'Deuda Pública en Dólares'!BW$86</f>
        <v>210.95910321396778</v>
      </c>
      <c r="BX50" s="35">
        <f>+'Deuda Pública en Colones'!BX50/'Deuda Pública en Dólares'!BX$86</f>
        <v>198.93583526315311</v>
      </c>
      <c r="BY50" s="35">
        <f>+'Deuda Pública en Colones'!BY50/'Deuda Pública en Dólares'!BY$86</f>
        <v>179.40263146007959</v>
      </c>
      <c r="BZ50" s="35">
        <f>+'Deuda Pública en Colones'!BZ50/'Deuda Pública en Dólares'!BZ$86</f>
        <v>195.16173695541977</v>
      </c>
      <c r="CA50" s="35">
        <f>+'Deuda Pública en Colones'!CA50/'Deuda Pública en Dólares'!CA$86</f>
        <v>218.44217530160364</v>
      </c>
      <c r="CB50" s="35">
        <f>+'Deuda Pública en Colones'!CB50/'Deuda Pública en Dólares'!CB$86</f>
        <v>164.67183329661347</v>
      </c>
      <c r="CC50" s="35">
        <f>+'Deuda Pública en Colones'!CC50/'Deuda Pública en Dólares'!CC$86</f>
        <v>145.09855229150381</v>
      </c>
      <c r="CD50" s="35">
        <f>+'Deuda Pública en Colones'!CD50/'Deuda Pública en Dólares'!CD$86</f>
        <v>123.44226436272102</v>
      </c>
      <c r="CE50" s="35">
        <f>+'Deuda Pública en Colones'!CE50/'Deuda Pública en Dólares'!CE$86</f>
        <v>126.5024457919115</v>
      </c>
      <c r="CF50" s="35">
        <f>+'Deuda Pública en Colones'!CF50/'Deuda Pública en Dólares'!CF$86</f>
        <v>103.54567370935152</v>
      </c>
      <c r="CG50" s="35">
        <f>+'Deuda Pública en Colones'!CG50/'Deuda Pública en Dólares'!CG$86</f>
        <v>103.89867491302422</v>
      </c>
      <c r="CH50" s="35">
        <f>+'Deuda Pública en Colones'!CH50/'Deuda Pública en Dólares'!CH$86</f>
        <v>124.24368700226022</v>
      </c>
      <c r="CI50" s="35">
        <f>+'Deuda Pública en Colones'!CI50/'Deuda Pública en Dólares'!CI$86</f>
        <v>92.44508533227571</v>
      </c>
      <c r="CJ50" s="35">
        <f>+'Deuda Pública en Colones'!CJ50/'Deuda Pública en Dólares'!CJ$86</f>
        <v>104.64502909599553</v>
      </c>
      <c r="CK50" s="35">
        <f>+'Deuda Pública en Colones'!CK50/'Deuda Pública en Dólares'!CK$86</f>
        <v>110.35864987197665</v>
      </c>
      <c r="CL50" s="35">
        <f>+'Deuda Pública en Colones'!CL50/'Deuda Pública en Dólares'!CL$86</f>
        <v>102.60098406174991</v>
      </c>
      <c r="CM50" s="35">
        <f>+'Deuda Pública en Colones'!CM50/'Deuda Pública en Dólares'!CM$86</f>
        <v>108.96799877730757</v>
      </c>
      <c r="CN50" s="35">
        <f>+'Deuda Pública en Colones'!CN50/'Deuda Pública en Dólares'!CN$86</f>
        <v>102.90927465758863</v>
      </c>
      <c r="CO50" s="35">
        <f>+'Deuda Pública en Colones'!CO50/'Deuda Pública en Dólares'!CO$86</f>
        <v>93.747092484193701</v>
      </c>
      <c r="CP50" s="35">
        <f>+'Deuda Pública en Colones'!CP50/'Deuda Pública en Dólares'!CP$86</f>
        <v>111.78012143359716</v>
      </c>
      <c r="CQ50" s="35">
        <f>+'Deuda Pública en Colones'!CQ50/'Deuda Pública en Dólares'!CQ$86</f>
        <v>87.464405666206559</v>
      </c>
      <c r="CR50" s="35">
        <f>+'Deuda Pública en Colones'!CR50/'Deuda Pública en Dólares'!CR$86</f>
        <v>94.418546815457148</v>
      </c>
      <c r="CS50" s="35">
        <f>+'Deuda Pública en Colones'!CS50/'Deuda Pública en Dólares'!CS$86</f>
        <v>125.14993759290456</v>
      </c>
      <c r="CT50" s="35">
        <f>+'Deuda Pública en Colones'!CT50/'Deuda Pública en Dólares'!CT$86</f>
        <v>118.80263555316704</v>
      </c>
      <c r="CU50" s="35">
        <f>+'Deuda Pública en Colones'!CU50/'Deuda Pública en Dólares'!CU$86</f>
        <v>123.46867176294947</v>
      </c>
      <c r="CV50" s="35">
        <f>+'Deuda Pública en Colones'!CV50/'Deuda Pública en Dólares'!CV$86</f>
        <v>125.86848025347848</v>
      </c>
      <c r="CW50" s="35">
        <f>+'Deuda Pública en Colones'!CW50/'Deuda Pública en Dólares'!CW$86</f>
        <v>134.19854354269899</v>
      </c>
      <c r="CX50" s="35">
        <f>+'Deuda Pública en Colones'!CX50/'Deuda Pública en Dólares'!CX$86</f>
        <v>125.72236097898976</v>
      </c>
      <c r="CY50" s="35">
        <f>+'Deuda Pública en Colones'!CY50/'Deuda Pública en Dólares'!CY$86</f>
        <v>121.21762822805037</v>
      </c>
      <c r="CZ50" s="35">
        <f>+'Deuda Pública en Colones'!CZ50/'Deuda Pública en Dólares'!CZ$86</f>
        <v>111.77846213985164</v>
      </c>
      <c r="DA50" s="35">
        <f>+'Deuda Pública en Colones'!DA50/'Deuda Pública en Dólares'!DA$86</f>
        <v>100.37371935031778</v>
      </c>
      <c r="DB50" s="35">
        <f>+'Deuda Pública en Colones'!DB50/'Deuda Pública en Dólares'!DB$86</f>
        <v>111.97563381555463</v>
      </c>
      <c r="DC50" s="35">
        <f>+'Deuda Pública en Colones'!DC50/'Deuda Pública en Dólares'!DC$86</f>
        <v>102.02026380446435</v>
      </c>
      <c r="DD50" s="35">
        <f>+'Deuda Pública en Colones'!DD50/'Deuda Pública en Dólares'!DD$86</f>
        <v>90.055790416624419</v>
      </c>
      <c r="DE50" s="35">
        <f>+'Deuda Pública en Colones'!DE50/'Deuda Pública en Dólares'!DE$86</f>
        <v>96.023458746387746</v>
      </c>
      <c r="DF50" s="35">
        <f>+'Deuda Pública en Colones'!DF50/'Deuda Pública en Dólares'!DF$86</f>
        <v>97.964976472860997</v>
      </c>
      <c r="DG50" s="35">
        <f>+'Deuda Pública en Colones'!DG50/'Deuda Pública en Dólares'!DG$86</f>
        <v>82.944798974270583</v>
      </c>
      <c r="DH50" s="35">
        <f>+'Deuda Pública en Colones'!DH50/'Deuda Pública en Dólares'!DH$86</f>
        <v>109.20453483878823</v>
      </c>
      <c r="DI50" s="35">
        <f>+'Deuda Pública en Colones'!DI50/'Deuda Pública en Dólares'!DI$86</f>
        <v>103.41256412543854</v>
      </c>
      <c r="DJ50" s="35">
        <f>+'Deuda Pública en Colones'!DJ50/'Deuda Pública en Dólares'!DJ$86</f>
        <v>101.47567759454535</v>
      </c>
      <c r="DK50" s="35">
        <f>+'Deuda Pública en Colones'!DK50/'Deuda Pública en Dólares'!DK$86</f>
        <v>101.80885311815487</v>
      </c>
      <c r="DL50" s="35">
        <f>+'Deuda Pública en Colones'!DL50/'Deuda Pública en Dólares'!DL$86</f>
        <v>99.388917989384652</v>
      </c>
      <c r="DM50" s="35">
        <f>+'Deuda Pública en Colones'!DM50/'Deuda Pública en Dólares'!DM$86</f>
        <v>94.262348186632465</v>
      </c>
      <c r="DN50" s="35">
        <f>+'Deuda Pública en Colones'!DN50/'Deuda Pública en Dólares'!DN$86</f>
        <v>142.17003835530818</v>
      </c>
      <c r="DO50" s="35">
        <f>+'Deuda Pública en Colones'!DO50/'Deuda Pública en Dólares'!DO$86</f>
        <v>138.85148990765103</v>
      </c>
      <c r="DP50" s="35">
        <f>+'Deuda Pública en Colones'!DP50/'Deuda Pública en Dólares'!DP$86</f>
        <v>84.972032284238779</v>
      </c>
      <c r="DQ50" s="35">
        <f>+'Deuda Pública en Colones'!DQ50/'Deuda Pública en Dólares'!DQ$86</f>
        <v>52.329406439061152</v>
      </c>
      <c r="DR50" s="35">
        <f>+'Deuda Pública en Colones'!DR50/'Deuda Pública en Dólares'!DR$86</f>
        <v>232.63203918936827</v>
      </c>
      <c r="DS50" s="35">
        <f>+'Deuda Pública en Colones'!DS50/'Deuda Pública en Dólares'!DS$86</f>
        <v>166.3926058057568</v>
      </c>
      <c r="DT50" s="35">
        <f>+'Deuda Pública en Colones'!DT50/'Deuda Pública en Dólares'!DT$86</f>
        <v>180.04335868484307</v>
      </c>
      <c r="DU50" s="35">
        <f>+'Deuda Pública en Colones'!DU50/'Deuda Pública en Dólares'!DU$86</f>
        <v>182.72880975962573</v>
      </c>
      <c r="DV50" s="35">
        <f>+'Deuda Pública en Colones'!DV50/'Deuda Pública en Dólares'!DV$86</f>
        <v>120.19329029716144</v>
      </c>
      <c r="DW50" s="35">
        <f>+'Deuda Pública en Colones'!DW50/'Deuda Pública en Dólares'!DW$86</f>
        <v>157.82903024952884</v>
      </c>
      <c r="DX50" s="35">
        <f>+'Deuda Pública en Colones'!DX50/'Deuda Pública en Dólares'!DX$86</f>
        <v>247.30477768919965</v>
      </c>
      <c r="DY50" s="35">
        <f>+'Deuda Pública en Colones'!DY50/'Deuda Pública en Dólares'!DY$86</f>
        <v>253.33955233157607</v>
      </c>
      <c r="DZ50" s="35">
        <f>+'Deuda Pública en Colones'!DZ50/'Deuda Pública en Dólares'!DZ$86</f>
        <v>264.89758565720888</v>
      </c>
      <c r="EA50" s="35">
        <f>+'Deuda Pública en Colones'!EA50/'Deuda Pública en Dólares'!EA$86</f>
        <v>208.69608808894435</v>
      </c>
      <c r="EB50" s="35">
        <f>+'Deuda Pública en Colones'!EB50/'Deuda Pública en Dólares'!EB$86</f>
        <v>152.49573954487997</v>
      </c>
      <c r="EC50" s="35">
        <f>+'Deuda Pública en Colones'!EC50/'Deuda Pública en Dólares'!EC$86</f>
        <v>166.31143497022316</v>
      </c>
      <c r="ED50" s="35">
        <f>+'Deuda Pública en Colones'!ED50/'Deuda Pública en Dólares'!ED$86</f>
        <v>230.78679446089822</v>
      </c>
      <c r="EE50" s="35">
        <f>+'Deuda Pública en Colones'!EE50/'Deuda Pública en Dólares'!EE$86</f>
        <v>274.56127934316811</v>
      </c>
      <c r="EF50" s="35">
        <f>+'Deuda Pública en Colones'!EF50/'Deuda Pública en Dólares'!EF$86</f>
        <v>269.94199435045783</v>
      </c>
      <c r="EG50" s="35">
        <f>+'Deuda Pública en Colones'!EG50/'Deuda Pública en Dólares'!EG$86</f>
        <v>221.86632597468184</v>
      </c>
      <c r="EH50" s="35">
        <f>+'Deuda Pública en Colones'!EH50/'Deuda Pública en Dólares'!EH$86</f>
        <v>233.07232026079711</v>
      </c>
      <c r="EI50" s="35">
        <f>+'Deuda Pública en Colones'!EI50/'Deuda Pública en Dólares'!EI$86</f>
        <v>194.87828548097082</v>
      </c>
      <c r="EJ50" s="35">
        <f>+'Deuda Pública en Colones'!EJ50/'Deuda Pública en Dólares'!EJ$86</f>
        <v>166.96420174786539</v>
      </c>
      <c r="EK50" s="35">
        <f>+'Deuda Pública en Colones'!EK50/'Deuda Pública en Dólares'!EK$86</f>
        <v>168.57838555759508</v>
      </c>
      <c r="EL50" s="35">
        <f>+'Deuda Pública en Colones'!EL50/'Deuda Pública en Dólares'!EL$86</f>
        <v>168.01922253444178</v>
      </c>
      <c r="EM50" s="35">
        <f>+'Deuda Pública en Colones'!EM50/'Deuda Pública en Dólares'!EM$86</f>
        <v>163.91582687735752</v>
      </c>
      <c r="EN50" s="35">
        <f>+'Deuda Pública en Colones'!EN50/'Deuda Pública en Dólares'!EN$86</f>
        <v>162.75142174547747</v>
      </c>
      <c r="EO50" s="35">
        <f>+'Deuda Pública en Colones'!EO50/'Deuda Pública en Dólares'!EO$86</f>
        <v>185.89720354293584</v>
      </c>
      <c r="EP50" s="35">
        <f>+'Deuda Pública en Colones'!EP50/'Deuda Pública en Dólares'!EP$86</f>
        <v>176.45857108725676</v>
      </c>
      <c r="EQ50" s="35">
        <f>+'Deuda Pública en Colones'!EQ50/'Deuda Pública en Dólares'!EQ$86</f>
        <v>220.52981390208186</v>
      </c>
      <c r="ER50" s="36">
        <f>+'Deuda Pública en Colones'!ER50/'Deuda Pública en Dólares'!ER$86</f>
        <v>262.9265094946316</v>
      </c>
      <c r="ES50" s="35">
        <f>+'Deuda Pública en Colones'!ES50/'Deuda Pública en Dólares'!ES$86</f>
        <v>258.84637904988068</v>
      </c>
      <c r="ET50" s="35">
        <f>+'Deuda Pública en Colones'!ET50/'Deuda Pública en Dólares'!ET$86</f>
        <v>255.19056913857457</v>
      </c>
      <c r="EU50" s="35">
        <f>+'Deuda Pública en Colones'!EU50/'Deuda Pública en Dólares'!EU$86</f>
        <v>278.97659606525167</v>
      </c>
      <c r="EV50" s="35">
        <f>+'Deuda Pública en Colones'!EV50/'Deuda Pública en Dólares'!EV$86</f>
        <v>230.20392996412883</v>
      </c>
      <c r="EW50" s="35">
        <f>+'Deuda Pública en Colones'!EW50/'Deuda Pública en Dólares'!EW$86</f>
        <v>129.03224004792952</v>
      </c>
      <c r="EX50" s="35">
        <v>123.71707667959177</v>
      </c>
      <c r="EY50" s="35">
        <v>160.94064232639454</v>
      </c>
      <c r="EZ50" s="35">
        <v>159.82395514297718</v>
      </c>
      <c r="FA50" s="35">
        <f>'Deuda Pública en Colones'!FA50/'Deuda Pública en Dólares'!$FA$86</f>
        <v>159.41943588852439</v>
      </c>
      <c r="FB50" s="35">
        <f>'Deuda Pública en Colones'!FB50/'Deuda Pública en Dólares'!$FB$86</f>
        <v>127.3215055674726</v>
      </c>
      <c r="FC50" s="35">
        <f>'Deuda Pública en Colones'!FC50/'Deuda Pública en Dólares'!$FC$86</f>
        <v>99.336451343228475</v>
      </c>
      <c r="FD50" s="35">
        <f>'Deuda Pública en Colones'!FD50/'Deuda Pública en Dólares'!$FD$86</f>
        <v>62.509603464642346</v>
      </c>
      <c r="FE50" s="35">
        <f>'Deuda Pública en Colones'!FE50/'Deuda Pública en Dólares'!$FE$86</f>
        <v>111.37508797142392</v>
      </c>
      <c r="FF50" s="35">
        <f>'Deuda Pública en Colones'!FF50/'Deuda Pública en Dólares'!$FF$86</f>
        <v>89.189008407020026</v>
      </c>
      <c r="FG50" s="35">
        <f>'Deuda Pública en Colones'!FG50/'Deuda Pública en Dólares'!$FG$86</f>
        <v>90.651202493269068</v>
      </c>
      <c r="FH50" s="35">
        <f>'Deuda Pública en Colones'!FH50/'Deuda Pública en Dólares'!$FH$86</f>
        <v>103.32477968511371</v>
      </c>
      <c r="FI50" s="35">
        <f>'Deuda Pública en Colones'!FI50/'Deuda Pública en Dólares'!$FI$86</f>
        <v>105.33391063259144</v>
      </c>
      <c r="FJ50" s="35">
        <f>'Deuda Pública en Colones'!FJ50/'Deuda Pública en Dólares'!$FJ$86</f>
        <v>93.173009483269723</v>
      </c>
      <c r="FK50" s="35">
        <f>'Deuda Pública en Colones'!FK50/'Deuda Pública en Dólares'!$FK$86</f>
        <v>103.847921826285</v>
      </c>
      <c r="FL50" s="35">
        <f>'Deuda Pública en Colones'!FL50/'Deuda Pública en Dólares'!$FL$86</f>
        <v>91.894449976306532</v>
      </c>
      <c r="FM50" s="35">
        <f>'Deuda Pública en Colones'!FM50/'Deuda Pública en Dólares'!$FM$86</f>
        <v>111.79197532457287</v>
      </c>
      <c r="FN50" s="35">
        <f>'Deuda Pública en Colones'!FN50/'Deuda Pública en Dólares'!$FN$86</f>
        <v>120.62674857298056</v>
      </c>
      <c r="FO50" s="35">
        <f>'Deuda Pública en Colones'!FO50/'Deuda Pública en Dólares'!$FO$86</f>
        <v>101.16055119202815</v>
      </c>
      <c r="FP50" s="35">
        <f>'Deuda Pública en Colones'!FP50/'Deuda Pública en Dólares'!$FP$86</f>
        <v>89.141497110987899</v>
      </c>
      <c r="FQ50" s="35">
        <f>'Deuda Pública en Colones'!FQ50/'Deuda Pública en Dólares'!$FQ$86</f>
        <v>99.217589440219342</v>
      </c>
      <c r="FR50" s="35">
        <f>'Deuda Pública en Colones'!FR50/'Deuda Pública en Dólares'!$FR$86</f>
        <v>89.490498031995344</v>
      </c>
      <c r="FS50" s="35">
        <f>'Deuda Pública en Colones'!FS50/'Deuda Pública en Dólares'!$FS$86</f>
        <v>95.09002491536539</v>
      </c>
      <c r="FT50" s="35">
        <f>'Deuda Pública en Colones'!FT50/'Deuda Pública en Dólares'!$FT$86</f>
        <v>120.78169752002616</v>
      </c>
      <c r="FU50" s="35">
        <f>'Deuda Pública en Colones'!FU50/'Deuda Pública en Dólares'!$FU$86</f>
        <v>153.00620040529503</v>
      </c>
      <c r="FV50" s="35">
        <f>'Deuda Pública en Colones'!FV50/'Deuda Pública en Dólares'!$FV$86</f>
        <v>144.41334657379809</v>
      </c>
      <c r="FW50" s="35">
        <f>'Deuda Pública en Colones'!FW50/'Deuda Pública en Dólares'!$FW$86</f>
        <v>192.06986640395695</v>
      </c>
      <c r="FX50" s="35">
        <f>'Deuda Pública en Colones'!FX50/'Deuda Pública en Dólares'!$FX$86</f>
        <v>204.90232004254511</v>
      </c>
      <c r="FY50" s="35">
        <f>'Deuda Pública en Colones'!FY50/'Deuda Pública en Dólares'!$FY$86</f>
        <v>191.58387672439932</v>
      </c>
      <c r="FZ50" s="35">
        <f>'Deuda Pública en Colones'!FZ50/'Deuda Pública en Dólares'!$FZ$86</f>
        <v>231.38751591652473</v>
      </c>
      <c r="GA50" s="35">
        <f>'Deuda Pública en Colones'!GA50/'Deuda Pública en Dólares'!GA86</f>
        <v>201.06407268687033</v>
      </c>
      <c r="GB50" s="35">
        <f>'Deuda Pública en Colones'!GB50/'Deuda Pública en Dólares'!GB86</f>
        <v>161.45160392024815</v>
      </c>
      <c r="GC50" s="35">
        <f>'Deuda Pública en Colones'!GC50/'Deuda Pública en Dólares'!GC86</f>
        <v>196.76620884325359</v>
      </c>
      <c r="GD50" s="35">
        <f>'Deuda Pública en Colones'!GD50/'Deuda Pública en Dólares'!GD86</f>
        <v>214.86379314831623</v>
      </c>
      <c r="GE50" s="35">
        <f>'Deuda Pública en Colones'!GE50/'Deuda Pública en Dólares'!GE86</f>
        <v>224.99952064441644</v>
      </c>
      <c r="GF50" s="35">
        <f>'Deuda Pública en Colones'!GF50/'Deuda Pública en Dólares'!GF86</f>
        <v>237.7473580401097</v>
      </c>
      <c r="GG50" s="35">
        <f>'Deuda Pública en Colones'!GG50/'Deuda Pública en Dólares'!GG86</f>
        <v>269.76596111550049</v>
      </c>
      <c r="GH50" s="35">
        <f>'Deuda Pública en Colones'!GH50/'Deuda Pública en Dólares'!GH86</f>
        <v>208.62070008596493</v>
      </c>
      <c r="GI50" s="35">
        <f>'Deuda Pública en Colones'!GI50/'Deuda Pública en Dólares'!GI86</f>
        <v>344.56737730012895</v>
      </c>
      <c r="GJ50" s="35">
        <f>'Deuda Pública en Colones'!GJ50/'Deuda Pública en Dólares'!GJ86</f>
        <v>371.73491417130134</v>
      </c>
      <c r="GK50" s="35">
        <f>'Deuda Pública en Colones'!GK50/'Deuda Pública en Dólares'!GK86</f>
        <v>343.38521724163672</v>
      </c>
      <c r="GL50" s="35">
        <f>'Deuda Pública en Colones'!GL50/'Deuda Pública en Dólares'!GL86</f>
        <v>319.05968927721403</v>
      </c>
      <c r="GM50" s="35">
        <f>'Deuda Pública en Colones'!GM50/'Deuda Pública en Dólares'!GM86</f>
        <v>178.30058105866394</v>
      </c>
      <c r="GN50" s="35">
        <f>'Deuda Pública en Colones'!GN50/'Deuda Pública en Dólares'!GN86</f>
        <v>163.78658668165045</v>
      </c>
      <c r="GO50" s="35">
        <f>'Deuda Pública en Colones'!GO50/'Deuda Pública en Dólares'!GO86</f>
        <v>130.87802551817683</v>
      </c>
      <c r="GP50" s="35">
        <f>'Deuda Pública en Colones'!GP50/'Deuda Pública en Dólares'!GP86</f>
        <v>179.94999157767663</v>
      </c>
      <c r="GQ50" s="35">
        <f>'Deuda Pública en Colones'!GQ50/'Deuda Pública en Dólares'!GQ86</f>
        <v>181.81578193249203</v>
      </c>
      <c r="GR50" s="35">
        <f>'Deuda Pública en Colones'!GR50/'Deuda Pública en Dólares'!GR86</f>
        <v>203.72818179856898</v>
      </c>
      <c r="GS50" s="35">
        <f>'Deuda Pública en Colones'!GS50/'Deuda Pública en Dólares'!GS86</f>
        <v>129.41262645299327</v>
      </c>
      <c r="GT50" s="35">
        <f>'Deuda Pública en Colones'!GT50/'Deuda Pública en Dólares'!GT86</f>
        <v>82.745425771993368</v>
      </c>
      <c r="GU50" s="35">
        <f>'Deuda Pública en Colones'!GU50/'Deuda Pública en Dólares'!GU86</f>
        <v>68.847437448719447</v>
      </c>
      <c r="GV50" s="35">
        <f>'Deuda Pública en Colones'!GV50/'Deuda Pública en Dólares'!GV86</f>
        <v>57.54243075127939</v>
      </c>
      <c r="GW50" s="35">
        <f>'Deuda Pública en Colones'!GW50/'Deuda Pública en Dólares'!GW86</f>
        <v>50.923174609993552</v>
      </c>
      <c r="GX50" s="35">
        <f>'Deuda Pública en Colones'!GX50/'Deuda Pública en Dólares'!GX86</f>
        <v>45.173266254806933</v>
      </c>
      <c r="GY50" s="35">
        <f>'Deuda Pública en Colones'!GY50/'Deuda Pública en Dólares'!GY86</f>
        <v>40.020354774732681</v>
      </c>
    </row>
    <row r="51" spans="1:209" ht="18" customHeight="1" x14ac:dyDescent="0.25">
      <c r="A51" s="53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53"/>
      <c r="EM51" s="53"/>
      <c r="EN51" s="53"/>
      <c r="EO51" s="53"/>
      <c r="EP51" s="53"/>
      <c r="EQ51" s="53"/>
      <c r="ER51" s="76"/>
      <c r="ES51" s="53"/>
      <c r="ET51" s="53"/>
      <c r="EU51" s="53"/>
      <c r="EV51" s="53"/>
      <c r="EW51" s="53"/>
    </row>
    <row r="52" spans="1:209" s="19" customFormat="1" x14ac:dyDescent="0.25">
      <c r="A52" s="17" t="s">
        <v>27</v>
      </c>
      <c r="B52" s="21">
        <f>+'Deuda Pública en Colones'!B52/'Deuda Pública en Colones'!B$85</f>
        <v>48.270409809616012</v>
      </c>
      <c r="C52" s="21">
        <f>+'Deuda Pública en Colones'!C52/'Deuda Pública en Colones'!C$85</f>
        <v>48.035965158752461</v>
      </c>
      <c r="D52" s="21">
        <f>+'Deuda Pública en Colones'!D52/'Deuda Pública en Colones'!D$85</f>
        <v>48.5002735617743</v>
      </c>
      <c r="E52" s="21">
        <f>+'Deuda Pública en Colones'!E52/'Deuda Pública en Colones'!E$85</f>
        <v>48.156777529627178</v>
      </c>
      <c r="F52" s="21">
        <f>+'Deuda Pública en Colones'!F52/'Deuda Pública en Colones'!F$85</f>
        <v>46.004689962710955</v>
      </c>
      <c r="G52" s="21">
        <f>+'Deuda Pública en Colones'!G52/'Deuda Pública en Colones'!G$85</f>
        <v>45.438912281582532</v>
      </c>
      <c r="H52" s="21">
        <f>+'Deuda Pública en Colones'!H52/'Deuda Pública en Colones'!H$85</f>
        <v>42.399249679112941</v>
      </c>
      <c r="I52" s="21">
        <f>+'Deuda Pública en Colones'!I52/'Deuda Pública en Colones'!I$85</f>
        <v>42.508532004667877</v>
      </c>
      <c r="J52" s="21">
        <f>+'Deuda Pública en Colones'!J52/'Deuda Pública en Colones'!J$85</f>
        <v>42.213318014479903</v>
      </c>
      <c r="K52" s="21">
        <f>+'Deuda Pública en Colones'!K52/'Deuda Pública en Colones'!K$85</f>
        <v>42.108553495053883</v>
      </c>
      <c r="L52" s="21">
        <f>+'Deuda Pública en Colones'!L52/'Deuda Pública en Colones'!L$85</f>
        <v>44.409593344461612</v>
      </c>
      <c r="M52" s="21">
        <f>+'Deuda Pública en Colones'!M52/'Deuda Pública en Colones'!M$85</f>
        <v>80.510765319749055</v>
      </c>
      <c r="N52" s="21">
        <f>+'Deuda Pública en Colones'!N52/'Deuda Pública en Colones'!N$85</f>
        <v>78.812858099260609</v>
      </c>
      <c r="O52" s="21">
        <f>+'Deuda Pública en Colones'!O52/'Deuda Pública en Colones'!O$85</f>
        <v>78.198929909741125</v>
      </c>
      <c r="P52" s="21">
        <f>+'Deuda Pública en Colones'!P52/'Deuda Pública en Colones'!P$85</f>
        <v>78.179683987887245</v>
      </c>
      <c r="Q52" s="21">
        <f>+'Deuda Pública en Colones'!Q52/'Deuda Pública en Colones'!Q$85</f>
        <v>77.058032020497961</v>
      </c>
      <c r="R52" s="21">
        <f>+'Deuda Pública en Colones'!R52/'Deuda Pública en Colones'!R$85</f>
        <v>76.551333080300509</v>
      </c>
      <c r="S52" s="21">
        <f>+'Deuda Pública en Colones'!S52/'Deuda Pública en Colones'!S$85</f>
        <v>145.8127149685408</v>
      </c>
      <c r="T52" s="21">
        <f>+'Deuda Pública en Colones'!T52/'Deuda Pública en Colones'!T$85</f>
        <v>142.69412285434399</v>
      </c>
      <c r="U52" s="21">
        <f>+'Deuda Pública en Colones'!U52/'Deuda Pública en Colones'!U$85</f>
        <v>143.38912488323263</v>
      </c>
      <c r="V52" s="21">
        <f>+'Deuda Pública en Colones'!V52/'Deuda Pública en Colones'!V$85</f>
        <v>143.76616830829187</v>
      </c>
      <c r="W52" s="21">
        <f>+'Deuda Pública en Colones'!W52/'Deuda Pública en Colones'!W$85</f>
        <v>145.46004790863486</v>
      </c>
      <c r="X52" s="21">
        <f>+'Deuda Pública en Colones'!X52/'Deuda Pública en Colones'!X$85</f>
        <v>150.70898212113232</v>
      </c>
      <c r="Y52" s="21">
        <f>+'Deuda Pública en Colones'!Y52/'Deuda Pública en Colones'!Y$85</f>
        <v>369.61788561813734</v>
      </c>
      <c r="Z52" s="21">
        <f>+'Deuda Pública en Colones'!Z52/'Deuda Pública en Colones'!Z$85</f>
        <v>370.11171908070725</v>
      </c>
      <c r="AA52" s="21">
        <f>+'Deuda Pública en Colones'!AA52/'Deuda Pública en Colones'!AA$85</f>
        <v>375.98576406304062</v>
      </c>
      <c r="AB52" s="21">
        <f>+'Deuda Pública en Colones'!AB52/'Deuda Pública en Colones'!AB$85</f>
        <v>399.44285756629114</v>
      </c>
      <c r="AC52" s="21">
        <f>+'Deuda Pública en Colones'!AC52/'Deuda Pública en Colones'!AC$85</f>
        <v>407.68065128125858</v>
      </c>
      <c r="AD52" s="21">
        <f>+'Deuda Pública en Colones'!AD52/'Deuda Pública en Colones'!AD$85</f>
        <v>381.94391776225274</v>
      </c>
      <c r="AE52" s="21">
        <f>+'Deuda Pública en Colones'!AE52/'Deuda Pública en Colones'!AE$85</f>
        <v>551.67499880245418</v>
      </c>
      <c r="AF52" s="21">
        <f>+'Deuda Pública en Colones'!AF52/'Deuda Pública en Colones'!AF$85</f>
        <v>573.13704273532892</v>
      </c>
      <c r="AG52" s="21">
        <f>+'Deuda Pública en Colones'!AG52/'Deuda Pública en Colones'!AG$85</f>
        <v>583.65331874882122</v>
      </c>
      <c r="AH52" s="21">
        <f>+'Deuda Pública en Colones'!AH52/'Deuda Pública en Colones'!AH$85</f>
        <v>576.81372032882268</v>
      </c>
      <c r="AI52" s="21">
        <f>+'Deuda Pública en Colones'!AI52/'Deuda Pública en Colones'!AI$85</f>
        <v>573.68165963588422</v>
      </c>
      <c r="AJ52" s="21">
        <f>+'Deuda Pública en Colones'!AJ52/'Deuda Pública en Colones'!AJ$85</f>
        <v>583.84914464324629</v>
      </c>
      <c r="AK52" s="21">
        <f>+'Deuda Pública en Colones'!AK52/'Deuda Pública en Colones'!AK$85</f>
        <v>741.64795599451713</v>
      </c>
      <c r="AL52" s="21">
        <f>+'Deuda Pública en Colones'!AL52/'Deuda Pública en Colones'!AL$85</f>
        <v>754.39539823592816</v>
      </c>
      <c r="AM52" s="21">
        <f>+'Deuda Pública en Colones'!AM52/'Deuda Pública en Colones'!AM$85</f>
        <v>756.4974473513056</v>
      </c>
      <c r="AN52" s="21">
        <f>+'Deuda Pública en Colones'!AN52/'Deuda Pública en Colones'!AN$85</f>
        <v>759.67257754165178</v>
      </c>
      <c r="AO52" s="21">
        <f>+'Deuda Pública en Colones'!AO52/'Deuda Pública en Colones'!AO$85</f>
        <v>758.32367864491346</v>
      </c>
      <c r="AP52" s="21">
        <f>+'Deuda Pública en Colones'!AP52/'Deuda Pública en Colones'!AP$85</f>
        <v>745.83920852240885</v>
      </c>
      <c r="AQ52" s="21">
        <f>+'Deuda Pública en Colones'!AQ52/'Deuda Pública en Colones'!AQ$85</f>
        <v>861.84063480516613</v>
      </c>
      <c r="AR52" s="21">
        <f>+'Deuda Pública en Colones'!AR52/'Deuda Pública en Colones'!AR$85</f>
        <v>858.9333189393974</v>
      </c>
      <c r="AS52" s="21">
        <f>+'Deuda Pública en Colones'!AS52/'Deuda Pública en Colones'!AS$85</f>
        <v>843.01790718628001</v>
      </c>
      <c r="AT52" s="21">
        <f>+'Deuda Pública en Colones'!AT52/'Deuda Pública en Colones'!AT$85</f>
        <v>844.0311105795563</v>
      </c>
      <c r="AU52" s="21">
        <f>+'Deuda Pública en Colones'!AU52/'Deuda Pública en Colones'!AU$85</f>
        <v>843.14850639730821</v>
      </c>
      <c r="AV52" s="21">
        <f>+'Deuda Pública en Colones'!AV52/'Deuda Pública en Colones'!AV$85</f>
        <v>862.01126252934057</v>
      </c>
      <c r="AW52" s="21">
        <f>+'Deuda Pública en Colones'!AW52/'Deuda Pública en Colones'!AW$85</f>
        <v>1072.9280074641288</v>
      </c>
      <c r="AX52" s="21">
        <f>+'Deuda Pública en Colones'!AX52/'Deuda Pública en Colones'!AX$85</f>
        <v>1071.1456305291033</v>
      </c>
      <c r="AY52" s="21">
        <f>+'Deuda Pública en Colones'!AY52/'Deuda Pública en Colones'!AY$85</f>
        <v>1068.389412606145</v>
      </c>
      <c r="AZ52" s="21">
        <f>+'Deuda Pública en Colones'!AZ52/'Deuda Pública en Colones'!AZ$85</f>
        <v>1079.160188183642</v>
      </c>
      <c r="BA52" s="21">
        <f>+'Deuda Pública en Colones'!BA52/'Deuda Pública en Colones'!BA$85</f>
        <v>1081.5239655316645</v>
      </c>
      <c r="BB52" s="21">
        <f>+'Deuda Pública en Colones'!BB52/'Deuda Pública en Colones'!BB$85</f>
        <v>1087.8782945073963</v>
      </c>
      <c r="BC52" s="21">
        <f>+'Deuda Pública en Colones'!BC52/'Deuda Pública en Colones'!BC$85</f>
        <v>1085.1526577602799</v>
      </c>
      <c r="BD52" s="21">
        <f>+'Deuda Pública en Colones'!BD52/'Deuda Pública en Colones'!BD$85</f>
        <v>1084.6322944406083</v>
      </c>
      <c r="BE52" s="21">
        <f>+'Deuda Pública en Colones'!BE52/'Deuda Pública en Colones'!BE$85</f>
        <v>1085.0225201266815</v>
      </c>
      <c r="BF52" s="21">
        <f>+'Deuda Pública en Colones'!BF52/'Deuda Pública en Colones'!BF$85</f>
        <v>1085.1092750806165</v>
      </c>
      <c r="BG52" s="21">
        <f>+'Deuda Pública en Colones'!BG52/'Deuda Pública en Colones'!BG$85</f>
        <v>1073.6488935040447</v>
      </c>
      <c r="BH52" s="21">
        <f>+'Deuda Pública en Colones'!BH52/'Deuda Pública en Colones'!BH$85</f>
        <v>1085.1526577602799</v>
      </c>
      <c r="BI52" s="21">
        <f>+'Deuda Pública en Colones'!BI52/'Deuda Pública en Colones'!BI$85</f>
        <v>1185.1042003241953</v>
      </c>
      <c r="BJ52" s="21">
        <f>+'Deuda Pública en Colones'!BJ52/'Deuda Pública en Colones'!BJ$85</f>
        <v>1198.2816987294045</v>
      </c>
      <c r="BK52" s="21">
        <f>+'Deuda Pública en Colones'!BK52/'Deuda Pública en Colones'!BK$85</f>
        <v>1206.1128226298865</v>
      </c>
      <c r="BL52" s="21">
        <f>+'Deuda Pública en Colones'!BL52/'Deuda Pública en Colones'!BL$85</f>
        <v>1206.3780348447576</v>
      </c>
      <c r="BM52" s="21">
        <f>+'Deuda Pública en Colones'!BM52/'Deuda Pública en Colones'!BM$85</f>
        <v>1203.8031834578512</v>
      </c>
      <c r="BN52" s="21">
        <f>+'Deuda Pública en Colones'!BN52/'Deuda Pública en Colones'!BN$85</f>
        <v>1206.3539198238716</v>
      </c>
      <c r="BO52" s="21">
        <f>+'Deuda Pública en Colones'!BO52/'Deuda Pública en Colones'!BO$85</f>
        <v>1434.6188712929697</v>
      </c>
      <c r="BP52" s="21">
        <f>+'Deuda Pública en Colones'!BP52/'Deuda Pública en Colones'!BP$85</f>
        <v>1434.819569418338</v>
      </c>
      <c r="BQ52" s="21">
        <f>+'Deuda Pública en Colones'!BQ52/'Deuda Pública en Colones'!BQ$85</f>
        <v>1414.3827185773321</v>
      </c>
      <c r="BR52" s="21">
        <f>+'Deuda Pública en Colones'!BR52/'Deuda Pública en Colones'!BR$85</f>
        <v>1427.0053625446797</v>
      </c>
      <c r="BS52" s="21">
        <f>+'Deuda Pública en Colones'!BS52/'Deuda Pública en Colones'!BS$85</f>
        <v>1430.2746592355045</v>
      </c>
      <c r="BT52" s="21">
        <f>+'Deuda Pública en Colones'!BT52/'Deuda Pública en Colones'!BT$85</f>
        <v>1435.0776923919682</v>
      </c>
      <c r="BU52" s="21">
        <f>+'Deuda Pública en Colones'!BU52/'Deuda Pública en Colones'!BU$85</f>
        <v>1488.1805072317968</v>
      </c>
      <c r="BV52" s="21">
        <f>+'Deuda Pública en Colones'!BV52/'Deuda Pública en Colones'!BV$85</f>
        <v>1447.4198820579168</v>
      </c>
      <c r="BW52" s="21">
        <f>+'Deuda Pública en Colones'!BW52/'Deuda Pública en Colones'!BW$85</f>
        <v>1358.5619074303902</v>
      </c>
      <c r="BX52" s="21">
        <f>+'Deuda Pública en Colones'!BX52/'Deuda Pública en Colones'!BX$85</f>
        <v>1358.956945876894</v>
      </c>
      <c r="BY52" s="21">
        <f>+'Deuda Pública en Colones'!BY52/'Deuda Pública en Colones'!BY$85</f>
        <v>1346.1619850737397</v>
      </c>
      <c r="BZ52" s="21">
        <f>+'Deuda Pública en Colones'!BZ52/'Deuda Pública en Colones'!BZ$85</f>
        <v>1435.7556347473796</v>
      </c>
      <c r="CA52" s="21">
        <f>+'Deuda Pública en Colones'!CA52/'Deuda Pública en Colones'!CA$85</f>
        <v>1468.8665212777094</v>
      </c>
      <c r="CB52" s="21">
        <f>+'Deuda Pública en Colones'!CB52/'Deuda Pública en Colones'!CB$85</f>
        <v>1454.0288180884609</v>
      </c>
      <c r="CC52" s="21">
        <f>+'Deuda Pública en Colones'!CC52/'Deuda Pública en Colones'!CC$85</f>
        <v>1449.4980475622981</v>
      </c>
      <c r="CD52" s="21">
        <f>+'Deuda Pública en Colones'!CD52/'Deuda Pública en Colones'!CD$85</f>
        <v>1488.6887296618102</v>
      </c>
      <c r="CE52" s="21">
        <f>+'Deuda Pública en Colones'!CE52/'Deuda Pública en Colones'!CE$85</f>
        <v>1489.330823544409</v>
      </c>
      <c r="CF52" s="21">
        <f>+'Deuda Pública en Colones'!CF52/'Deuda Pública en Colones'!CF$85</f>
        <v>1520.3723020720552</v>
      </c>
      <c r="CG52" s="21">
        <f>+'Deuda Pública en Colones'!CG52/'Deuda Pública en Colones'!CG$85</f>
        <v>1546.9970328618658</v>
      </c>
      <c r="CH52" s="21">
        <f>+'Deuda Pública en Colones'!CH52/'Deuda Pública en Colones'!CH$85</f>
        <v>1556.9655100739926</v>
      </c>
      <c r="CI52" s="21">
        <f>+'Deuda Pública en Colones'!CI52/'Deuda Pública en Colones'!CI$85</f>
        <v>1561.1829575681181</v>
      </c>
      <c r="CJ52" s="21">
        <f>+'Deuda Pública en Colones'!CJ52/'Deuda Pública en Colones'!CJ$85</f>
        <v>1584.9638814556849</v>
      </c>
      <c r="CK52" s="21">
        <f>+'Deuda Pública en Colones'!CK52/'Deuda Pública en Colones'!CK$85</f>
        <v>1582.8802379214219</v>
      </c>
      <c r="CL52" s="21">
        <f>+'Deuda Pública en Colones'!CL52/'Deuda Pública en Colones'!CL$85</f>
        <v>1576.1151374124909</v>
      </c>
      <c r="CM52" s="21">
        <f>+'Deuda Pública en Colones'!CM52/'Deuda Pública en Colones'!CM$85</f>
        <v>1577.5369498897085</v>
      </c>
      <c r="CN52" s="21">
        <f>+'Deuda Pública en Colones'!CN52/'Deuda Pública en Colones'!CN$85</f>
        <v>1577.4664444828875</v>
      </c>
      <c r="CO52" s="21">
        <f>+'Deuda Pública en Colones'!CO52/'Deuda Pública en Colones'!CO$85</f>
        <v>1595.6402715772056</v>
      </c>
      <c r="CP52" s="21">
        <f>+'Deuda Pública en Colones'!CP52/'Deuda Pública en Colones'!CP$85</f>
        <v>1594.8939332304012</v>
      </c>
      <c r="CQ52" s="21">
        <f>+'Deuda Pública en Colones'!CQ52/'Deuda Pública en Colones'!CQ$85</f>
        <v>1597.6854317701927</v>
      </c>
      <c r="CR52" s="21">
        <f>+'Deuda Pública en Colones'!CR52/'Deuda Pública en Colones'!CR$85</f>
        <v>1622.5285980469403</v>
      </c>
      <c r="CS52" s="21">
        <f>+'Deuda Pública en Colones'!CS52/'Deuda Pública en Colones'!CS$85</f>
        <v>1695.0357633743481</v>
      </c>
      <c r="CT52" s="21">
        <f>+'Deuda Pública en Colones'!CT52/'Deuda Pública en Colones'!CT$85</f>
        <v>1693.5206950295687</v>
      </c>
      <c r="CU52" s="21">
        <f>+'Deuda Pública en Colones'!CU52/'Deuda Pública en Colones'!CU$85</f>
        <v>1704.7009889194253</v>
      </c>
      <c r="CV52" s="21">
        <f>+'Deuda Pública en Colones'!CV52/'Deuda Pública en Colones'!CV$85</f>
        <v>1699.677099859128</v>
      </c>
      <c r="CW52" s="21">
        <f>+'Deuda Pública en Colones'!CW52/'Deuda Pública en Colones'!CW$85</f>
        <v>1782.8912407424159</v>
      </c>
      <c r="CX52" s="21">
        <f>+'Deuda Pública en Colones'!CX52/'Deuda Pública en Colones'!CX$85</f>
        <v>1729.4257713242653</v>
      </c>
      <c r="CY52" s="21">
        <f>+'Deuda Pública en Colones'!CY52/'Deuda Pública en Colones'!CY$85</f>
        <v>1726.1315139079427</v>
      </c>
      <c r="CZ52" s="21">
        <f>+'Deuda Pública en Colones'!CZ52/'Deuda Pública en Colones'!CZ$85</f>
        <v>1721.1100783080237</v>
      </c>
      <c r="DA52" s="21">
        <f>+'Deuda Pública en Colones'!DA52/'Deuda Pública en Colones'!DA$85</f>
        <v>1677.6502077821644</v>
      </c>
      <c r="DB52" s="21">
        <f>+'Deuda Pública en Colones'!DB52/'Deuda Pública en Colones'!DB$85</f>
        <v>1674.4911780681712</v>
      </c>
      <c r="DC52" s="21">
        <f>+'Deuda Pública en Colones'!DC52/'Deuda Pública en Colones'!DC$85</f>
        <v>1771.9507301905171</v>
      </c>
      <c r="DD52" s="21">
        <f>+'Deuda Pública en Colones'!DD52/'Deuda Pública en Colones'!DD$85</f>
        <v>1776.9931826913182</v>
      </c>
      <c r="DE52" s="21">
        <f>+'Deuda Pública en Colones'!DE52/'Deuda Pública en Colones'!DE$85</f>
        <v>2686.5178777208703</v>
      </c>
      <c r="DF52" s="21">
        <f>+'Deuda Pública en Colones'!DF52/'Deuda Pública en Colones'!DF$85</f>
        <v>2678.5421688735537</v>
      </c>
      <c r="DG52" s="21">
        <f>+'Deuda Pública en Colones'!DG52/'Deuda Pública en Colones'!DG$85</f>
        <v>2669.3634377116209</v>
      </c>
      <c r="DH52" s="21">
        <f>+'Deuda Pública en Colones'!DH52/'Deuda Pública en Colones'!DH$85</f>
        <v>2670.2843345831479</v>
      </c>
      <c r="DI52" s="21">
        <f>+'Deuda Pública en Colones'!DI52/'Deuda Pública en Colones'!DI$85</f>
        <v>2701.144948055332</v>
      </c>
      <c r="DJ52" s="21">
        <f>+'Deuda Pública en Colones'!DJ52/'Deuda Pública en Colones'!DJ$85</f>
        <v>2686.4008272463507</v>
      </c>
      <c r="DK52" s="21">
        <f>+'Deuda Pública en Colones'!DK52/'Deuda Pública en Colones'!DK$85</f>
        <v>2683.8582168714524</v>
      </c>
      <c r="DL52" s="21">
        <f>+'Deuda Pública en Colones'!DL52/'Deuda Pública en Colones'!DL$85</f>
        <v>2679.0147061431931</v>
      </c>
      <c r="DM52" s="21">
        <f>+'Deuda Pública en Colones'!DM52/'Deuda Pública en Colones'!DM$85</f>
        <v>2673.9241741150099</v>
      </c>
      <c r="DN52" s="21">
        <f>+'Deuda Pública en Colones'!DN52/'Deuda Pública en Colones'!DN$85</f>
        <v>2711.579268694351</v>
      </c>
      <c r="DO52" s="21">
        <f>+'Deuda Pública en Colones'!DO52/'Deuda Pública en Colones'!DO$85</f>
        <v>2692.7060677561744</v>
      </c>
      <c r="DP52" s="21">
        <f>+'Deuda Pública en Colones'!DP52/'Deuda Pública en Colones'!DP$85</f>
        <v>2703.8142764580434</v>
      </c>
      <c r="DQ52" s="21">
        <f>+'Deuda Pública en Colones'!DQ52/'Deuda Pública en Colones'!DQ$85</f>
        <v>2675.7243338991216</v>
      </c>
      <c r="DR52" s="21">
        <f>+'Deuda Pública en Colones'!DR52/'Deuda Pública en Colones'!DR$85</f>
        <v>2673.8324538785264</v>
      </c>
      <c r="DS52" s="21">
        <f>+'Deuda Pública en Colones'!DS52/'Deuda Pública en Colones'!DS$85</f>
        <v>2689.2967138531103</v>
      </c>
      <c r="DT52" s="21">
        <f>+'Deuda Pública en Colones'!DT52/'Deuda Pública en Colones'!DT$85</f>
        <v>2696.2724664395564</v>
      </c>
      <c r="DU52" s="21">
        <f>+'Deuda Pública en Colones'!DU52/'Deuda Pública en Colones'!DU$85</f>
        <v>2704.4172766007114</v>
      </c>
      <c r="DV52" s="21">
        <f>+'Deuda Pública en Colones'!DV52/'Deuda Pública en Colones'!DV$85</f>
        <v>2685.7365181561818</v>
      </c>
      <c r="DW52" s="21">
        <f>+'Deuda Pública en Colones'!DW52/'Deuda Pública en Colones'!DW$85</f>
        <v>2694.5245848406375</v>
      </c>
      <c r="DX52" s="21">
        <f>+'Deuda Pública en Colones'!DX52/'Deuda Pública en Colones'!DX$85</f>
        <v>2685.7893601390765</v>
      </c>
      <c r="DY52" s="21">
        <f>+'Deuda Pública en Colones'!DY52/'Deuda Pública en Colones'!DY$85</f>
        <v>2655.906979093159</v>
      </c>
      <c r="DZ52" s="21">
        <f>+'Deuda Pública en Colones'!DZ52/'Deuda Pública en Colones'!DZ$85</f>
        <v>2640.7072742742462</v>
      </c>
      <c r="EA52" s="21">
        <f>+'Deuda Pública en Colones'!EA52/'Deuda Pública en Colones'!EA$85</f>
        <v>2559.4108075667782</v>
      </c>
      <c r="EB52" s="21">
        <f>+'Deuda Pública en Colones'!EB52/'Deuda Pública en Colones'!EB$85</f>
        <v>2594.0862258418506</v>
      </c>
      <c r="EC52" s="21">
        <f>+'Deuda Pública en Colones'!EC52/'Deuda Pública en Colones'!EC$85</f>
        <v>2578.7693332644585</v>
      </c>
      <c r="ED52" s="21">
        <f>+'Deuda Pública en Colones'!ED52/'Deuda Pública en Colones'!ED$85</f>
        <v>2566.1003626480101</v>
      </c>
      <c r="EE52" s="21">
        <f>+'Deuda Pública en Colones'!EE52/'Deuda Pública en Colones'!EE$85</f>
        <v>2543.4030797978185</v>
      </c>
      <c r="EF52" s="21">
        <f>+'Deuda Pública en Colones'!EF52/'Deuda Pública en Colones'!EF$85</f>
        <v>2558.0997230844609</v>
      </c>
      <c r="EG52" s="21">
        <f>+'Deuda Pública en Colones'!EG52/'Deuda Pública en Colones'!EG$85</f>
        <v>2559.9443583419484</v>
      </c>
      <c r="EH52" s="21">
        <f>+'Deuda Pública en Colones'!EH52/'Deuda Pública en Colones'!EH$85</f>
        <v>2566.124405083408</v>
      </c>
      <c r="EI52" s="21">
        <f>+'Deuda Pública en Colones'!EI52/'Deuda Pública en Colones'!EI$85</f>
        <v>2589.5190406836714</v>
      </c>
      <c r="EJ52" s="21">
        <f>+'Deuda Pública en Colones'!EJ52/'Deuda Pública en Colones'!EJ$85</f>
        <v>2608.498204483732</v>
      </c>
      <c r="EK52" s="21">
        <f>+'Deuda Pública en Colones'!EK52/'Deuda Pública en Colones'!EK$85</f>
        <v>2602.3308830067203</v>
      </c>
      <c r="EL52" s="21">
        <f>+'Deuda Pública en Colones'!EL52/'Deuda Pública en Colones'!EL$85</f>
        <v>2714.5966221715298</v>
      </c>
      <c r="EM52" s="21">
        <f>+'Deuda Pública en Colones'!EM52/'Deuda Pública en Colones'!EM$85</f>
        <v>2701.4353441311209</v>
      </c>
      <c r="EN52" s="21">
        <f>+'Deuda Pública en Colones'!EN52/'Deuda Pública en Colones'!EN$85</f>
        <v>2744.1080842619058</v>
      </c>
      <c r="EO52" s="21">
        <f>+'Deuda Pública en Colones'!EO52/'Deuda Pública en Colones'!EO$85</f>
        <v>2737.3138551830293</v>
      </c>
      <c r="EP52" s="21">
        <f>+'Deuda Pública en Colones'!EP52/'Deuda Pública en Colones'!EP$85</f>
        <v>2734.281047887639</v>
      </c>
      <c r="EQ52" s="21">
        <f>+'Deuda Pública en Colones'!EQ52/'Deuda Pública en Colones'!EQ$85</f>
        <v>2724.9562887925031</v>
      </c>
      <c r="ER52" s="28">
        <f>+'Deuda Pública en Colones'!ER52/'Deuda Pública en Colones'!ER$85</f>
        <v>2704.0956442472984</v>
      </c>
      <c r="ES52" s="21">
        <f>+'Deuda Pública en Colones'!ES52/'Deuda Pública en Colones'!ES$85</f>
        <v>2727.726145030676</v>
      </c>
      <c r="ET52" s="21">
        <f>+'Deuda Pública en Colones'!ET52/'Deuda Pública en Colones'!ET$85</f>
        <v>2683.1815066683153</v>
      </c>
      <c r="EU52" s="21">
        <f>+'Deuda Pública en Colones'!EU52/'Deuda Pública en Colones'!EU$85</f>
        <v>2661.0995283194743</v>
      </c>
      <c r="EV52" s="21">
        <f>+'Deuda Pública en Colones'!EV52/'Deuda Pública en Colones'!EV$85</f>
        <v>2638.7598494912722</v>
      </c>
      <c r="EW52" s="21">
        <f>+'Deuda Pública en Colones'!EW52/'Deuda Pública en Colones'!EW$85</f>
        <v>2607.5099149328084</v>
      </c>
      <c r="EX52" s="21">
        <v>2642.5892874276151</v>
      </c>
      <c r="EY52" s="21">
        <v>2628.74914388345</v>
      </c>
      <c r="EZ52" s="21">
        <v>3295.9455411283943</v>
      </c>
      <c r="FA52" s="21">
        <f>'Deuda Pública en Colones'!FA52/'Deuda Pública en Dólares'!$FA$86</f>
        <v>3180.5855232781405</v>
      </c>
      <c r="FB52" s="21">
        <f>'Deuda Pública en Colones'!FB52/'Deuda Pública en Dólares'!$FB$86</f>
        <v>3169.363935777561</v>
      </c>
      <c r="FC52" s="21">
        <f>'Deuda Pública en Colones'!FC52/'Deuda Pública en Dólares'!$FC$86</f>
        <v>3181.9653461505418</v>
      </c>
      <c r="FD52" s="21">
        <f>'Deuda Pública en Colones'!FD52/'Deuda Pública en Dólares'!$FD$86</f>
        <v>3160.9268434223782</v>
      </c>
      <c r="FE52" s="21">
        <f>'Deuda Pública en Colones'!FE52/'Deuda Pública en Dólares'!$FE$86</f>
        <v>3152.7798192763767</v>
      </c>
      <c r="FF52" s="21">
        <f>'Deuda Pública en Colones'!FF52/'Deuda Pública en Dólares'!$FF$86</f>
        <v>3119.5260689606953</v>
      </c>
      <c r="FG52" s="21">
        <f>'Deuda Pública en Colones'!FG52/'Deuda Pública en Dólares'!$FG$86</f>
        <v>3215.2416944376464</v>
      </c>
      <c r="FH52" s="21">
        <f>'Deuda Pública en Colones'!FH52/'Deuda Pública en Dólares'!$FH$86</f>
        <v>3202.7220057233721</v>
      </c>
      <c r="FI52" s="21">
        <f>'Deuda Pública en Colones'!FI52/'Deuda Pública en Dólares'!$FI$86</f>
        <v>3255.5424577595295</v>
      </c>
      <c r="FJ52" s="21">
        <f>'Deuda Pública en Colones'!FJ52/'Deuda Pública en Dólares'!$FJ$86</f>
        <v>3179.2425233410049</v>
      </c>
      <c r="FK52" s="21">
        <f>'Deuda Pública en Colones'!FK52/'Deuda Pública en Dólares'!$FK$86</f>
        <v>3267.3724507203951</v>
      </c>
      <c r="FL52" s="21">
        <f>'Deuda Pública en Colones'!FL52/'Deuda Pública en Dólares'!$FL$86</f>
        <v>3236.83505161945</v>
      </c>
      <c r="FM52" s="21">
        <f>'Deuda Pública en Colones'!FM52/'Deuda Pública en Dólares'!$FM$86</f>
        <v>3189.7789081324768</v>
      </c>
      <c r="FN52" s="21">
        <f>'Deuda Pública en Colones'!FN52/'Deuda Pública en Dólares'!$FN$86</f>
        <v>3160.3754111485109</v>
      </c>
      <c r="FO52" s="21">
        <f>'Deuda Pública en Colones'!FO52/'Deuda Pública en Dólares'!$FO$86</f>
        <v>3166.594852105623</v>
      </c>
      <c r="FP52" s="21">
        <f>'Deuda Pública en Colones'!FP52/'Deuda Pública en Dólares'!$FP$86</f>
        <v>3119.2126839977932</v>
      </c>
      <c r="FQ52" s="21">
        <f>'Deuda Pública en Colones'!FQ52/'Deuda Pública en Dólares'!$FQ$86</f>
        <v>3127.8676944635131</v>
      </c>
      <c r="FR52" s="21">
        <f>'Deuda Pública en Colones'!FR52/'Deuda Pública en Dólares'!$FR$86</f>
        <v>3062.8025400899528</v>
      </c>
      <c r="FS52" s="21">
        <f>'Deuda Pública en Colones'!FS52/'Deuda Pública en Dólares'!$FS$86</f>
        <v>2970.0996095224568</v>
      </c>
      <c r="FT52" s="21">
        <f>'Deuda Pública en Colones'!FT52/'Deuda Pública en Dólares'!$FT$86</f>
        <v>3058.71358492543</v>
      </c>
      <c r="FU52" s="21">
        <f>'Deuda Pública en Colones'!FU52/'Deuda Pública en Dólares'!$FU$86</f>
        <v>3100.3446772443654</v>
      </c>
      <c r="FV52" s="21">
        <f>'Deuda Pública en Colones'!FV52/'Deuda Pública en Dólares'!$FV$86</f>
        <v>3177.9272241249291</v>
      </c>
      <c r="FW52" s="21">
        <f>'Deuda Pública en Colones'!FW52/'Deuda Pública en Dólares'!$FW$86</f>
        <v>3201.4834429511352</v>
      </c>
      <c r="FX52" s="21">
        <f>'Deuda Pública en Colones'!FX52/'Deuda Pública en Dólares'!$FX$86</f>
        <v>3236.0029925787981</v>
      </c>
      <c r="FY52" s="21">
        <f>'Deuda Pública en Colones'!FY52/'Deuda Pública en Dólares'!$FY$86</f>
        <v>3198.7962316449352</v>
      </c>
      <c r="FZ52" s="21">
        <f>'Deuda Pública en Colones'!FZ52/'Deuda Pública en Dólares'!$FZ$86</f>
        <v>3347.9668241259501</v>
      </c>
      <c r="GA52" s="21">
        <f>'Deuda Pública en Colones'!GA52/'Deuda Pública en Dólares'!GA86</f>
        <v>3314.7471169469918</v>
      </c>
      <c r="GB52" s="21">
        <f>'Deuda Pública en Colones'!GB52/'Deuda Pública en Dólares'!GB86</f>
        <v>3369.0391854110653</v>
      </c>
      <c r="GC52" s="21">
        <f>'Deuda Pública en Colones'!GC52/'Deuda Pública en Dólares'!GC86</f>
        <v>3288.6308559146178</v>
      </c>
      <c r="GD52" s="21">
        <f>'Deuda Pública en Colones'!GD52/'Deuda Pública en Dólares'!GD86</f>
        <v>3285.1996701058679</v>
      </c>
      <c r="GE52" s="21">
        <f>'Deuda Pública en Colones'!GE52/'Deuda Pública en Dólares'!GE86</f>
        <v>3260.3538487137339</v>
      </c>
      <c r="GF52" s="21">
        <f>'Deuda Pública en Colones'!GF52/'Deuda Pública en Dólares'!GF86</f>
        <v>3259.1517992171084</v>
      </c>
      <c r="GG52" s="21">
        <f>'Deuda Pública en Colones'!GG52/'Deuda Pública en Dólares'!GG86</f>
        <v>3243.9260496912411</v>
      </c>
      <c r="GH52" s="21">
        <f>'Deuda Pública en Colones'!GH52/'Deuda Pública en Dólares'!GH86</f>
        <v>3220.3274107918228</v>
      </c>
      <c r="GI52" s="21">
        <f>'Deuda Pública en Colones'!GI52/'Deuda Pública en Dólares'!GI86</f>
        <v>3202.5519830950116</v>
      </c>
      <c r="GJ52" s="21">
        <f>'Deuda Pública en Colones'!GJ52/'Deuda Pública en Dólares'!GJ86</f>
        <v>3152.616641776845</v>
      </c>
      <c r="GK52" s="21">
        <f>'Deuda Pública en Colones'!GK52/'Deuda Pública en Dólares'!GK86</f>
        <v>3147.3603055847061</v>
      </c>
      <c r="GL52" s="21">
        <f>'Deuda Pública en Colones'!GL52/'Deuda Pública en Dólares'!GL86</f>
        <v>3161.8405878998319</v>
      </c>
      <c r="GM52" s="21">
        <f>'Deuda Pública en Colones'!GM52/'Deuda Pública en Dólares'!GM86</f>
        <v>3162.5595778893935</v>
      </c>
      <c r="GN52" s="21">
        <f>'Deuda Pública en Colones'!GN52/'Deuda Pública en Dólares'!GN86</f>
        <v>3201.5916739275126</v>
      </c>
      <c r="GO52" s="21">
        <f>'Deuda Pública en Colones'!GO52/'Deuda Pública en Dólares'!GO86</f>
        <v>3245.7993401398298</v>
      </c>
      <c r="GP52" s="21">
        <f>'Deuda Pública en Colones'!GP52/'Deuda Pública en Dólares'!GP86</f>
        <v>3181.3318349946526</v>
      </c>
      <c r="GQ52" s="21">
        <f>'Deuda Pública en Colones'!GQ52/'Deuda Pública en Dólares'!GQ86</f>
        <v>3184.0092668021102</v>
      </c>
      <c r="GR52" s="21">
        <f>'Deuda Pública en Colones'!GR52/'Deuda Pública en Dólares'!GR86</f>
        <v>3202.7902560923944</v>
      </c>
      <c r="GS52" s="21">
        <f>'Deuda Pública en Colones'!GS52/'Deuda Pública en Dólares'!GS86</f>
        <v>3209.7499655338224</v>
      </c>
      <c r="GT52" s="21">
        <f>'Deuda Pública en Colones'!GT52/'Deuda Pública en Dólares'!GT86</f>
        <v>3205.9327705333108</v>
      </c>
      <c r="GU52" s="21">
        <f>'Deuda Pública en Colones'!GU52/'Deuda Pública en Dólares'!GU86</f>
        <v>3296.4267325779028</v>
      </c>
      <c r="GV52" s="21">
        <f>'Deuda Pública en Colones'!GV52/'Deuda Pública en Dólares'!GV86</f>
        <v>3206.056583914873</v>
      </c>
      <c r="GW52" s="21">
        <f>'Deuda Pública en Colones'!GW52/'Deuda Pública en Dólares'!GW86</f>
        <v>3039.5835724607755</v>
      </c>
      <c r="GX52" s="21">
        <f>'Deuda Pública en Colones'!GX52/'Deuda Pública en Dólares'!GX86</f>
        <v>3039.1805739628667</v>
      </c>
      <c r="GY52" s="21">
        <f>'Deuda Pública en Colones'!GY52/'Deuda Pública en Dólares'!GY86</f>
        <v>3047.8369696513928</v>
      </c>
    </row>
    <row r="53" spans="1:209" x14ac:dyDescent="0.25">
      <c r="A53" s="53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53"/>
      <c r="EM53" s="53"/>
      <c r="EN53" s="53"/>
      <c r="EO53" s="53"/>
      <c r="EP53" s="53"/>
      <c r="EQ53" s="53"/>
      <c r="ER53" s="54"/>
    </row>
    <row r="54" spans="1:209" x14ac:dyDescent="0.25">
      <c r="A54" s="17" t="s">
        <v>39</v>
      </c>
      <c r="B54" s="21">
        <f t="shared" ref="B54:AG54" si="235">+B56+B74+B78</f>
        <v>3199.933</v>
      </c>
      <c r="C54" s="21">
        <f t="shared" si="235"/>
        <v>3212.5779997904956</v>
      </c>
      <c r="D54" s="21">
        <f t="shared" si="235"/>
        <v>3231.652</v>
      </c>
      <c r="E54" s="21">
        <f t="shared" si="235"/>
        <v>3196.1959626478269</v>
      </c>
      <c r="F54" s="21">
        <f t="shared" si="235"/>
        <v>3234.7131676600002</v>
      </c>
      <c r="G54" s="21">
        <f t="shared" si="235"/>
        <v>3192.8270724401236</v>
      </c>
      <c r="H54" s="21">
        <f t="shared" si="235"/>
        <v>3347.6333042776605</v>
      </c>
      <c r="I54" s="21">
        <f t="shared" si="235"/>
        <v>3340.120320323284</v>
      </c>
      <c r="J54" s="21">
        <f t="shared" si="235"/>
        <v>3339.1199098032548</v>
      </c>
      <c r="K54" s="21">
        <f t="shared" si="235"/>
        <v>3325.3568402165351</v>
      </c>
      <c r="L54" s="21">
        <f t="shared" si="235"/>
        <v>3337.2291957628322</v>
      </c>
      <c r="M54" s="21">
        <f t="shared" si="235"/>
        <v>3409.7811863030893</v>
      </c>
      <c r="N54" s="21">
        <f t="shared" si="235"/>
        <v>3401.2090317696093</v>
      </c>
      <c r="O54" s="21">
        <f t="shared" si="235"/>
        <v>3394.5906686223361</v>
      </c>
      <c r="P54" s="21">
        <f t="shared" si="235"/>
        <v>3417.6927448486276</v>
      </c>
      <c r="Q54" s="21">
        <f t="shared" si="235"/>
        <v>3403.6141719155544</v>
      </c>
      <c r="R54" s="21">
        <f t="shared" si="235"/>
        <v>3126.5293635222861</v>
      </c>
      <c r="S54" s="21">
        <f t="shared" si="235"/>
        <v>3135.0150715366326</v>
      </c>
      <c r="T54" s="21">
        <f t="shared" si="235"/>
        <v>3347.6333042776605</v>
      </c>
      <c r="U54" s="21">
        <f t="shared" si="235"/>
        <v>3239.5562819087945</v>
      </c>
      <c r="V54" s="21">
        <f t="shared" si="235"/>
        <v>3251.5201082592166</v>
      </c>
      <c r="W54" s="21">
        <f t="shared" si="235"/>
        <v>3257.2482280603281</v>
      </c>
      <c r="X54" s="21">
        <f t="shared" si="235"/>
        <v>3326.2294408404032</v>
      </c>
      <c r="Y54" s="21">
        <f t="shared" si="235"/>
        <v>3346.4670009904007</v>
      </c>
      <c r="Z54" s="21">
        <f t="shared" si="235"/>
        <v>3349.1022062930879</v>
      </c>
      <c r="AA54" s="21">
        <f t="shared" si="235"/>
        <v>3346.8717895486352</v>
      </c>
      <c r="AB54" s="21">
        <f t="shared" si="235"/>
        <v>3376.3110713672668</v>
      </c>
      <c r="AC54" s="21">
        <f t="shared" si="235"/>
        <v>3377.5328777011291</v>
      </c>
      <c r="AD54" s="21">
        <f t="shared" si="235"/>
        <v>3375.6274370378678</v>
      </c>
      <c r="AE54" s="21">
        <f t="shared" si="235"/>
        <v>3385.5636041476469</v>
      </c>
      <c r="AF54" s="21">
        <f t="shared" si="235"/>
        <v>3385.2419434435715</v>
      </c>
      <c r="AG54" s="21">
        <f t="shared" si="235"/>
        <v>3389.314880418181</v>
      </c>
      <c r="AH54" s="21">
        <f t="shared" ref="AH54:BM54" si="236">+AH56+AH74+AH78</f>
        <v>3891.2211522947428</v>
      </c>
      <c r="AI54" s="21">
        <f t="shared" si="236"/>
        <v>3872.2739890113889</v>
      </c>
      <c r="AJ54" s="21">
        <f t="shared" si="236"/>
        <v>3866.6389447223582</v>
      </c>
      <c r="AK54" s="21">
        <f t="shared" si="236"/>
        <v>3917.1524496067409</v>
      </c>
      <c r="AL54" s="21">
        <f t="shared" si="236"/>
        <v>3903.806311252793</v>
      </c>
      <c r="AM54" s="21">
        <f t="shared" si="236"/>
        <v>3641.8472563268274</v>
      </c>
      <c r="AN54" s="21">
        <f t="shared" si="236"/>
        <v>3628.3354584697609</v>
      </c>
      <c r="AO54" s="21">
        <f t="shared" si="236"/>
        <v>3601.1313799520758</v>
      </c>
      <c r="AP54" s="21">
        <f t="shared" si="236"/>
        <v>3626.5672108854124</v>
      </c>
      <c r="AQ54" s="21">
        <f t="shared" si="236"/>
        <v>3618.4027618069381</v>
      </c>
      <c r="AR54" s="21">
        <f t="shared" si="236"/>
        <v>3580.6993025232978</v>
      </c>
      <c r="AS54" s="21">
        <f t="shared" si="236"/>
        <v>3564.3540160237872</v>
      </c>
      <c r="AT54" s="21">
        <f t="shared" si="236"/>
        <v>3541.6848804693545</v>
      </c>
      <c r="AU54" s="21">
        <f t="shared" si="236"/>
        <v>3557.3186678167917</v>
      </c>
      <c r="AV54" s="21">
        <f t="shared" si="236"/>
        <v>3855.2980560495921</v>
      </c>
      <c r="AW54" s="21">
        <f t="shared" si="236"/>
        <v>3959.2554764326087</v>
      </c>
      <c r="AX54" s="21">
        <f t="shared" si="236"/>
        <v>3765.6290221212794</v>
      </c>
      <c r="AY54" s="21">
        <f t="shared" si="236"/>
        <v>3703.2357888514398</v>
      </c>
      <c r="AZ54" s="21">
        <f t="shared" si="236"/>
        <v>3682.8677760195924</v>
      </c>
      <c r="BA54" s="21">
        <f t="shared" si="236"/>
        <v>3723.0632059151021</v>
      </c>
      <c r="BB54" s="21">
        <f t="shared" si="236"/>
        <v>3997.883061532988</v>
      </c>
      <c r="BC54" s="21">
        <f t="shared" si="236"/>
        <v>3981.8782995508773</v>
      </c>
      <c r="BD54" s="21">
        <f t="shared" si="236"/>
        <v>3870.3049023657954</v>
      </c>
      <c r="BE54" s="21">
        <f t="shared" si="236"/>
        <v>3835.5877660289625</v>
      </c>
      <c r="BF54" s="21">
        <f t="shared" si="236"/>
        <v>3845.4139051106831</v>
      </c>
      <c r="BG54" s="21">
        <f t="shared" si="236"/>
        <v>3768.580970661304</v>
      </c>
      <c r="BH54" s="21">
        <f t="shared" si="236"/>
        <v>4871.987551934888</v>
      </c>
      <c r="BI54" s="21">
        <f t="shared" si="236"/>
        <v>4785.6920972075422</v>
      </c>
      <c r="BJ54" s="21">
        <f t="shared" si="236"/>
        <v>4552.7207970534218</v>
      </c>
      <c r="BK54" s="21">
        <f t="shared" si="236"/>
        <v>4513.4898753332545</v>
      </c>
      <c r="BL54" s="21">
        <f t="shared" si="236"/>
        <v>4508.2214802237795</v>
      </c>
      <c r="BM54" s="21">
        <f t="shared" si="236"/>
        <v>5513.2512362009138</v>
      </c>
      <c r="BN54" s="21">
        <f t="shared" ref="BN54:CS54" si="237">+BN56+BN74+BN78</f>
        <v>5918.5944744477365</v>
      </c>
      <c r="BO54" s="21">
        <f t="shared" si="237"/>
        <v>5711.8720779838377</v>
      </c>
      <c r="BP54" s="21">
        <f t="shared" si="237"/>
        <v>5669.9557457271894</v>
      </c>
      <c r="BQ54" s="21">
        <f t="shared" si="237"/>
        <v>5763.844650610491</v>
      </c>
      <c r="BR54" s="21">
        <f t="shared" si="237"/>
        <v>5797.0613302846086</v>
      </c>
      <c r="BS54" s="21">
        <f t="shared" si="237"/>
        <v>5749.2636215473585</v>
      </c>
      <c r="BT54" s="21">
        <f t="shared" si="237"/>
        <v>5700.9371295045494</v>
      </c>
      <c r="BU54" s="21">
        <f t="shared" si="237"/>
        <v>5977.1695414762771</v>
      </c>
      <c r="BV54" s="21">
        <f t="shared" si="237"/>
        <v>5961.7374544842405</v>
      </c>
      <c r="BW54" s="21">
        <f t="shared" si="237"/>
        <v>5888.3318482928644</v>
      </c>
      <c r="BX54" s="21">
        <f t="shared" si="237"/>
        <v>5612.6214774293094</v>
      </c>
      <c r="BY54" s="21">
        <f t="shared" si="237"/>
        <v>6689.7207964107802</v>
      </c>
      <c r="BZ54" s="21">
        <f t="shared" si="237"/>
        <v>6661.5213478800142</v>
      </c>
      <c r="CA54" s="21">
        <f t="shared" si="237"/>
        <v>6670.6510073528989</v>
      </c>
      <c r="CB54" s="21">
        <f t="shared" si="237"/>
        <v>6676.2591942934714</v>
      </c>
      <c r="CC54" s="21">
        <f t="shared" si="237"/>
        <v>6694.2936025226854</v>
      </c>
      <c r="CD54" s="21">
        <f t="shared" si="237"/>
        <v>6724.7716800545977</v>
      </c>
      <c r="CE54" s="21">
        <f t="shared" si="237"/>
        <v>6719.1717292171061</v>
      </c>
      <c r="CF54" s="21">
        <f t="shared" si="237"/>
        <v>6724.4776747904107</v>
      </c>
      <c r="CG54" s="21">
        <f t="shared" si="237"/>
        <v>6968.1863498697167</v>
      </c>
      <c r="CH54" s="21">
        <f t="shared" si="237"/>
        <v>6901.8664243401709</v>
      </c>
      <c r="CI54" s="21">
        <f t="shared" si="237"/>
        <v>6889.6070168055139</v>
      </c>
      <c r="CJ54" s="21">
        <f t="shared" si="237"/>
        <v>7907.3622699705893</v>
      </c>
      <c r="CK54" s="21">
        <f t="shared" si="237"/>
        <v>7897.8496857808404</v>
      </c>
      <c r="CL54" s="21">
        <f t="shared" si="237"/>
        <v>7898.5713447133894</v>
      </c>
      <c r="CM54" s="21">
        <f t="shared" si="237"/>
        <v>7910.2265584948736</v>
      </c>
      <c r="CN54" s="21">
        <f t="shared" si="237"/>
        <v>7936.4928138634605</v>
      </c>
      <c r="CO54" s="21">
        <f t="shared" si="237"/>
        <v>7945.3677383948871</v>
      </c>
      <c r="CP54" s="21">
        <f t="shared" si="237"/>
        <v>7956.7864993471212</v>
      </c>
      <c r="CQ54" s="21">
        <f t="shared" si="237"/>
        <v>7946.7664866584337</v>
      </c>
      <c r="CR54" s="21">
        <f t="shared" si="237"/>
        <v>8057.6950984804334</v>
      </c>
      <c r="CS54" s="21">
        <f t="shared" si="237"/>
        <v>8133.6609200100447</v>
      </c>
      <c r="CT54" s="21">
        <f t="shared" ref="CT54:DY54" si="238">+CT56+CT74+CT78</f>
        <v>8108.7219336281905</v>
      </c>
      <c r="CU54" s="21">
        <f t="shared" si="238"/>
        <v>8102.9473522493709</v>
      </c>
      <c r="CV54" s="21">
        <f t="shared" si="238"/>
        <v>8103.5645671391685</v>
      </c>
      <c r="CW54" s="21">
        <f t="shared" si="238"/>
        <v>8169.6102584423252</v>
      </c>
      <c r="CX54" s="21">
        <f t="shared" si="238"/>
        <v>8177.0541482108547</v>
      </c>
      <c r="CY54" s="21">
        <f t="shared" si="238"/>
        <v>8259.3601374000009</v>
      </c>
      <c r="CZ54" s="21">
        <f t="shared" si="238"/>
        <v>8256.6618358231972</v>
      </c>
      <c r="DA54" s="21">
        <f t="shared" si="238"/>
        <v>8248.3070714337664</v>
      </c>
      <c r="DB54" s="21">
        <f t="shared" si="238"/>
        <v>8280.9114539538132</v>
      </c>
      <c r="DC54" s="21">
        <f t="shared" si="238"/>
        <v>8323.3941363028862</v>
      </c>
      <c r="DD54" s="21">
        <f t="shared" si="238"/>
        <v>8311.5812186408075</v>
      </c>
      <c r="DE54" s="21">
        <f t="shared" si="238"/>
        <v>8524.6678721198205</v>
      </c>
      <c r="DF54" s="21">
        <f t="shared" si="238"/>
        <v>8518.5687999859219</v>
      </c>
      <c r="DG54" s="21">
        <f t="shared" si="238"/>
        <v>8493.6518739082167</v>
      </c>
      <c r="DH54" s="21">
        <f t="shared" si="238"/>
        <v>8491.3054444325662</v>
      </c>
      <c r="DI54" s="21">
        <f t="shared" si="238"/>
        <v>8480.3254959488004</v>
      </c>
      <c r="DJ54" s="21">
        <f t="shared" si="238"/>
        <v>8487.3003075723918</v>
      </c>
      <c r="DK54" s="21">
        <f t="shared" si="238"/>
        <v>8545.5822809870424</v>
      </c>
      <c r="DL54" s="21">
        <f t="shared" si="238"/>
        <v>8577.5787323461154</v>
      </c>
      <c r="DM54" s="21">
        <f t="shared" si="238"/>
        <v>8560.64163874113</v>
      </c>
      <c r="DN54" s="21">
        <f t="shared" si="238"/>
        <v>8548.4556533025443</v>
      </c>
      <c r="DO54" s="21">
        <f t="shared" si="238"/>
        <v>8558.6193865554342</v>
      </c>
      <c r="DP54" s="21">
        <f t="shared" si="238"/>
        <v>8609.8262573895154</v>
      </c>
      <c r="DQ54" s="21">
        <f t="shared" si="238"/>
        <v>8637.9804849112024</v>
      </c>
      <c r="DR54" s="21">
        <f t="shared" si="238"/>
        <v>8648.5406821214638</v>
      </c>
      <c r="DS54" s="21">
        <f t="shared" si="238"/>
        <v>8636.8233796326749</v>
      </c>
      <c r="DT54" s="21">
        <f t="shared" si="238"/>
        <v>9609.5211230472614</v>
      </c>
      <c r="DU54" s="21">
        <f t="shared" si="238"/>
        <v>9596.0748271524881</v>
      </c>
      <c r="DV54" s="21">
        <f t="shared" si="238"/>
        <v>9589.9152517790171</v>
      </c>
      <c r="DW54" s="21">
        <f t="shared" si="238"/>
        <v>9571.7773934700963</v>
      </c>
      <c r="DX54" s="21">
        <f t="shared" si="238"/>
        <v>9571.8740535236411</v>
      </c>
      <c r="DY54" s="21">
        <f t="shared" si="238"/>
        <v>9559.9421912351409</v>
      </c>
      <c r="DZ54" s="21">
        <f t="shared" ref="DZ54:FA54" si="239">+DZ56+DZ74+DZ78</f>
        <v>9524.8358295954731</v>
      </c>
      <c r="EA54" s="21">
        <f t="shared" si="239"/>
        <v>9494.9678277425046</v>
      </c>
      <c r="EB54" s="21">
        <f t="shared" si="239"/>
        <v>9528.488161271569</v>
      </c>
      <c r="EC54" s="21">
        <f t="shared" si="239"/>
        <v>9772.7092499439095</v>
      </c>
      <c r="ED54" s="21">
        <f t="shared" si="239"/>
        <v>9818.4200833037921</v>
      </c>
      <c r="EE54" s="21">
        <f t="shared" si="239"/>
        <v>9807.0056263399856</v>
      </c>
      <c r="EF54" s="21">
        <f t="shared" si="239"/>
        <v>9791.4595036948322</v>
      </c>
      <c r="EG54" s="21">
        <f t="shared" si="239"/>
        <v>9828.839522158878</v>
      </c>
      <c r="EH54" s="21">
        <f t="shared" si="239"/>
        <v>9824.3675654563085</v>
      </c>
      <c r="EI54" s="21">
        <f t="shared" si="239"/>
        <v>9794.8430161273427</v>
      </c>
      <c r="EJ54" s="21">
        <f t="shared" si="239"/>
        <v>9858.2900630014938</v>
      </c>
      <c r="EK54" s="21">
        <f t="shared" si="239"/>
        <v>9845.1184321220244</v>
      </c>
      <c r="EL54" s="21">
        <f t="shared" si="239"/>
        <v>9738.0719237404555</v>
      </c>
      <c r="EM54" s="21">
        <f t="shared" si="239"/>
        <v>10132.285963860922</v>
      </c>
      <c r="EN54" s="21">
        <f t="shared" si="239"/>
        <v>11698.766336988827</v>
      </c>
      <c r="EO54" s="21">
        <f t="shared" si="239"/>
        <v>11511.36491938759</v>
      </c>
      <c r="EP54" s="21">
        <f t="shared" si="239"/>
        <v>10879.187828794533</v>
      </c>
      <c r="EQ54" s="21">
        <f t="shared" si="239"/>
        <v>10860.067469496802</v>
      </c>
      <c r="ER54" s="28">
        <f t="shared" si="239"/>
        <v>10879.918915850589</v>
      </c>
      <c r="ES54" s="21">
        <f t="shared" si="239"/>
        <v>11358.108296335566</v>
      </c>
      <c r="ET54" s="21">
        <f t="shared" si="239"/>
        <v>11651.621709319457</v>
      </c>
      <c r="EU54" s="21">
        <f t="shared" si="239"/>
        <v>11688.608445404949</v>
      </c>
      <c r="EV54" s="21">
        <f t="shared" si="239"/>
        <v>11854.572449462799</v>
      </c>
      <c r="EW54" s="21">
        <f t="shared" si="239"/>
        <v>11878.515150327543</v>
      </c>
      <c r="EX54" s="21">
        <f t="shared" si="239"/>
        <v>12327.23331393246</v>
      </c>
      <c r="EY54" s="21">
        <f t="shared" si="239"/>
        <v>12296.363296800027</v>
      </c>
      <c r="EZ54" s="21">
        <f t="shared" si="239"/>
        <v>12307.138569919194</v>
      </c>
      <c r="FA54" s="21">
        <f t="shared" si="239"/>
        <v>12335.529920305718</v>
      </c>
      <c r="FB54" s="28">
        <f t="shared" ref="FB54:FD54" si="240">+FB56+FB74+FB78</f>
        <v>12337.213376921507</v>
      </c>
      <c r="FC54" s="28">
        <f t="shared" si="240"/>
        <v>12350.302161049141</v>
      </c>
      <c r="FD54" s="28">
        <f t="shared" si="240"/>
        <v>12330.966505373173</v>
      </c>
      <c r="FE54" s="21">
        <f t="shared" ref="FE54:FF54" si="241">+FE56+FE74+FE78</f>
        <v>12328.079983217332</v>
      </c>
      <c r="FF54" s="21">
        <f t="shared" si="241"/>
        <v>12346.897979856925</v>
      </c>
      <c r="FG54" s="21">
        <f t="shared" ref="FG54:FH54" si="242">+FG56+FG74+FG78</f>
        <v>12643.787743897408</v>
      </c>
      <c r="FH54" s="21">
        <f t="shared" si="242"/>
        <v>12943.145975774007</v>
      </c>
      <c r="FI54" s="21">
        <f>+FI56+FI74+FI78+FI71</f>
        <v>13426.58561179127</v>
      </c>
      <c r="FJ54" s="21">
        <f t="shared" ref="FJ54" si="243">+FJ56+FJ74+FJ78</f>
        <v>13385.571245274639</v>
      </c>
      <c r="FK54" s="21">
        <f t="shared" ref="FK54" si="244">+FK56+FK74+FK78</f>
        <v>13640.829552966636</v>
      </c>
      <c r="FL54" s="21">
        <f t="shared" ref="FL54" si="245">+FL56+FL74+FL78</f>
        <v>13132.489276136625</v>
      </c>
      <c r="FM54" s="21">
        <f t="shared" ref="FM54:FR54" si="246">+FM56+FM74+FM78</f>
        <v>13475.706450481624</v>
      </c>
      <c r="FN54" s="21">
        <f t="shared" si="246"/>
        <v>13510.108521602549</v>
      </c>
      <c r="FO54" s="21">
        <f t="shared" si="246"/>
        <v>13528.728331285145</v>
      </c>
      <c r="FP54" s="21">
        <f t="shared" si="246"/>
        <v>13992.626066934787</v>
      </c>
      <c r="FQ54" s="21">
        <f t="shared" si="246"/>
        <v>14167.988387063799</v>
      </c>
      <c r="FR54" s="21">
        <f t="shared" si="246"/>
        <v>14204.119076598756</v>
      </c>
      <c r="FS54" s="21">
        <f t="shared" ref="FS54:FT54" si="247">+FS56+FS74+FS78</f>
        <v>14153.718127937298</v>
      </c>
      <c r="FT54" s="21">
        <f t="shared" si="247"/>
        <v>14449.020890168813</v>
      </c>
      <c r="FU54" s="21">
        <f t="shared" ref="FU54:FV54" si="248">+FU56+FU74+FU78</f>
        <v>14391.361812776289</v>
      </c>
      <c r="FV54" s="21">
        <f t="shared" si="248"/>
        <v>15458.340855441518</v>
      </c>
      <c r="FW54" s="21">
        <f t="shared" ref="FW54:FX54" si="249">+FW56+FW74+FW78</f>
        <v>15529.221606331499</v>
      </c>
      <c r="FX54" s="21">
        <f t="shared" si="249"/>
        <v>15878.54504009964</v>
      </c>
      <c r="FY54" s="21">
        <f t="shared" ref="FY54:FZ54" si="250">+FY56+FY74+FY78</f>
        <v>15931.178867361936</v>
      </c>
      <c r="FZ54" s="21">
        <f t="shared" si="250"/>
        <v>14963.044897010664</v>
      </c>
      <c r="GA54" s="21">
        <f t="shared" ref="GA54:GB54" si="251">+GA56+GA74+GA78</f>
        <v>14962.620004806531</v>
      </c>
      <c r="GB54" s="21">
        <f t="shared" si="251"/>
        <v>14943.238203970886</v>
      </c>
      <c r="GC54" s="21">
        <f t="shared" ref="GC54:GD54" si="252">+GC56+GC74+GC78</f>
        <v>16436.625766877074</v>
      </c>
      <c r="GD54" s="21">
        <f t="shared" si="252"/>
        <v>16394.54990001491</v>
      </c>
      <c r="GE54" s="28">
        <f t="shared" ref="GE54:GF54" si="253">+GE56+GE74+GE78</f>
        <v>16417.080788384399</v>
      </c>
      <c r="GF54" s="28">
        <f t="shared" si="253"/>
        <v>16725.031417020644</v>
      </c>
      <c r="GG54" s="28">
        <f t="shared" ref="GG54:GH54" si="254">+GG56+GG74+GG78</f>
        <v>16678.040986767191</v>
      </c>
      <c r="GH54" s="28">
        <f t="shared" si="254"/>
        <v>16651.642857886203</v>
      </c>
      <c r="GI54" s="28">
        <f t="shared" ref="GI54:GJ54" si="255">+GI56+GI74+GI78</f>
        <v>16687.518604246015</v>
      </c>
      <c r="GJ54" s="28">
        <f t="shared" si="255"/>
        <v>18112.085296440771</v>
      </c>
      <c r="GK54" s="28">
        <f t="shared" ref="GK54:GQ54" si="256">+GK56+GK74+GK78</f>
        <v>18100.843165888906</v>
      </c>
      <c r="GL54" s="28">
        <f t="shared" ref="GL54:GP54" si="257">+GL56+GL74+GL78</f>
        <v>18838.211381635578</v>
      </c>
      <c r="GM54" s="28">
        <f t="shared" si="257"/>
        <v>18678.046005194064</v>
      </c>
      <c r="GN54" s="28">
        <f t="shared" si="257"/>
        <v>17745.579634316247</v>
      </c>
      <c r="GO54" s="28">
        <f t="shared" si="257"/>
        <v>17659.545760714871</v>
      </c>
      <c r="GP54" s="28">
        <f t="shared" si="257"/>
        <v>17652.322609676779</v>
      </c>
      <c r="GQ54" s="28">
        <f t="shared" si="256"/>
        <v>18161.955011374135</v>
      </c>
      <c r="GR54" s="28">
        <f t="shared" ref="GR54:GX54" si="258">+GR56+GR74+GR78</f>
        <v>18230.81033775222</v>
      </c>
      <c r="GS54" s="28">
        <f t="shared" ref="GS54:GW54" si="259">+GS56+GS74+GS78</f>
        <v>18323.588566646427</v>
      </c>
      <c r="GT54" s="28">
        <f t="shared" si="259"/>
        <v>18244.520568144279</v>
      </c>
      <c r="GU54" s="28">
        <f t="shared" si="259"/>
        <v>18140.495103229609</v>
      </c>
      <c r="GV54" s="28">
        <f t="shared" si="259"/>
        <v>18126.46885211792</v>
      </c>
      <c r="GW54" s="28">
        <f t="shared" si="259"/>
        <v>17965.050732600263</v>
      </c>
      <c r="GX54" s="28">
        <f t="shared" si="258"/>
        <v>17982.940412680706</v>
      </c>
      <c r="GY54" s="28">
        <f t="shared" ref="GY54" si="260">+GY56+GY74+GY78</f>
        <v>18014.344096736844</v>
      </c>
      <c r="GZ54" s="15"/>
      <c r="HA54" s="15"/>
    </row>
    <row r="55" spans="1:209" x14ac:dyDescent="0.25">
      <c r="A55" s="20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  <c r="CH55" s="21"/>
      <c r="CI55" s="21"/>
      <c r="CJ55" s="21"/>
      <c r="CK55" s="21"/>
      <c r="CL55" s="21"/>
      <c r="CM55" s="21"/>
      <c r="CN55" s="21"/>
      <c r="CO55" s="21"/>
      <c r="CP55" s="21"/>
      <c r="CQ55" s="21"/>
      <c r="CR55" s="21"/>
      <c r="CS55" s="21"/>
      <c r="CT55" s="21"/>
      <c r="CU55" s="21"/>
      <c r="CV55" s="21"/>
      <c r="CW55" s="21"/>
      <c r="CX55" s="21"/>
      <c r="CY55" s="21"/>
      <c r="CZ55" s="21"/>
      <c r="DA55" s="21"/>
      <c r="DB55" s="21"/>
      <c r="DC55" s="21"/>
      <c r="DD55" s="21"/>
      <c r="DE55" s="21"/>
      <c r="DF55" s="21"/>
      <c r="DG55" s="21"/>
      <c r="DH55" s="21"/>
      <c r="DI55" s="21"/>
      <c r="DJ55" s="21"/>
      <c r="DK55" s="21"/>
      <c r="DL55" s="21"/>
      <c r="DM55" s="21"/>
      <c r="DN55" s="21"/>
      <c r="DO55" s="21"/>
      <c r="DP55" s="21"/>
      <c r="DQ55" s="21"/>
      <c r="DR55" s="21"/>
      <c r="DS55" s="21"/>
      <c r="DT55" s="21"/>
      <c r="DU55" s="21"/>
      <c r="DV55" s="21"/>
      <c r="DW55" s="21"/>
      <c r="DX55" s="21"/>
      <c r="DY55" s="21"/>
      <c r="DZ55" s="21"/>
      <c r="EA55" s="21"/>
      <c r="EB55" s="21"/>
      <c r="EC55" s="21"/>
      <c r="ED55" s="21"/>
      <c r="EE55" s="21"/>
      <c r="EF55" s="21"/>
      <c r="EG55" s="21"/>
      <c r="EH55" s="21"/>
      <c r="EI55" s="21"/>
      <c r="EJ55" s="21"/>
      <c r="EK55" s="21"/>
      <c r="EL55" s="21"/>
      <c r="EM55" s="21"/>
      <c r="EN55" s="21"/>
      <c r="EO55" s="21"/>
      <c r="EP55" s="21"/>
      <c r="EQ55" s="21"/>
      <c r="ER55" s="28"/>
      <c r="ES55" s="21"/>
      <c r="ET55" s="21"/>
      <c r="EU55" s="21"/>
      <c r="EV55" s="21"/>
      <c r="EW55" s="21"/>
    </row>
    <row r="56" spans="1:209" x14ac:dyDescent="0.25">
      <c r="A56" s="17" t="s">
        <v>5</v>
      </c>
      <c r="B56" s="21">
        <f t="shared" ref="B56:BM56" si="261">+B58+B67+B71</f>
        <v>2161.9022136600001</v>
      </c>
      <c r="C56" s="21">
        <f t="shared" si="261"/>
        <v>2165.776087990454</v>
      </c>
      <c r="D56" s="21">
        <f t="shared" si="261"/>
        <v>2168.6363935670001</v>
      </c>
      <c r="E56" s="21">
        <f>+E58+E67+E71</f>
        <v>2151.635624237827</v>
      </c>
      <c r="F56" s="21">
        <f t="shared" si="261"/>
        <v>2160.75392964</v>
      </c>
      <c r="G56" s="21">
        <f t="shared" si="261"/>
        <v>2164.2993514375084</v>
      </c>
      <c r="H56" s="21">
        <f t="shared" si="261"/>
        <v>2156.2421129165818</v>
      </c>
      <c r="I56" s="21">
        <f t="shared" si="261"/>
        <v>2150.8991841256402</v>
      </c>
      <c r="J56" s="21">
        <f t="shared" si="261"/>
        <v>2147.9803549961966</v>
      </c>
      <c r="K56" s="21">
        <f t="shared" si="261"/>
        <v>2142.1126881578493</v>
      </c>
      <c r="L56" s="21">
        <f t="shared" si="261"/>
        <v>2149.5282327819505</v>
      </c>
      <c r="M56" s="21">
        <f t="shared" si="261"/>
        <v>2168.4181740451236</v>
      </c>
      <c r="N56" s="21">
        <f t="shared" si="261"/>
        <v>2163.4336485503541</v>
      </c>
      <c r="O56" s="21">
        <f t="shared" si="261"/>
        <v>2162.1731629734604</v>
      </c>
      <c r="P56" s="21">
        <f t="shared" si="261"/>
        <v>2178.9352755404534</v>
      </c>
      <c r="Q56" s="21">
        <f t="shared" si="261"/>
        <v>2178.8059036429145</v>
      </c>
      <c r="R56" s="21">
        <f t="shared" si="261"/>
        <v>1882.9434745219228</v>
      </c>
      <c r="S56" s="21">
        <f t="shared" si="261"/>
        <v>1887.8368125162201</v>
      </c>
      <c r="T56" s="21">
        <f t="shared" si="261"/>
        <v>2216.636297719062</v>
      </c>
      <c r="U56" s="21">
        <f t="shared" si="261"/>
        <v>1926.9179234627052</v>
      </c>
      <c r="V56" s="21">
        <f t="shared" si="261"/>
        <v>1930.5056084433124</v>
      </c>
      <c r="W56" s="21">
        <f t="shared" si="261"/>
        <v>1934.5070423245973</v>
      </c>
      <c r="X56" s="21">
        <f t="shared" si="261"/>
        <v>1946.8416235155905</v>
      </c>
      <c r="Y56" s="21">
        <f t="shared" si="261"/>
        <v>1944.8571496268612</v>
      </c>
      <c r="Z56" s="21">
        <f t="shared" si="261"/>
        <v>1944.1600369679443</v>
      </c>
      <c r="AA56" s="21">
        <f t="shared" si="261"/>
        <v>1941.3485087638314</v>
      </c>
      <c r="AB56" s="21">
        <f t="shared" si="261"/>
        <v>1948.4634984038269</v>
      </c>
      <c r="AC56" s="21">
        <f t="shared" si="261"/>
        <v>1944.9285454539108</v>
      </c>
      <c r="AD56" s="21">
        <f t="shared" si="261"/>
        <v>1936.6148382665431</v>
      </c>
      <c r="AE56" s="21">
        <f t="shared" si="261"/>
        <v>1939.9728926087103</v>
      </c>
      <c r="AF56" s="21">
        <f t="shared" si="261"/>
        <v>1930.1021797766264</v>
      </c>
      <c r="AG56" s="21">
        <f t="shared" si="261"/>
        <v>1929.1600469606371</v>
      </c>
      <c r="AH56" s="21">
        <f t="shared" si="261"/>
        <v>2424.6823657939353</v>
      </c>
      <c r="AI56" s="21">
        <f t="shared" si="261"/>
        <v>2419.0250816887396</v>
      </c>
      <c r="AJ56" s="21">
        <f t="shared" si="261"/>
        <v>2406.4168769495245</v>
      </c>
      <c r="AK56" s="21">
        <f t="shared" si="261"/>
        <v>2429.8971454525949</v>
      </c>
      <c r="AL56" s="21">
        <f t="shared" si="261"/>
        <v>2417.0654534323908</v>
      </c>
      <c r="AM56" s="21">
        <f t="shared" si="261"/>
        <v>2159.6174437714208</v>
      </c>
      <c r="AN56" s="21">
        <f t="shared" si="261"/>
        <v>2149.7979749111041</v>
      </c>
      <c r="AO56" s="21">
        <f t="shared" si="261"/>
        <v>2143.4593385766493</v>
      </c>
      <c r="AP56" s="21">
        <f t="shared" si="261"/>
        <v>2141.3462083107793</v>
      </c>
      <c r="AQ56" s="21">
        <f t="shared" si="261"/>
        <v>2137.101524785021</v>
      </c>
      <c r="AR56" s="21">
        <f t="shared" si="261"/>
        <v>2127.3548068317109</v>
      </c>
      <c r="AS56" s="21">
        <f t="shared" si="261"/>
        <v>2127.8137305136565</v>
      </c>
      <c r="AT56" s="21">
        <f t="shared" si="261"/>
        <v>2110.6311397622098</v>
      </c>
      <c r="AU56" s="21">
        <f t="shared" si="261"/>
        <v>2102.9287987360312</v>
      </c>
      <c r="AV56" s="21">
        <f t="shared" si="261"/>
        <v>2096.0805091391426</v>
      </c>
      <c r="AW56" s="21">
        <f t="shared" si="261"/>
        <v>2156.4479095493612</v>
      </c>
      <c r="AX56" s="21">
        <f t="shared" si="261"/>
        <v>1892.0892291842242</v>
      </c>
      <c r="AY56" s="21">
        <f t="shared" si="261"/>
        <v>1884.6606186509343</v>
      </c>
      <c r="AZ56" s="21">
        <f t="shared" si="261"/>
        <v>1872.0219006381294</v>
      </c>
      <c r="BA56" s="21">
        <f t="shared" si="261"/>
        <v>1864.589414810983</v>
      </c>
      <c r="BB56" s="21">
        <f t="shared" si="261"/>
        <v>1860.5427274631402</v>
      </c>
      <c r="BC56" s="21">
        <f t="shared" si="261"/>
        <v>1855.667160380006</v>
      </c>
      <c r="BD56" s="21">
        <f t="shared" si="261"/>
        <v>1841.9066256572726</v>
      </c>
      <c r="BE56" s="21">
        <f t="shared" si="261"/>
        <v>1835.0187652525997</v>
      </c>
      <c r="BF56" s="21">
        <f t="shared" si="261"/>
        <v>1823.657215523355</v>
      </c>
      <c r="BG56" s="21">
        <f t="shared" si="261"/>
        <v>1813.5155300924573</v>
      </c>
      <c r="BH56" s="21">
        <f t="shared" si="261"/>
        <v>2851.748856578331</v>
      </c>
      <c r="BI56" s="21">
        <f t="shared" si="261"/>
        <v>2820.2152700853267</v>
      </c>
      <c r="BJ56" s="21">
        <f t="shared" si="261"/>
        <v>2552.8086324440383</v>
      </c>
      <c r="BK56" s="21">
        <f t="shared" si="261"/>
        <v>2544.3842494749938</v>
      </c>
      <c r="BL56" s="21">
        <f t="shared" si="261"/>
        <v>2541.524417439045</v>
      </c>
      <c r="BM56" s="21">
        <f t="shared" si="261"/>
        <v>3531.3506009622242</v>
      </c>
      <c r="BN56" s="21">
        <f t="shared" ref="BN56:DY56" si="262">+BN58+BN67+BN71</f>
        <v>3525.5061576610542</v>
      </c>
      <c r="BO56" s="21">
        <f t="shared" si="262"/>
        <v>3541.7713944528859</v>
      </c>
      <c r="BP56" s="21">
        <f t="shared" si="262"/>
        <v>3532.9341033674609</v>
      </c>
      <c r="BQ56" s="21">
        <f t="shared" si="262"/>
        <v>3528.4991004059893</v>
      </c>
      <c r="BR56" s="21">
        <f t="shared" si="262"/>
        <v>3539.3557649639802</v>
      </c>
      <c r="BS56" s="21">
        <f t="shared" si="262"/>
        <v>3532.7171435236769</v>
      </c>
      <c r="BT56" s="21">
        <f t="shared" si="262"/>
        <v>3532.5840067541708</v>
      </c>
      <c r="BU56" s="21">
        <f t="shared" si="262"/>
        <v>3583.6969853294295</v>
      </c>
      <c r="BV56" s="21">
        <f t="shared" si="262"/>
        <v>3574.120875943715</v>
      </c>
      <c r="BW56" s="21">
        <f t="shared" si="262"/>
        <v>3571.4309848622665</v>
      </c>
      <c r="BX56" s="21">
        <f t="shared" si="262"/>
        <v>3321.88431350766</v>
      </c>
      <c r="BY56" s="21">
        <f t="shared" si="262"/>
        <v>4322.9700080666717</v>
      </c>
      <c r="BZ56" s="21">
        <f t="shared" si="262"/>
        <v>4327.7641982660325</v>
      </c>
      <c r="CA56" s="21">
        <f t="shared" si="262"/>
        <v>4362.6588302043619</v>
      </c>
      <c r="CB56" s="21">
        <f t="shared" si="262"/>
        <v>4360.6248340133043</v>
      </c>
      <c r="CC56" s="21">
        <f t="shared" si="262"/>
        <v>4361.9266272919313</v>
      </c>
      <c r="CD56" s="21">
        <f t="shared" si="262"/>
        <v>4388.6376121941576</v>
      </c>
      <c r="CE56" s="21">
        <f t="shared" si="262"/>
        <v>4395.8164587687806</v>
      </c>
      <c r="CF56" s="21">
        <f t="shared" si="262"/>
        <v>4404.7261903600856</v>
      </c>
      <c r="CG56" s="21">
        <f t="shared" si="262"/>
        <v>4484.3895570807226</v>
      </c>
      <c r="CH56" s="21">
        <f t="shared" si="262"/>
        <v>4493.8555029984709</v>
      </c>
      <c r="CI56" s="21">
        <f t="shared" si="262"/>
        <v>4500.8821763050564</v>
      </c>
      <c r="CJ56" s="21">
        <f t="shared" si="262"/>
        <v>5503.5187767281423</v>
      </c>
      <c r="CK56" s="21">
        <f t="shared" si="262"/>
        <v>5498.1092371368859</v>
      </c>
      <c r="CL56" s="21">
        <f t="shared" si="262"/>
        <v>5506.5512428782295</v>
      </c>
      <c r="CM56" s="21">
        <f t="shared" si="262"/>
        <v>5531.9595582500524</v>
      </c>
      <c r="CN56" s="21">
        <f t="shared" si="262"/>
        <v>5544.0764112696352</v>
      </c>
      <c r="CO56" s="21">
        <f t="shared" si="262"/>
        <v>5554.5600930369565</v>
      </c>
      <c r="CP56" s="21">
        <f t="shared" si="262"/>
        <v>5570.257317933314</v>
      </c>
      <c r="CQ56" s="21">
        <f t="shared" si="262"/>
        <v>5573.244527629864</v>
      </c>
      <c r="CR56" s="21">
        <f t="shared" si="262"/>
        <v>5584.9285206702743</v>
      </c>
      <c r="CS56" s="21">
        <f t="shared" si="262"/>
        <v>5655.3427675200428</v>
      </c>
      <c r="CT56" s="21">
        <f t="shared" si="262"/>
        <v>5656.0352691173111</v>
      </c>
      <c r="CU56" s="21">
        <f t="shared" si="262"/>
        <v>5660.4170470933568</v>
      </c>
      <c r="CV56" s="21">
        <f t="shared" si="262"/>
        <v>5653.5093746788707</v>
      </c>
      <c r="CW56" s="21">
        <f t="shared" si="262"/>
        <v>5707.8229422671484</v>
      </c>
      <c r="CX56" s="21">
        <f t="shared" si="262"/>
        <v>5713.2213080069305</v>
      </c>
      <c r="CY56" s="21">
        <f t="shared" si="262"/>
        <v>5767.7225282411628</v>
      </c>
      <c r="CZ56" s="21">
        <f t="shared" si="262"/>
        <v>5762.5716048076383</v>
      </c>
      <c r="DA56" s="21">
        <f t="shared" si="262"/>
        <v>5759.6034885083573</v>
      </c>
      <c r="DB56" s="21">
        <f t="shared" si="262"/>
        <v>5768.0660917581472</v>
      </c>
      <c r="DC56" s="21">
        <f t="shared" si="262"/>
        <v>5819.7679262777447</v>
      </c>
      <c r="DD56" s="21">
        <f t="shared" si="262"/>
        <v>5816.3596751903806</v>
      </c>
      <c r="DE56" s="21">
        <f t="shared" si="262"/>
        <v>6044.2609512430727</v>
      </c>
      <c r="DF56" s="21">
        <f t="shared" si="262"/>
        <v>6041.2250365681502</v>
      </c>
      <c r="DG56" s="21">
        <f t="shared" si="262"/>
        <v>6039.4127398525825</v>
      </c>
      <c r="DH56" s="21">
        <f t="shared" si="262"/>
        <v>6026.9196463449034</v>
      </c>
      <c r="DI56" s="21">
        <f t="shared" si="262"/>
        <v>6027.4343857499798</v>
      </c>
      <c r="DJ56" s="21">
        <f t="shared" si="262"/>
        <v>6040.6130335877779</v>
      </c>
      <c r="DK56" s="21">
        <f t="shared" si="262"/>
        <v>6084.3073328273113</v>
      </c>
      <c r="DL56" s="21">
        <f t="shared" si="262"/>
        <v>6114.8082026620759</v>
      </c>
      <c r="DM56" s="21">
        <f t="shared" si="262"/>
        <v>6105.9200190870761</v>
      </c>
      <c r="DN56" s="21">
        <f t="shared" si="262"/>
        <v>6097.5763233653524</v>
      </c>
      <c r="DO56" s="21">
        <f t="shared" si="262"/>
        <v>6086.0502664838541</v>
      </c>
      <c r="DP56" s="21">
        <f t="shared" si="262"/>
        <v>6127.1143100422141</v>
      </c>
      <c r="DQ56" s="21">
        <f t="shared" si="262"/>
        <v>6168.3476225770773</v>
      </c>
      <c r="DR56" s="21">
        <f t="shared" si="262"/>
        <v>6177.2802727455528</v>
      </c>
      <c r="DS56" s="21">
        <f t="shared" si="262"/>
        <v>6187.0750414691784</v>
      </c>
      <c r="DT56" s="21">
        <f t="shared" si="262"/>
        <v>6164.3918390940316</v>
      </c>
      <c r="DU56" s="21">
        <f t="shared" si="262"/>
        <v>6147.6227006427225</v>
      </c>
      <c r="DV56" s="21">
        <f t="shared" si="262"/>
        <v>6153.6122981784147</v>
      </c>
      <c r="DW56" s="21">
        <f t="shared" si="262"/>
        <v>6149.0763362662819</v>
      </c>
      <c r="DX56" s="21">
        <f t="shared" si="262"/>
        <v>6154.0031771355243</v>
      </c>
      <c r="DY56" s="21">
        <f t="shared" si="262"/>
        <v>6146.016997754652</v>
      </c>
      <c r="DZ56" s="21">
        <f t="shared" ref="DZ56:FL56" si="263">+DZ58+DZ67+DZ71</f>
        <v>6130.8519608284469</v>
      </c>
      <c r="EA56" s="21">
        <f t="shared" si="263"/>
        <v>6118.8235391611715</v>
      </c>
      <c r="EB56" s="21">
        <f t="shared" si="263"/>
        <v>6165.909197968741</v>
      </c>
      <c r="EC56" s="21">
        <f t="shared" si="263"/>
        <v>6392.0799107973107</v>
      </c>
      <c r="ED56" s="21">
        <f t="shared" si="263"/>
        <v>6437.6760089822337</v>
      </c>
      <c r="EE56" s="21">
        <f t="shared" si="263"/>
        <v>6432.2903008496605</v>
      </c>
      <c r="EF56" s="21">
        <f t="shared" si="263"/>
        <v>6421.5521396820113</v>
      </c>
      <c r="EG56" s="21">
        <f t="shared" si="263"/>
        <v>6406.0971949521945</v>
      </c>
      <c r="EH56" s="21">
        <f t="shared" si="263"/>
        <v>6408.7434557894048</v>
      </c>
      <c r="EI56" s="21">
        <f t="shared" si="263"/>
        <v>6445.4883260251518</v>
      </c>
      <c r="EJ56" s="21">
        <f t="shared" si="263"/>
        <v>6509.5241639047372</v>
      </c>
      <c r="EK56" s="21">
        <f t="shared" si="263"/>
        <v>6500.2964203386437</v>
      </c>
      <c r="EL56" s="21">
        <f t="shared" si="263"/>
        <v>6478.6878158065047</v>
      </c>
      <c r="EM56" s="21">
        <f t="shared" si="263"/>
        <v>6848.2800665012801</v>
      </c>
      <c r="EN56" s="21">
        <f t="shared" si="263"/>
        <v>8361.5020662097922</v>
      </c>
      <c r="EO56" s="21">
        <f t="shared" si="263"/>
        <v>8397.9218615775881</v>
      </c>
      <c r="EP56" s="21">
        <f t="shared" si="263"/>
        <v>8394.0584669911223</v>
      </c>
      <c r="EQ56" s="21">
        <f t="shared" si="263"/>
        <v>8382.9733233197512</v>
      </c>
      <c r="ER56" s="21">
        <f t="shared" si="263"/>
        <v>8381.1536282798679</v>
      </c>
      <c r="ES56" s="21">
        <f t="shared" si="263"/>
        <v>8874.628893837762</v>
      </c>
      <c r="ET56" s="21">
        <f t="shared" si="263"/>
        <v>9176.8934845497515</v>
      </c>
      <c r="EU56" s="21">
        <f t="shared" si="263"/>
        <v>9230.3504330079668</v>
      </c>
      <c r="EV56" s="21">
        <f t="shared" si="263"/>
        <v>9148.1910309664381</v>
      </c>
      <c r="EW56" s="21">
        <f t="shared" si="263"/>
        <v>9165.4528436104411</v>
      </c>
      <c r="EX56" s="21">
        <f t="shared" si="263"/>
        <v>9658.1972818341492</v>
      </c>
      <c r="EY56" s="21">
        <f t="shared" si="263"/>
        <v>9644.7209145681318</v>
      </c>
      <c r="EZ56" s="21">
        <f t="shared" si="263"/>
        <v>9677.4780706618567</v>
      </c>
      <c r="FA56" s="21">
        <f t="shared" si="263"/>
        <v>9711.7873489509839</v>
      </c>
      <c r="FB56" s="21">
        <f t="shared" si="263"/>
        <v>9717.0191243343306</v>
      </c>
      <c r="FC56" s="21">
        <f t="shared" si="263"/>
        <v>9741.5880175529437</v>
      </c>
      <c r="FD56" s="21">
        <f t="shared" si="263"/>
        <v>9722.3614214572608</v>
      </c>
      <c r="FE56" s="21">
        <f t="shared" si="263"/>
        <v>9729.8762819357744</v>
      </c>
      <c r="FF56" s="21">
        <f t="shared" si="263"/>
        <v>9761.4807866203009</v>
      </c>
      <c r="FG56" s="21">
        <f t="shared" si="263"/>
        <v>10070.161517838309</v>
      </c>
      <c r="FH56" s="21">
        <f t="shared" si="263"/>
        <v>10370.50024172996</v>
      </c>
      <c r="FI56" s="21">
        <f t="shared" si="263"/>
        <v>10366.364226810214</v>
      </c>
      <c r="FJ56" s="21">
        <f t="shared" si="263"/>
        <v>10340.555021102587</v>
      </c>
      <c r="FK56" s="21">
        <f t="shared" si="263"/>
        <v>10315.082968101719</v>
      </c>
      <c r="FL56" s="21">
        <f t="shared" si="263"/>
        <v>10308.860760187797</v>
      </c>
      <c r="FM56" s="21">
        <f t="shared" ref="FM56:FR56" si="264">+FM58+FM67+FM71</f>
        <v>10675.246842167713</v>
      </c>
      <c r="FN56" s="21">
        <f t="shared" si="264"/>
        <v>10717.130651170586</v>
      </c>
      <c r="FO56" s="21">
        <f t="shared" si="264"/>
        <v>10731.919875280353</v>
      </c>
      <c r="FP56" s="21">
        <f t="shared" si="264"/>
        <v>11222.642875210378</v>
      </c>
      <c r="FQ56" s="21">
        <f t="shared" si="264"/>
        <v>11452.762937598116</v>
      </c>
      <c r="FR56" s="21">
        <f t="shared" si="264"/>
        <v>11490.893399052167</v>
      </c>
      <c r="FS56" s="21">
        <f t="shared" ref="FS56:FT56" si="265">+FS58+FS67+FS71</f>
        <v>11468.653415494106</v>
      </c>
      <c r="FT56" s="21">
        <f t="shared" si="265"/>
        <v>11761.046362624063</v>
      </c>
      <c r="FU56" s="21">
        <f t="shared" ref="FU56:FV56" si="266">+FU58+FU67+FU71</f>
        <v>11786.284063542804</v>
      </c>
      <c r="FV56" s="21">
        <f t="shared" si="266"/>
        <v>11773.550407315839</v>
      </c>
      <c r="FW56" s="21">
        <f t="shared" ref="FW56:FX56" si="267">+FW58+FW67+FW71</f>
        <v>11880.31239227583</v>
      </c>
      <c r="FX56" s="21">
        <f t="shared" si="267"/>
        <v>12212.575674793949</v>
      </c>
      <c r="FY56" s="21">
        <f t="shared" ref="FY56:FZ56" si="268">+FY58+FY67+FY71</f>
        <v>12256.65619231806</v>
      </c>
      <c r="FZ56" s="21">
        <f t="shared" si="268"/>
        <v>11279.86765406885</v>
      </c>
      <c r="GA56" s="21">
        <f t="shared" ref="GA56:GB56" si="269">+GA58+GA67+GA71</f>
        <v>11306.032933908889</v>
      </c>
      <c r="GB56" s="21">
        <f t="shared" si="269"/>
        <v>11276.893635579203</v>
      </c>
      <c r="GC56" s="21">
        <f t="shared" ref="GC56:GD56" si="270">+GC58+GC67+GC71</f>
        <v>12796.227368220238</v>
      </c>
      <c r="GD56" s="21">
        <f t="shared" si="270"/>
        <v>12781.408886300311</v>
      </c>
      <c r="GE56" s="21">
        <f t="shared" ref="GE56:GF56" si="271">+GE58+GE67+GE71</f>
        <v>12789.009687204942</v>
      </c>
      <c r="GF56" s="21">
        <f t="shared" si="271"/>
        <v>13090.125937603891</v>
      </c>
      <c r="GG56" s="21">
        <f t="shared" ref="GG56:GH56" si="272">+GG58+GG67+GG71</f>
        <v>13054.917751731849</v>
      </c>
      <c r="GH56" s="21">
        <f t="shared" si="272"/>
        <v>13038.437467292177</v>
      </c>
      <c r="GI56" s="21">
        <f t="shared" ref="GI56:GJ56" si="273">+GI58+GI67+GI71</f>
        <v>13093.570123884178</v>
      </c>
      <c r="GJ56" s="21">
        <f t="shared" si="273"/>
        <v>14655.911123706106</v>
      </c>
      <c r="GK56" s="21">
        <f t="shared" ref="GK56:GQ56" si="274">+GK58+GK67+GK71</f>
        <v>14625.894852375712</v>
      </c>
      <c r="GL56" s="21">
        <f t="shared" ref="GL56:GP56" si="275">+GL58+GL67+GL71</f>
        <v>15378.01085776997</v>
      </c>
      <c r="GM56" s="21">
        <f t="shared" si="275"/>
        <v>15360.19111908959</v>
      </c>
      <c r="GN56" s="21">
        <f t="shared" si="275"/>
        <v>15262.504840130623</v>
      </c>
      <c r="GO56" s="21">
        <f t="shared" si="275"/>
        <v>15229.265435119733</v>
      </c>
      <c r="GP56" s="21">
        <f t="shared" si="275"/>
        <v>15228.247595498282</v>
      </c>
      <c r="GQ56" s="21">
        <f t="shared" si="274"/>
        <v>15741.385719094962</v>
      </c>
      <c r="GR56" s="21">
        <f t="shared" ref="GR56:GX56" si="276">+GR58+GR67+GR71</f>
        <v>15780.436883134253</v>
      </c>
      <c r="GS56" s="21">
        <f t="shared" ref="GS56:GW56" si="277">+GS58+GS67+GS71</f>
        <v>15811.363824979855</v>
      </c>
      <c r="GT56" s="21">
        <f t="shared" si="277"/>
        <v>15725.771057537591</v>
      </c>
      <c r="GU56" s="21">
        <f t="shared" si="277"/>
        <v>15643.178357913534</v>
      </c>
      <c r="GV56" s="21">
        <f t="shared" si="277"/>
        <v>15633.947847029485</v>
      </c>
      <c r="GW56" s="21">
        <f t="shared" si="277"/>
        <v>15493.025441282733</v>
      </c>
      <c r="GX56" s="21">
        <f t="shared" si="276"/>
        <v>15511.218036835866</v>
      </c>
      <c r="GY56" s="21">
        <f t="shared" ref="GY56" si="278">+GY58+GY67+GY71</f>
        <v>15535.626592288671</v>
      </c>
    </row>
    <row r="57" spans="1:209" x14ac:dyDescent="0.25">
      <c r="A57" s="20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55"/>
      <c r="BK57" s="55"/>
      <c r="BL57" s="55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5"/>
      <c r="CA57" s="55"/>
      <c r="CB57" s="55"/>
      <c r="CC57" s="55"/>
      <c r="CD57" s="55"/>
      <c r="CE57" s="55"/>
      <c r="CF57" s="55"/>
      <c r="CG57" s="55"/>
      <c r="CH57" s="55"/>
      <c r="CI57" s="55"/>
      <c r="CJ57" s="55"/>
      <c r="CK57" s="55"/>
      <c r="CL57" s="55"/>
      <c r="CM57" s="55"/>
      <c r="CN57" s="55"/>
      <c r="CO57" s="55"/>
      <c r="CP57" s="55"/>
      <c r="CQ57" s="55"/>
      <c r="CR57" s="55"/>
      <c r="CS57" s="55"/>
      <c r="CT57" s="55"/>
      <c r="CU57" s="55"/>
      <c r="CV57" s="55"/>
      <c r="CW57" s="55"/>
      <c r="CX57" s="55"/>
      <c r="CY57" s="55"/>
      <c r="CZ57" s="55"/>
      <c r="DA57" s="55"/>
      <c r="DB57" s="55"/>
      <c r="DC57" s="55"/>
      <c r="DD57" s="55"/>
      <c r="DE57" s="55"/>
      <c r="DF57" s="55"/>
      <c r="DG57" s="55"/>
      <c r="DH57" s="55"/>
      <c r="DI57" s="55"/>
      <c r="DJ57" s="55"/>
      <c r="DK57" s="55"/>
      <c r="DL57" s="55"/>
      <c r="DM57" s="55"/>
      <c r="DN57" s="55"/>
      <c r="DO57" s="55"/>
      <c r="DP57" s="55"/>
      <c r="DQ57" s="55"/>
      <c r="DR57" s="55"/>
      <c r="DS57" s="55"/>
      <c r="DT57" s="55"/>
      <c r="DU57" s="55"/>
      <c r="DV57" s="55"/>
      <c r="DW57" s="55"/>
      <c r="DX57" s="55"/>
      <c r="DY57" s="55"/>
      <c r="DZ57" s="55"/>
      <c r="EA57" s="55"/>
      <c r="EB57" s="55"/>
      <c r="EC57" s="55"/>
      <c r="ED57" s="55"/>
      <c r="EE57" s="55"/>
      <c r="EF57" s="55"/>
      <c r="EG57" s="55"/>
      <c r="EH57" s="55"/>
      <c r="EI57" s="55"/>
      <c r="EJ57" s="55"/>
      <c r="EK57" s="55"/>
      <c r="EL57" s="53"/>
      <c r="EM57" s="53"/>
      <c r="EN57" s="53"/>
      <c r="EO57" s="53"/>
      <c r="EP57" s="53"/>
      <c r="EQ57" s="53"/>
      <c r="ER57" s="76"/>
      <c r="ES57" s="53"/>
      <c r="ET57" s="53"/>
      <c r="EU57" s="53"/>
      <c r="EV57" s="53"/>
      <c r="EW57" s="53"/>
    </row>
    <row r="58" spans="1:209" s="19" customFormat="1" x14ac:dyDescent="0.25">
      <c r="A58" s="23" t="s">
        <v>47</v>
      </c>
      <c r="B58" s="21">
        <f t="shared" ref="B58:BM58" si="279">+B60+B65</f>
        <v>2087.84142694</v>
      </c>
      <c r="C58" s="21">
        <f t="shared" si="279"/>
        <v>2091.7153006504541</v>
      </c>
      <c r="D58" s="21">
        <f t="shared" si="279"/>
        <v>2096.4445535620002</v>
      </c>
      <c r="E58" s="21">
        <f t="shared" si="279"/>
        <v>2081.9315256728269</v>
      </c>
      <c r="F58" s="21">
        <f t="shared" si="279"/>
        <v>2081.0498310749999</v>
      </c>
      <c r="G58" s="21">
        <f t="shared" si="279"/>
        <v>2084.5952522475086</v>
      </c>
      <c r="H58" s="21">
        <f t="shared" si="279"/>
        <v>2076.538013726582</v>
      </c>
      <c r="I58" s="21">
        <f t="shared" si="279"/>
        <v>2071.1950855606401</v>
      </c>
      <c r="J58" s="21">
        <f t="shared" si="279"/>
        <v>2070.1452031311965</v>
      </c>
      <c r="K58" s="21">
        <f t="shared" si="279"/>
        <v>2066.7652777328494</v>
      </c>
      <c r="L58" s="21">
        <f t="shared" si="279"/>
        <v>2069.1808223569506</v>
      </c>
      <c r="M58" s="21">
        <f t="shared" si="279"/>
        <v>2083.0707636201237</v>
      </c>
      <c r="N58" s="21">
        <f t="shared" si="279"/>
        <v>2077.469874960354</v>
      </c>
      <c r="O58" s="21">
        <f t="shared" si="279"/>
        <v>2076.2093893834603</v>
      </c>
      <c r="P58" s="21">
        <f t="shared" si="279"/>
        <v>2078.9100914204532</v>
      </c>
      <c r="Q58" s="21">
        <f t="shared" si="279"/>
        <v>2081.2684609629146</v>
      </c>
      <c r="R58" s="21">
        <f t="shared" si="279"/>
        <v>1785.4060318419229</v>
      </c>
      <c r="S58" s="21">
        <f t="shared" si="279"/>
        <v>1790.2993698362202</v>
      </c>
      <c r="T58" s="21">
        <f t="shared" si="279"/>
        <v>2119.0988556540619</v>
      </c>
      <c r="U58" s="21">
        <f t="shared" si="279"/>
        <v>1819.6562262827051</v>
      </c>
      <c r="V58" s="21">
        <f t="shared" si="279"/>
        <v>1825.1128579733124</v>
      </c>
      <c r="W58" s="21">
        <f t="shared" si="279"/>
        <v>1831.6020332945973</v>
      </c>
      <c r="X58" s="21">
        <f t="shared" si="279"/>
        <v>1843.9366144855906</v>
      </c>
      <c r="Y58" s="21">
        <f t="shared" si="279"/>
        <v>1841.9521405968612</v>
      </c>
      <c r="Z58" s="21">
        <f t="shared" si="279"/>
        <v>1841.2550279379443</v>
      </c>
      <c r="AA58" s="21">
        <f t="shared" si="279"/>
        <v>1838.4434997338315</v>
      </c>
      <c r="AB58" s="21">
        <f t="shared" si="279"/>
        <v>1847.4274360838269</v>
      </c>
      <c r="AC58" s="21">
        <f t="shared" si="279"/>
        <v>1846.3802245739109</v>
      </c>
      <c r="AD58" s="21">
        <f t="shared" si="279"/>
        <v>1838.0665173865432</v>
      </c>
      <c r="AE58" s="21">
        <f t="shared" si="279"/>
        <v>1841.4245717287104</v>
      </c>
      <c r="AF58" s="21">
        <f t="shared" si="279"/>
        <v>1831.5538588966265</v>
      </c>
      <c r="AG58" s="21">
        <f t="shared" si="279"/>
        <v>1833.4688689406371</v>
      </c>
      <c r="AH58" s="21">
        <f t="shared" si="279"/>
        <v>2330.8601344839353</v>
      </c>
      <c r="AI58" s="21">
        <f t="shared" si="279"/>
        <v>2327.6905918187394</v>
      </c>
      <c r="AJ58" s="21">
        <f t="shared" si="279"/>
        <v>2315.0823870795243</v>
      </c>
      <c r="AK58" s="21">
        <f t="shared" si="279"/>
        <v>2338.5626564825948</v>
      </c>
      <c r="AL58" s="21">
        <f t="shared" si="279"/>
        <v>2325.7309635623906</v>
      </c>
      <c r="AM58" s="21">
        <f t="shared" si="279"/>
        <v>2071.1400967614209</v>
      </c>
      <c r="AN58" s="21">
        <f t="shared" si="279"/>
        <v>2063.189574611104</v>
      </c>
      <c r="AO58" s="21">
        <f t="shared" si="279"/>
        <v>2059.3386797166495</v>
      </c>
      <c r="AP58" s="21">
        <f t="shared" si="279"/>
        <v>2057.2255440007793</v>
      </c>
      <c r="AQ58" s="21">
        <f t="shared" si="279"/>
        <v>2052.9808672050208</v>
      </c>
      <c r="AR58" s="21">
        <f t="shared" si="279"/>
        <v>2043.2341479717111</v>
      </c>
      <c r="AS58" s="21">
        <f t="shared" si="279"/>
        <v>2046.5502145136563</v>
      </c>
      <c r="AT58" s="21">
        <f t="shared" si="279"/>
        <v>2031.2365727922097</v>
      </c>
      <c r="AU58" s="21">
        <f t="shared" si="279"/>
        <v>2026.0219708860313</v>
      </c>
      <c r="AV58" s="21">
        <f t="shared" si="279"/>
        <v>2019.1736812891427</v>
      </c>
      <c r="AW58" s="21">
        <f t="shared" si="279"/>
        <v>2079.5410822593612</v>
      </c>
      <c r="AX58" s="21">
        <f t="shared" si="279"/>
        <v>1815.1824013342243</v>
      </c>
      <c r="AY58" s="21">
        <f t="shared" si="279"/>
        <v>1810.6109336609343</v>
      </c>
      <c r="AZ58" s="21">
        <f t="shared" si="279"/>
        <v>1799.8411623581294</v>
      </c>
      <c r="BA58" s="21">
        <f t="shared" si="279"/>
        <v>1794.896418770983</v>
      </c>
      <c r="BB58" s="21">
        <f t="shared" si="279"/>
        <v>1790.8497306231402</v>
      </c>
      <c r="BC58" s="21">
        <f t="shared" si="279"/>
        <v>1785.974163540006</v>
      </c>
      <c r="BD58" s="21">
        <f t="shared" si="279"/>
        <v>1772.2136288172726</v>
      </c>
      <c r="BE58" s="21">
        <f t="shared" si="279"/>
        <v>1768.1829112725998</v>
      </c>
      <c r="BF58" s="21">
        <f t="shared" si="279"/>
        <v>1756.8213615433551</v>
      </c>
      <c r="BG58" s="21">
        <f t="shared" si="279"/>
        <v>1749.1674175524572</v>
      </c>
      <c r="BH58" s="21">
        <f t="shared" si="279"/>
        <v>2787.4007440383311</v>
      </c>
      <c r="BI58" s="21">
        <f t="shared" si="279"/>
        <v>2755.8671575453268</v>
      </c>
      <c r="BJ58" s="21">
        <f t="shared" si="279"/>
        <v>2488.4605199040384</v>
      </c>
      <c r="BK58" s="21">
        <f t="shared" si="279"/>
        <v>2482.8932797949938</v>
      </c>
      <c r="BL58" s="21">
        <f t="shared" si="279"/>
        <v>2480.033447759045</v>
      </c>
      <c r="BM58" s="21">
        <f t="shared" si="279"/>
        <v>3472.3473727222245</v>
      </c>
      <c r="BN58" s="21">
        <f t="shared" ref="BN58:DY58" si="280">+BN60+BN65</f>
        <v>3466.5029298510544</v>
      </c>
      <c r="BO58" s="21">
        <f t="shared" si="280"/>
        <v>3482.7681662128862</v>
      </c>
      <c r="BP58" s="21">
        <f t="shared" si="280"/>
        <v>3473.9308751274611</v>
      </c>
      <c r="BQ58" s="21">
        <f t="shared" si="280"/>
        <v>3472.3530150259894</v>
      </c>
      <c r="BR58" s="21">
        <f t="shared" si="280"/>
        <v>3483.2096795839802</v>
      </c>
      <c r="BS58" s="21">
        <f t="shared" si="280"/>
        <v>3479.0587995436767</v>
      </c>
      <c r="BT58" s="21">
        <f t="shared" si="280"/>
        <v>3478.9256627741706</v>
      </c>
      <c r="BU58" s="21">
        <f t="shared" si="280"/>
        <v>3530.0386413494293</v>
      </c>
      <c r="BV58" s="21">
        <f t="shared" si="280"/>
        <v>3520.4625319637148</v>
      </c>
      <c r="BW58" s="21">
        <f t="shared" si="280"/>
        <v>3520.6297837422667</v>
      </c>
      <c r="BX58" s="21">
        <f t="shared" si="280"/>
        <v>3271.0831123876601</v>
      </c>
      <c r="BY58" s="21">
        <f t="shared" si="280"/>
        <v>4272.6566049466719</v>
      </c>
      <c r="BZ58" s="21">
        <f t="shared" si="280"/>
        <v>4277.4507870060324</v>
      </c>
      <c r="CA58" s="21">
        <f t="shared" si="280"/>
        <v>4312.3454270843622</v>
      </c>
      <c r="CB58" s="21">
        <f t="shared" si="280"/>
        <v>4310.3114308933045</v>
      </c>
      <c r="CC58" s="21">
        <f t="shared" si="280"/>
        <v>4314.4703670319313</v>
      </c>
      <c r="CD58" s="21">
        <f t="shared" si="280"/>
        <v>4341.1813519341576</v>
      </c>
      <c r="CE58" s="21">
        <f t="shared" si="280"/>
        <v>4343.8479965087809</v>
      </c>
      <c r="CF58" s="21">
        <f t="shared" si="280"/>
        <v>4352.7577281000858</v>
      </c>
      <c r="CG58" s="21">
        <f t="shared" si="280"/>
        <v>4432.4210948207228</v>
      </c>
      <c r="CH58" s="21">
        <f t="shared" si="280"/>
        <v>4441.8870407384711</v>
      </c>
      <c r="CI58" s="21">
        <f t="shared" si="280"/>
        <v>4448.6543576850563</v>
      </c>
      <c r="CJ58" s="21">
        <f t="shared" si="280"/>
        <v>5448.4963891181424</v>
      </c>
      <c r="CK58" s="21">
        <f t="shared" si="280"/>
        <v>5443.5746475268861</v>
      </c>
      <c r="CL58" s="21">
        <f t="shared" si="280"/>
        <v>5448.5461359582296</v>
      </c>
      <c r="CM58" s="21">
        <f t="shared" si="280"/>
        <v>5473.9544513300525</v>
      </c>
      <c r="CN58" s="21">
        <f t="shared" si="280"/>
        <v>5481.4407708396348</v>
      </c>
      <c r="CO58" s="21">
        <f t="shared" si="280"/>
        <v>5490.8753160569568</v>
      </c>
      <c r="CP58" s="21">
        <f t="shared" si="280"/>
        <v>5506.5725409533143</v>
      </c>
      <c r="CQ58" s="21">
        <f t="shared" si="280"/>
        <v>5510.0475486498644</v>
      </c>
      <c r="CR58" s="21">
        <f t="shared" si="280"/>
        <v>5513.571199230274</v>
      </c>
      <c r="CS58" s="21">
        <f t="shared" si="280"/>
        <v>5583.9854460800425</v>
      </c>
      <c r="CT58" s="21">
        <f t="shared" si="280"/>
        <v>5584.6779476773108</v>
      </c>
      <c r="CU58" s="21">
        <f t="shared" si="280"/>
        <v>5591.9168685133573</v>
      </c>
      <c r="CV58" s="21">
        <f t="shared" si="280"/>
        <v>5580.1562333688707</v>
      </c>
      <c r="CW58" s="21">
        <f t="shared" si="280"/>
        <v>5634.957600217148</v>
      </c>
      <c r="CX58" s="21">
        <f t="shared" si="280"/>
        <v>5636.5379359969302</v>
      </c>
      <c r="CY58" s="21">
        <f t="shared" si="280"/>
        <v>5691.0391562311625</v>
      </c>
      <c r="CZ58" s="21">
        <f t="shared" si="280"/>
        <v>5685.888232797638</v>
      </c>
      <c r="DA58" s="21">
        <f t="shared" si="280"/>
        <v>5685.7772593583577</v>
      </c>
      <c r="DB58" s="21">
        <f t="shared" si="280"/>
        <v>5694.2398626081476</v>
      </c>
      <c r="DC58" s="21">
        <f t="shared" si="280"/>
        <v>5746.4294951277443</v>
      </c>
      <c r="DD58" s="21">
        <f t="shared" si="280"/>
        <v>5739.3949285703802</v>
      </c>
      <c r="DE58" s="21">
        <f t="shared" si="280"/>
        <v>5967.2962051730728</v>
      </c>
      <c r="DF58" s="21">
        <f t="shared" si="280"/>
        <v>5964.2602904981504</v>
      </c>
      <c r="DG58" s="21">
        <f t="shared" si="280"/>
        <v>5965.3051366425825</v>
      </c>
      <c r="DH58" s="21">
        <f t="shared" si="280"/>
        <v>5952.8120431349034</v>
      </c>
      <c r="DI58" s="21">
        <f t="shared" si="280"/>
        <v>5953.8145805399799</v>
      </c>
      <c r="DJ58" s="21">
        <f t="shared" si="280"/>
        <v>5966.993228377778</v>
      </c>
      <c r="DK58" s="21">
        <f t="shared" si="280"/>
        <v>6007.3334019873109</v>
      </c>
      <c r="DL58" s="21">
        <f t="shared" si="280"/>
        <v>6037.8342718220756</v>
      </c>
      <c r="DM58" s="21">
        <f t="shared" si="280"/>
        <v>6031.8032311070765</v>
      </c>
      <c r="DN58" s="21">
        <f t="shared" si="280"/>
        <v>6023.4595353853529</v>
      </c>
      <c r="DO58" s="21">
        <f t="shared" si="280"/>
        <v>6012.4212765038537</v>
      </c>
      <c r="DP58" s="21">
        <f t="shared" si="280"/>
        <v>6049.1573129622138</v>
      </c>
      <c r="DQ58" s="21">
        <f t="shared" si="280"/>
        <v>6090.3906254970771</v>
      </c>
      <c r="DR58" s="21">
        <f t="shared" si="280"/>
        <v>6099.3232756655525</v>
      </c>
      <c r="DS58" s="21">
        <f t="shared" si="280"/>
        <v>6111.9751872491779</v>
      </c>
      <c r="DT58" s="21">
        <f t="shared" si="280"/>
        <v>6085.2534876440313</v>
      </c>
      <c r="DU58" s="21">
        <f t="shared" si="280"/>
        <v>6068.9721321927227</v>
      </c>
      <c r="DV58" s="21">
        <f t="shared" si="280"/>
        <v>6070.392401758415</v>
      </c>
      <c r="DW58" s="21">
        <f t="shared" si="280"/>
        <v>6065.8564398462822</v>
      </c>
      <c r="DX58" s="21">
        <f t="shared" si="280"/>
        <v>6070.7832807155246</v>
      </c>
      <c r="DY58" s="21">
        <f t="shared" si="280"/>
        <v>6065.6542441946522</v>
      </c>
      <c r="DZ58" s="21">
        <f t="shared" ref="DZ58:EC58" si="281">+DZ60+DZ65</f>
        <v>6050.489207268447</v>
      </c>
      <c r="EA58" s="21">
        <f t="shared" si="281"/>
        <v>6038.9485836011718</v>
      </c>
      <c r="EB58" s="21">
        <f t="shared" si="281"/>
        <v>6081.8512257687407</v>
      </c>
      <c r="EC58" s="21">
        <f t="shared" si="281"/>
        <v>6308.0219385973105</v>
      </c>
      <c r="ED58" s="21">
        <f>+ED60+ED65</f>
        <v>6353.6180367822335</v>
      </c>
      <c r="EE58" s="21">
        <f t="shared" ref="EE58:EQ58" si="282">+EE60+EE65</f>
        <v>6351.0894715096601</v>
      </c>
      <c r="EF58" s="21">
        <f t="shared" si="282"/>
        <v>6335.8091536420116</v>
      </c>
      <c r="EG58" s="21">
        <f t="shared" si="282"/>
        <v>6320.8420069121948</v>
      </c>
      <c r="EH58" s="21">
        <f t="shared" si="282"/>
        <v>6323.4882677494052</v>
      </c>
      <c r="EI58" s="21">
        <f t="shared" si="282"/>
        <v>6360.2331379851521</v>
      </c>
      <c r="EJ58" s="21">
        <f t="shared" si="282"/>
        <v>6419.7237695247368</v>
      </c>
      <c r="EK58" s="21">
        <f t="shared" si="282"/>
        <v>6413.353168818644</v>
      </c>
      <c r="EL58" s="21">
        <f t="shared" si="282"/>
        <v>6391.744564286505</v>
      </c>
      <c r="EM58" s="21">
        <f t="shared" si="282"/>
        <v>6761.8246103412803</v>
      </c>
      <c r="EN58" s="21">
        <f t="shared" si="282"/>
        <v>8275.0466104897914</v>
      </c>
      <c r="EO58" s="21">
        <f t="shared" ref="EO58:EP58" si="283">+EO60+EO65</f>
        <v>8311.4664080575876</v>
      </c>
      <c r="EP58" s="21">
        <f t="shared" si="283"/>
        <v>8307.6030134711218</v>
      </c>
      <c r="EQ58" s="21">
        <f t="shared" si="282"/>
        <v>8299.3750126597515</v>
      </c>
      <c r="ER58" s="28">
        <f t="shared" ref="ER58:EW58" si="284">+ER60+ER65</f>
        <v>8275.8072523798674</v>
      </c>
      <c r="ES58" s="21">
        <f t="shared" si="284"/>
        <v>8772.2015272577628</v>
      </c>
      <c r="ET58" s="21">
        <f t="shared" si="284"/>
        <v>9074.4661181097508</v>
      </c>
      <c r="EU58" s="21">
        <f t="shared" si="284"/>
        <v>9127.9230684379672</v>
      </c>
      <c r="EV58" s="21">
        <f t="shared" si="284"/>
        <v>9045.7636663964386</v>
      </c>
      <c r="EW58" s="21">
        <f t="shared" si="284"/>
        <v>9044.7049261904413</v>
      </c>
      <c r="EX58" s="21">
        <f>+EX60+EX65</f>
        <v>9537.4493644141494</v>
      </c>
      <c r="EY58" s="21">
        <f t="shared" ref="EY58:EZ58" si="285">+EY60+EY65</f>
        <v>9528.3722024881317</v>
      </c>
      <c r="EZ58" s="21">
        <f t="shared" si="285"/>
        <v>9561.1293607018561</v>
      </c>
      <c r="FA58" s="21">
        <f t="shared" ref="FA58:FB58" si="286">+FA60+FA65</f>
        <v>9578.4097429109843</v>
      </c>
      <c r="FB58" s="21">
        <f t="shared" si="286"/>
        <v>9583.641518294331</v>
      </c>
      <c r="FC58" s="21">
        <f t="shared" ref="FC58:FD58" si="287">+FC60+FC65</f>
        <v>9608.2104115129441</v>
      </c>
      <c r="FD58" s="21">
        <f t="shared" si="287"/>
        <v>9588.9838154172612</v>
      </c>
      <c r="FE58" s="21">
        <f t="shared" ref="FE58:FF58" si="288">+FE60+FE65</f>
        <v>9601.5060608257736</v>
      </c>
      <c r="FF58" s="21">
        <f t="shared" si="288"/>
        <v>9633.1105656703003</v>
      </c>
      <c r="FG58" s="21">
        <f t="shared" ref="FG58:FH58" si="289">+FG60+FG65</f>
        <v>9941.7912967283082</v>
      </c>
      <c r="FH58" s="21">
        <f t="shared" si="289"/>
        <v>10242.130020619959</v>
      </c>
      <c r="FI58" s="21">
        <f t="shared" ref="FI58:FJ58" si="290">+FI60+FI65</f>
        <v>10237.994005700213</v>
      </c>
      <c r="FJ58" s="21">
        <f t="shared" si="290"/>
        <v>10212.184799652587</v>
      </c>
      <c r="FK58" s="21">
        <f t="shared" ref="FK58:FM58" si="291">+FK60+FK65</f>
        <v>10191.720131581718</v>
      </c>
      <c r="FL58" s="21">
        <f t="shared" ref="FL58" si="292">+FL60+FL65</f>
        <v>10185.497923667797</v>
      </c>
      <c r="FM58" s="21">
        <f t="shared" si="291"/>
        <v>10548.126746754955</v>
      </c>
      <c r="FN58" s="21">
        <f t="shared" ref="FN58:FO58" si="293">+FN60+FN65</f>
        <v>10583.728680210135</v>
      </c>
      <c r="FO58" s="21">
        <f t="shared" si="293"/>
        <v>10598.507379427678</v>
      </c>
      <c r="FP58" s="21">
        <f t="shared" ref="FP58:FQ58" si="294">+FP60+FP65</f>
        <v>11089.354297961065</v>
      </c>
      <c r="FQ58" s="21">
        <f t="shared" si="294"/>
        <v>11324.734670992122</v>
      </c>
      <c r="FR58" s="21">
        <f t="shared" ref="FR58:FS58" si="295">+FR60+FR65</f>
        <v>11342.366053430498</v>
      </c>
      <c r="FS58" s="21">
        <f t="shared" si="295"/>
        <v>11320.143386988344</v>
      </c>
      <c r="FT58" s="21">
        <f t="shared" ref="FT58:FU58" si="296">+FT60+FT65</f>
        <v>11612.434435180443</v>
      </c>
      <c r="FU58" s="21">
        <f t="shared" si="296"/>
        <v>11637.596439317207</v>
      </c>
      <c r="FV58" s="21">
        <f t="shared" ref="FV58:FW58" si="297">+FV60+FV65</f>
        <v>11628.52838205584</v>
      </c>
      <c r="FW58" s="21">
        <f t="shared" si="297"/>
        <v>11706.63029630583</v>
      </c>
      <c r="FX58" s="21">
        <f t="shared" ref="FX58:FY58" si="298">+FX60+FX65</f>
        <v>12038.893578833948</v>
      </c>
      <c r="FY58" s="21">
        <f t="shared" si="298"/>
        <v>12063.694615488061</v>
      </c>
      <c r="FZ58" s="21">
        <f t="shared" ref="FZ58:GA58" si="299">+FZ60+FZ65</f>
        <v>11086.906077238851</v>
      </c>
      <c r="GA58" s="21">
        <f t="shared" si="299"/>
        <v>11113.07135707889</v>
      </c>
      <c r="GB58" s="21">
        <f t="shared" ref="GB58:GC58" si="300">+GB60+GB65</f>
        <v>11083.932058749204</v>
      </c>
      <c r="GC58" s="21">
        <f t="shared" si="300"/>
        <v>12590.865293530238</v>
      </c>
      <c r="GD58" s="21">
        <f t="shared" ref="GD58:GE58" si="301">+GD60+GD65</f>
        <v>12576.046811610311</v>
      </c>
      <c r="GE58" s="21">
        <f t="shared" si="301"/>
        <v>12583.647612514942</v>
      </c>
      <c r="GF58" s="21">
        <f t="shared" ref="GF58:GG58" si="302">+GF60+GF65</f>
        <v>12884.763862913891</v>
      </c>
      <c r="GG58" s="21">
        <f t="shared" si="302"/>
        <v>12849.55567704185</v>
      </c>
      <c r="GH58" s="21">
        <f t="shared" ref="GH58:GJ58" si="303">+GH60+GH65</f>
        <v>12804.358664112176</v>
      </c>
      <c r="GI58" s="21">
        <f t="shared" ref="GI58" si="304">+GI60+GI65</f>
        <v>12861.972700674178</v>
      </c>
      <c r="GJ58" s="21">
        <f t="shared" si="303"/>
        <v>14424.313700496106</v>
      </c>
      <c r="GK58" s="21">
        <f t="shared" ref="GK58:GQ58" si="305">+GK60+GK65</f>
        <v>14394.297429165712</v>
      </c>
      <c r="GL58" s="21">
        <f t="shared" ref="GL58:GP58" si="306">+GL60+GL65</f>
        <v>15146.41343455997</v>
      </c>
      <c r="GM58" s="21">
        <f t="shared" si="306"/>
        <v>15128.59369587959</v>
      </c>
      <c r="GN58" s="21">
        <f t="shared" si="306"/>
        <v>15030.907416920623</v>
      </c>
      <c r="GO58" s="21">
        <f t="shared" si="306"/>
        <v>15008.505584409733</v>
      </c>
      <c r="GP58" s="21">
        <f t="shared" si="306"/>
        <v>15007.487744788283</v>
      </c>
      <c r="GQ58" s="21">
        <f t="shared" si="305"/>
        <v>15520.625868784962</v>
      </c>
      <c r="GR58" s="21">
        <f t="shared" ref="GR58:GX58" si="307">+GR60+GR65</f>
        <v>15559.677032424253</v>
      </c>
      <c r="GS58" s="21">
        <f t="shared" ref="GS58:GW58" si="308">+GS60+GS65</f>
        <v>15590.603974269856</v>
      </c>
      <c r="GT58" s="21">
        <f t="shared" si="308"/>
        <v>15505.011206827592</v>
      </c>
      <c r="GU58" s="21">
        <f t="shared" si="308"/>
        <v>15433.256079703533</v>
      </c>
      <c r="GV58" s="21">
        <f t="shared" si="308"/>
        <v>15424.025568819485</v>
      </c>
      <c r="GW58" s="21">
        <f t="shared" si="308"/>
        <v>15283.103163072732</v>
      </c>
      <c r="GX58" s="21">
        <f t="shared" si="307"/>
        <v>15301.295758625865</v>
      </c>
      <c r="GY58" s="21">
        <f t="shared" ref="GY58" si="309">+GY60+GY65</f>
        <v>15325.70431407867</v>
      </c>
    </row>
    <row r="59" spans="1:209" s="19" customFormat="1" x14ac:dyDescent="0.25">
      <c r="A59" s="23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21"/>
      <c r="CM59" s="21"/>
      <c r="CN59" s="21"/>
      <c r="CO59" s="21"/>
      <c r="CP59" s="21"/>
      <c r="CQ59" s="21"/>
      <c r="CR59" s="21"/>
      <c r="CS59" s="21"/>
      <c r="CT59" s="21"/>
      <c r="CU59" s="21"/>
      <c r="CV59" s="21"/>
      <c r="CW59" s="21"/>
      <c r="CX59" s="21"/>
      <c r="CY59" s="21"/>
      <c r="CZ59" s="21"/>
      <c r="DA59" s="21"/>
      <c r="DB59" s="21"/>
      <c r="DC59" s="21"/>
      <c r="DD59" s="21"/>
      <c r="DE59" s="21"/>
      <c r="DF59" s="21"/>
      <c r="DG59" s="21"/>
      <c r="DH59" s="21"/>
      <c r="DI59" s="21"/>
      <c r="DJ59" s="21"/>
      <c r="DK59" s="21"/>
      <c r="DL59" s="21"/>
      <c r="DM59" s="21"/>
      <c r="DN59" s="21"/>
      <c r="DO59" s="21"/>
      <c r="DP59" s="21"/>
      <c r="DQ59" s="21"/>
      <c r="DR59" s="21"/>
      <c r="DS59" s="21"/>
      <c r="DT59" s="21"/>
      <c r="DU59" s="21"/>
      <c r="DV59" s="21"/>
      <c r="DW59" s="21"/>
      <c r="DX59" s="21"/>
      <c r="DY59" s="21"/>
      <c r="DZ59" s="21"/>
      <c r="EA59" s="21"/>
      <c r="EB59" s="21"/>
      <c r="EC59" s="21"/>
      <c r="ED59" s="21"/>
      <c r="EE59" s="21"/>
      <c r="EF59" s="21"/>
      <c r="EG59" s="21"/>
      <c r="EH59" s="21"/>
      <c r="EI59" s="21"/>
      <c r="EJ59" s="21"/>
      <c r="EK59" s="21"/>
      <c r="EL59" s="21"/>
      <c r="EM59" s="21"/>
      <c r="EN59" s="21"/>
      <c r="EO59" s="21"/>
      <c r="EP59" s="21"/>
      <c r="EQ59" s="21"/>
      <c r="ER59" s="28"/>
      <c r="ES59" s="21"/>
      <c r="ET59" s="21"/>
      <c r="EU59" s="21"/>
      <c r="EV59" s="21"/>
      <c r="EW59" s="21"/>
    </row>
    <row r="60" spans="1:209" s="19" customFormat="1" x14ac:dyDescent="0.25">
      <c r="A60" s="24" t="s">
        <v>6</v>
      </c>
      <c r="B60" s="35">
        <f t="shared" ref="B60:BM60" si="310">SUM(B61:B63)</f>
        <v>2087.826</v>
      </c>
      <c r="C60" s="35">
        <f t="shared" si="310"/>
        <v>2091.6998511213287</v>
      </c>
      <c r="D60" s="35">
        <f t="shared" si="310"/>
        <v>2096.4290547700002</v>
      </c>
      <c r="E60" s="35">
        <f t="shared" si="310"/>
        <v>2081.9160174178269</v>
      </c>
      <c r="F60" s="35">
        <f t="shared" si="310"/>
        <v>2081.0350759799999</v>
      </c>
      <c r="G60" s="35">
        <f t="shared" si="310"/>
        <v>2084.581478626561</v>
      </c>
      <c r="H60" s="35">
        <f t="shared" si="310"/>
        <v>2076.5249999999996</v>
      </c>
      <c r="I60" s="35">
        <f t="shared" si="310"/>
        <v>2071.1825573086403</v>
      </c>
      <c r="J60" s="35">
        <f t="shared" si="310"/>
        <v>2070.1327250291965</v>
      </c>
      <c r="K60" s="35">
        <f t="shared" si="310"/>
        <v>2066.7528274948495</v>
      </c>
      <c r="L60" s="35">
        <f t="shared" si="310"/>
        <v>2069.1681458939506</v>
      </c>
      <c r="M60" s="35">
        <f t="shared" si="310"/>
        <v>2083.0582966331235</v>
      </c>
      <c r="N60" s="35">
        <f t="shared" si="310"/>
        <v>2077.457521988184</v>
      </c>
      <c r="O60" s="35">
        <f t="shared" si="310"/>
        <v>2076.1976017913212</v>
      </c>
      <c r="P60" s="35">
        <f t="shared" si="310"/>
        <v>2078.898265410246</v>
      </c>
      <c r="Q60" s="35">
        <f t="shared" si="310"/>
        <v>2081.2568403455889</v>
      </c>
      <c r="R60" s="35">
        <f t="shared" si="310"/>
        <v>1785.3944851830311</v>
      </c>
      <c r="S60" s="35">
        <f t="shared" si="310"/>
        <v>1790.2877964662828</v>
      </c>
      <c r="T60" s="35">
        <f t="shared" si="310"/>
        <v>2119.0874999999996</v>
      </c>
      <c r="U60" s="35">
        <f t="shared" si="310"/>
        <v>1819.6453582162119</v>
      </c>
      <c r="V60" s="35">
        <f t="shared" si="310"/>
        <v>1825.1015820100915</v>
      </c>
      <c r="W60" s="35">
        <f t="shared" si="310"/>
        <v>1831.5910632766131</v>
      </c>
      <c r="X60" s="35">
        <f t="shared" si="310"/>
        <v>1843.9252486138751</v>
      </c>
      <c r="Y60" s="35">
        <f t="shared" si="310"/>
        <v>1841.9408438788216</v>
      </c>
      <c r="Z60" s="35">
        <f t="shared" si="310"/>
        <v>1841.2550279379443</v>
      </c>
      <c r="AA60" s="35">
        <f t="shared" si="310"/>
        <v>1838.4434997338315</v>
      </c>
      <c r="AB60" s="35">
        <f t="shared" si="310"/>
        <v>1847.4274360838269</v>
      </c>
      <c r="AC60" s="35">
        <f t="shared" si="310"/>
        <v>1846.3802245739109</v>
      </c>
      <c r="AD60" s="35">
        <f t="shared" si="310"/>
        <v>1838.0665173865432</v>
      </c>
      <c r="AE60" s="35">
        <f t="shared" si="310"/>
        <v>1841.4245717287104</v>
      </c>
      <c r="AF60" s="35">
        <f t="shared" si="310"/>
        <v>1831.5538588966265</v>
      </c>
      <c r="AG60" s="35">
        <f t="shared" si="310"/>
        <v>1833.4688689406371</v>
      </c>
      <c r="AH60" s="35">
        <f t="shared" si="310"/>
        <v>2330.8601344839353</v>
      </c>
      <c r="AI60" s="35">
        <f t="shared" si="310"/>
        <v>2327.6905918187394</v>
      </c>
      <c r="AJ60" s="35">
        <f t="shared" si="310"/>
        <v>2315.0823870795243</v>
      </c>
      <c r="AK60" s="35">
        <f t="shared" si="310"/>
        <v>2338.5626564825948</v>
      </c>
      <c r="AL60" s="35">
        <f t="shared" si="310"/>
        <v>2325.7309635623906</v>
      </c>
      <c r="AM60" s="35">
        <f t="shared" si="310"/>
        <v>2071.1400967614209</v>
      </c>
      <c r="AN60" s="35">
        <f t="shared" si="310"/>
        <v>2063.189574611104</v>
      </c>
      <c r="AO60" s="35">
        <f t="shared" si="310"/>
        <v>2059.3386797166495</v>
      </c>
      <c r="AP60" s="35">
        <f t="shared" si="310"/>
        <v>2057.2255440007793</v>
      </c>
      <c r="AQ60" s="35">
        <f t="shared" si="310"/>
        <v>2052.9808672050208</v>
      </c>
      <c r="AR60" s="35">
        <f t="shared" si="310"/>
        <v>2043.2341479717111</v>
      </c>
      <c r="AS60" s="35">
        <f t="shared" si="310"/>
        <v>2046.5502145136563</v>
      </c>
      <c r="AT60" s="35">
        <f t="shared" si="310"/>
        <v>2031.2365727922097</v>
      </c>
      <c r="AU60" s="35">
        <f t="shared" si="310"/>
        <v>2026.0219708860313</v>
      </c>
      <c r="AV60" s="35">
        <f t="shared" si="310"/>
        <v>2019.1736812891427</v>
      </c>
      <c r="AW60" s="35">
        <f t="shared" si="310"/>
        <v>2079.5410822593612</v>
      </c>
      <c r="AX60" s="35">
        <f t="shared" si="310"/>
        <v>1815.1824013342243</v>
      </c>
      <c r="AY60" s="35">
        <f t="shared" si="310"/>
        <v>1810.6109336609343</v>
      </c>
      <c r="AZ60" s="35">
        <f t="shared" si="310"/>
        <v>1799.8411623581294</v>
      </c>
      <c r="BA60" s="35">
        <f t="shared" si="310"/>
        <v>1794.896418770983</v>
      </c>
      <c r="BB60" s="35">
        <f t="shared" si="310"/>
        <v>1790.8497306231402</v>
      </c>
      <c r="BC60" s="35">
        <f t="shared" si="310"/>
        <v>1785.974163540006</v>
      </c>
      <c r="BD60" s="35">
        <f t="shared" si="310"/>
        <v>1772.2136288172726</v>
      </c>
      <c r="BE60" s="35">
        <f t="shared" si="310"/>
        <v>1768.1829112725998</v>
      </c>
      <c r="BF60" s="35">
        <f t="shared" si="310"/>
        <v>1756.8213615433551</v>
      </c>
      <c r="BG60" s="35">
        <f t="shared" si="310"/>
        <v>1749.1674175524572</v>
      </c>
      <c r="BH60" s="35">
        <f t="shared" si="310"/>
        <v>2787.4007440383311</v>
      </c>
      <c r="BI60" s="35">
        <f t="shared" si="310"/>
        <v>2755.8671575453268</v>
      </c>
      <c r="BJ60" s="35">
        <f t="shared" si="310"/>
        <v>2488.4605199040384</v>
      </c>
      <c r="BK60" s="35">
        <f t="shared" si="310"/>
        <v>2482.8932797949938</v>
      </c>
      <c r="BL60" s="35">
        <f t="shared" si="310"/>
        <v>2480.033447759045</v>
      </c>
      <c r="BM60" s="35">
        <f t="shared" si="310"/>
        <v>3472.3473727222245</v>
      </c>
      <c r="BN60" s="35">
        <f t="shared" ref="BN60:DY60" si="311">SUM(BN61:BN63)</f>
        <v>3466.5029298510544</v>
      </c>
      <c r="BO60" s="35">
        <f t="shared" si="311"/>
        <v>3482.7681662128862</v>
      </c>
      <c r="BP60" s="35">
        <f t="shared" si="311"/>
        <v>3473.9308751274611</v>
      </c>
      <c r="BQ60" s="35">
        <f t="shared" si="311"/>
        <v>3472.3530150259894</v>
      </c>
      <c r="BR60" s="35">
        <f t="shared" si="311"/>
        <v>3483.2096795839802</v>
      </c>
      <c r="BS60" s="35">
        <f t="shared" si="311"/>
        <v>3479.0587995436767</v>
      </c>
      <c r="BT60" s="35">
        <f t="shared" si="311"/>
        <v>3478.9256627741706</v>
      </c>
      <c r="BU60" s="35">
        <f t="shared" si="311"/>
        <v>3530.0386413494293</v>
      </c>
      <c r="BV60" s="35">
        <f t="shared" si="311"/>
        <v>3520.4625319637148</v>
      </c>
      <c r="BW60" s="35">
        <f t="shared" si="311"/>
        <v>3520.6297837422667</v>
      </c>
      <c r="BX60" s="35">
        <f t="shared" si="311"/>
        <v>3271.0831123876601</v>
      </c>
      <c r="BY60" s="35">
        <f t="shared" si="311"/>
        <v>4272.6566049466719</v>
      </c>
      <c r="BZ60" s="35">
        <f t="shared" si="311"/>
        <v>4277.4507870060324</v>
      </c>
      <c r="CA60" s="35">
        <f t="shared" si="311"/>
        <v>4312.3454270843622</v>
      </c>
      <c r="CB60" s="35">
        <f t="shared" si="311"/>
        <v>4310.3114308933045</v>
      </c>
      <c r="CC60" s="35">
        <f t="shared" si="311"/>
        <v>4314.4703670319313</v>
      </c>
      <c r="CD60" s="35">
        <f t="shared" si="311"/>
        <v>4341.1813519341576</v>
      </c>
      <c r="CE60" s="35">
        <f t="shared" si="311"/>
        <v>4343.8479965087809</v>
      </c>
      <c r="CF60" s="35">
        <f t="shared" si="311"/>
        <v>4352.7577281000858</v>
      </c>
      <c r="CG60" s="35">
        <f t="shared" si="311"/>
        <v>4432.4210948207228</v>
      </c>
      <c r="CH60" s="35">
        <f t="shared" si="311"/>
        <v>4441.8870407384711</v>
      </c>
      <c r="CI60" s="35">
        <f t="shared" si="311"/>
        <v>4448.6543576850563</v>
      </c>
      <c r="CJ60" s="35">
        <f t="shared" si="311"/>
        <v>5448.4963891181424</v>
      </c>
      <c r="CK60" s="35">
        <f t="shared" si="311"/>
        <v>5443.5746475268861</v>
      </c>
      <c r="CL60" s="35">
        <f t="shared" si="311"/>
        <v>5448.5461359582296</v>
      </c>
      <c r="CM60" s="35">
        <f t="shared" si="311"/>
        <v>5473.9544513300525</v>
      </c>
      <c r="CN60" s="35">
        <f t="shared" si="311"/>
        <v>5481.4407708396348</v>
      </c>
      <c r="CO60" s="35">
        <f t="shared" si="311"/>
        <v>5490.8753160569568</v>
      </c>
      <c r="CP60" s="35">
        <f t="shared" si="311"/>
        <v>5506.5725409533143</v>
      </c>
      <c r="CQ60" s="35">
        <f t="shared" si="311"/>
        <v>5510.0475486498644</v>
      </c>
      <c r="CR60" s="35">
        <f t="shared" si="311"/>
        <v>5513.571199230274</v>
      </c>
      <c r="CS60" s="35">
        <f t="shared" si="311"/>
        <v>5583.9854460800425</v>
      </c>
      <c r="CT60" s="35">
        <f t="shared" si="311"/>
        <v>5584.6779476773108</v>
      </c>
      <c r="CU60" s="35">
        <f t="shared" si="311"/>
        <v>5591.9168685133573</v>
      </c>
      <c r="CV60" s="35">
        <f t="shared" si="311"/>
        <v>5580.1562333688707</v>
      </c>
      <c r="CW60" s="35">
        <f t="shared" si="311"/>
        <v>5634.957600217148</v>
      </c>
      <c r="CX60" s="35">
        <f t="shared" si="311"/>
        <v>5636.5379359969302</v>
      </c>
      <c r="CY60" s="35">
        <f t="shared" si="311"/>
        <v>5691.0391562311625</v>
      </c>
      <c r="CZ60" s="35">
        <f t="shared" si="311"/>
        <v>5685.888232797638</v>
      </c>
      <c r="DA60" s="35">
        <f t="shared" si="311"/>
        <v>5685.7772593583577</v>
      </c>
      <c r="DB60" s="35">
        <f t="shared" si="311"/>
        <v>5694.2398626081476</v>
      </c>
      <c r="DC60" s="35">
        <f t="shared" si="311"/>
        <v>5746.4294951277443</v>
      </c>
      <c r="DD60" s="35">
        <f t="shared" si="311"/>
        <v>5739.3949285703802</v>
      </c>
      <c r="DE60" s="35">
        <f t="shared" si="311"/>
        <v>5967.2962051730728</v>
      </c>
      <c r="DF60" s="35">
        <f t="shared" si="311"/>
        <v>5964.2602904981504</v>
      </c>
      <c r="DG60" s="35">
        <f t="shared" si="311"/>
        <v>5965.3051366425825</v>
      </c>
      <c r="DH60" s="35">
        <f t="shared" si="311"/>
        <v>5952.8120431349034</v>
      </c>
      <c r="DI60" s="35">
        <f t="shared" si="311"/>
        <v>5953.8145805399799</v>
      </c>
      <c r="DJ60" s="35">
        <f t="shared" si="311"/>
        <v>5966.993228377778</v>
      </c>
      <c r="DK60" s="35">
        <f t="shared" si="311"/>
        <v>6007.3334019873109</v>
      </c>
      <c r="DL60" s="35">
        <f t="shared" si="311"/>
        <v>6037.8342718220756</v>
      </c>
      <c r="DM60" s="35">
        <f t="shared" si="311"/>
        <v>6031.8032311070765</v>
      </c>
      <c r="DN60" s="35">
        <f t="shared" si="311"/>
        <v>6023.4595353853529</v>
      </c>
      <c r="DO60" s="35">
        <f t="shared" si="311"/>
        <v>6012.4212765038537</v>
      </c>
      <c r="DP60" s="35">
        <f t="shared" si="311"/>
        <v>6049.1573129622138</v>
      </c>
      <c r="DQ60" s="35">
        <f t="shared" si="311"/>
        <v>6090.3906254970771</v>
      </c>
      <c r="DR60" s="35">
        <f t="shared" si="311"/>
        <v>6099.3232756655525</v>
      </c>
      <c r="DS60" s="35">
        <f t="shared" si="311"/>
        <v>6111.9751872491779</v>
      </c>
      <c r="DT60" s="35">
        <f t="shared" si="311"/>
        <v>6085.2534876440313</v>
      </c>
      <c r="DU60" s="35">
        <f t="shared" si="311"/>
        <v>6068.9721321927227</v>
      </c>
      <c r="DV60" s="35">
        <f t="shared" si="311"/>
        <v>6070.392401758415</v>
      </c>
      <c r="DW60" s="35">
        <f t="shared" si="311"/>
        <v>6065.8564398462822</v>
      </c>
      <c r="DX60" s="35">
        <f t="shared" si="311"/>
        <v>6070.7832807155246</v>
      </c>
      <c r="DY60" s="35">
        <f t="shared" si="311"/>
        <v>6065.6542441946522</v>
      </c>
      <c r="DZ60" s="35">
        <f t="shared" ref="DZ60:EC60" si="312">SUM(DZ61:DZ63)</f>
        <v>6050.489207268447</v>
      </c>
      <c r="EA60" s="35">
        <f t="shared" si="312"/>
        <v>6038.9485836011718</v>
      </c>
      <c r="EB60" s="35">
        <f t="shared" si="312"/>
        <v>6081.8512257687407</v>
      </c>
      <c r="EC60" s="35">
        <f t="shared" si="312"/>
        <v>6308.0219385973105</v>
      </c>
      <c r="ED60" s="35">
        <f>SUM(ED61:ED63)</f>
        <v>6353.6180367822335</v>
      </c>
      <c r="EE60" s="35">
        <f t="shared" ref="EE60:EQ60" si="313">SUM(EE61:EE63)</f>
        <v>6351.0894715096601</v>
      </c>
      <c r="EF60" s="35">
        <f t="shared" si="313"/>
        <v>6335.8091536420116</v>
      </c>
      <c r="EG60" s="35">
        <f t="shared" si="313"/>
        <v>6320.8420069121948</v>
      </c>
      <c r="EH60" s="35">
        <f t="shared" si="313"/>
        <v>6323.4882677494052</v>
      </c>
      <c r="EI60" s="35">
        <f t="shared" si="313"/>
        <v>6360.2331379851521</v>
      </c>
      <c r="EJ60" s="35">
        <f t="shared" si="313"/>
        <v>6419.7237695247368</v>
      </c>
      <c r="EK60" s="35">
        <f t="shared" si="313"/>
        <v>6413.353168818644</v>
      </c>
      <c r="EL60" s="35">
        <f t="shared" si="313"/>
        <v>6391.744564286505</v>
      </c>
      <c r="EM60" s="35">
        <f t="shared" si="313"/>
        <v>6761.8246103412803</v>
      </c>
      <c r="EN60" s="35">
        <f t="shared" si="313"/>
        <v>8275.0466104897914</v>
      </c>
      <c r="EO60" s="35">
        <f t="shared" ref="EO60:EP60" si="314">SUM(EO61:EO63)</f>
        <v>8311.4664080575876</v>
      </c>
      <c r="EP60" s="35">
        <f t="shared" si="314"/>
        <v>8307.6030134711218</v>
      </c>
      <c r="EQ60" s="35">
        <f t="shared" si="313"/>
        <v>8299.3750126597515</v>
      </c>
      <c r="ER60" s="35">
        <f t="shared" ref="ER60:EX60" si="315">SUM(ER61:ER63)</f>
        <v>8275.8072523798674</v>
      </c>
      <c r="ES60" s="35">
        <f t="shared" si="315"/>
        <v>8772.2015272577628</v>
      </c>
      <c r="ET60" s="35">
        <f t="shared" si="315"/>
        <v>9074.4661181097508</v>
      </c>
      <c r="EU60" s="35">
        <f t="shared" si="315"/>
        <v>9127.9230684379672</v>
      </c>
      <c r="EV60" s="35">
        <f t="shared" si="315"/>
        <v>9045.7636663964386</v>
      </c>
      <c r="EW60" s="35">
        <f t="shared" si="315"/>
        <v>9044.7049261904413</v>
      </c>
      <c r="EX60" s="35">
        <f t="shared" si="315"/>
        <v>9537.4493644141494</v>
      </c>
      <c r="EY60" s="35">
        <f t="shared" ref="EY60:EZ60" si="316">SUM(EY61:EY63)</f>
        <v>9528.3722024881317</v>
      </c>
      <c r="EZ60" s="35">
        <f t="shared" si="316"/>
        <v>9561.1293607018561</v>
      </c>
      <c r="FA60" s="35">
        <f t="shared" ref="FA60:FB60" si="317">SUM(FA61:FA63)</f>
        <v>9578.4097429109843</v>
      </c>
      <c r="FB60" s="35">
        <f t="shared" si="317"/>
        <v>9583.641518294331</v>
      </c>
      <c r="FC60" s="35">
        <f t="shared" ref="FC60:FD60" si="318">SUM(FC61:FC63)</f>
        <v>9608.2104115129441</v>
      </c>
      <c r="FD60" s="35">
        <f t="shared" si="318"/>
        <v>9588.9838154172612</v>
      </c>
      <c r="FE60" s="35">
        <f t="shared" ref="FE60:FF60" si="319">SUM(FE61:FE63)</f>
        <v>9601.5060608257736</v>
      </c>
      <c r="FF60" s="35">
        <f t="shared" si="319"/>
        <v>9633.1105656703003</v>
      </c>
      <c r="FG60" s="35">
        <f t="shared" ref="FG60:FH60" si="320">SUM(FG61:FG63)</f>
        <v>9941.7912967283082</v>
      </c>
      <c r="FH60" s="35">
        <f t="shared" si="320"/>
        <v>10242.130020619959</v>
      </c>
      <c r="FI60" s="35">
        <f t="shared" ref="FI60:FJ60" si="321">SUM(FI61:FI63)</f>
        <v>10237.994005700213</v>
      </c>
      <c r="FJ60" s="35">
        <f t="shared" si="321"/>
        <v>10212.184799652587</v>
      </c>
      <c r="FK60" s="35">
        <f t="shared" ref="FK60:FM60" si="322">SUM(FK61:FK63)</f>
        <v>10191.720131581718</v>
      </c>
      <c r="FL60" s="35">
        <f t="shared" ref="FL60" si="323">SUM(FL61:FL63)</f>
        <v>10185.497923667797</v>
      </c>
      <c r="FM60" s="35">
        <f t="shared" si="322"/>
        <v>10548.126746754955</v>
      </c>
      <c r="FN60" s="35">
        <f t="shared" ref="FN60:FO60" si="324">SUM(FN61:FN63)</f>
        <v>10583.728680210135</v>
      </c>
      <c r="FO60" s="35">
        <f t="shared" si="324"/>
        <v>10598.507379427678</v>
      </c>
      <c r="FP60" s="35">
        <f t="shared" ref="FP60:FQ60" si="325">SUM(FP61:FP63)</f>
        <v>11089.354297961065</v>
      </c>
      <c r="FQ60" s="35">
        <f t="shared" si="325"/>
        <v>11324.734670992122</v>
      </c>
      <c r="FR60" s="35">
        <f t="shared" ref="FR60:FS60" si="326">SUM(FR61:FR63)</f>
        <v>11342.366053430498</v>
      </c>
      <c r="FS60" s="35">
        <f t="shared" si="326"/>
        <v>11320.143386988344</v>
      </c>
      <c r="FT60" s="35">
        <f t="shared" ref="FT60:FU60" si="327">SUM(FT61:FT63)</f>
        <v>11612.434435180443</v>
      </c>
      <c r="FU60" s="35">
        <f t="shared" si="327"/>
        <v>11637.596439317207</v>
      </c>
      <c r="FV60" s="35">
        <f t="shared" ref="FV60:FW60" si="328">SUM(FV61:FV63)</f>
        <v>11628.52838205584</v>
      </c>
      <c r="FW60" s="35">
        <f t="shared" si="328"/>
        <v>11706.63029630583</v>
      </c>
      <c r="FX60" s="35">
        <f t="shared" ref="FX60:FY60" si="329">SUM(FX61:FX63)</f>
        <v>12038.893578833948</v>
      </c>
      <c r="FY60" s="35">
        <f t="shared" si="329"/>
        <v>12063.694615488061</v>
      </c>
      <c r="FZ60" s="35">
        <f t="shared" ref="FZ60:GA60" si="330">SUM(FZ61:FZ63)</f>
        <v>11086.906077238851</v>
      </c>
      <c r="GA60" s="35">
        <f t="shared" si="330"/>
        <v>11113.07135707889</v>
      </c>
      <c r="GB60" s="35">
        <f t="shared" ref="GB60:GC60" si="331">SUM(GB61:GB63)</f>
        <v>11083.932058749204</v>
      </c>
      <c r="GC60" s="35">
        <f t="shared" si="331"/>
        <v>12590.865293530238</v>
      </c>
      <c r="GD60" s="35">
        <f t="shared" ref="GD60:GE60" si="332">SUM(GD61:GD63)</f>
        <v>12576.046811610311</v>
      </c>
      <c r="GE60" s="35">
        <f t="shared" si="332"/>
        <v>12583.647612514942</v>
      </c>
      <c r="GF60" s="35">
        <f t="shared" ref="GF60:GG60" si="333">SUM(GF61:GF63)</f>
        <v>12884.763862913891</v>
      </c>
      <c r="GG60" s="35">
        <f t="shared" si="333"/>
        <v>12849.55567704185</v>
      </c>
      <c r="GH60" s="35">
        <f t="shared" ref="GH60:GJ60" si="334">SUM(GH61:GH63)</f>
        <v>12804.358664112176</v>
      </c>
      <c r="GI60" s="35">
        <f t="shared" ref="GI60" si="335">SUM(GI61:GI63)</f>
        <v>12861.972700674178</v>
      </c>
      <c r="GJ60" s="35">
        <f t="shared" si="334"/>
        <v>14424.313700496106</v>
      </c>
      <c r="GK60" s="35">
        <f t="shared" ref="GK60:GQ60" si="336">SUM(GK61:GK63)</f>
        <v>14394.297429165712</v>
      </c>
      <c r="GL60" s="35">
        <f t="shared" ref="GL60:GP60" si="337">SUM(GL61:GL63)</f>
        <v>15146.41343455997</v>
      </c>
      <c r="GM60" s="35">
        <f t="shared" si="337"/>
        <v>15128.59369587959</v>
      </c>
      <c r="GN60" s="35">
        <f t="shared" si="337"/>
        <v>15030.907416920623</v>
      </c>
      <c r="GO60" s="35">
        <f t="shared" si="337"/>
        <v>15008.505584409733</v>
      </c>
      <c r="GP60" s="35">
        <f t="shared" si="337"/>
        <v>15007.487744788283</v>
      </c>
      <c r="GQ60" s="35">
        <f t="shared" si="336"/>
        <v>15520.625868784962</v>
      </c>
      <c r="GR60" s="35">
        <f t="shared" ref="GR60:GX60" si="338">SUM(GR61:GR63)</f>
        <v>15559.677032424253</v>
      </c>
      <c r="GS60" s="35">
        <f t="shared" ref="GS60:GW60" si="339">SUM(GS61:GS63)</f>
        <v>15590.603974269856</v>
      </c>
      <c r="GT60" s="35">
        <f t="shared" si="339"/>
        <v>15505.011206827592</v>
      </c>
      <c r="GU60" s="35">
        <f t="shared" si="339"/>
        <v>15433.256079703533</v>
      </c>
      <c r="GV60" s="35">
        <f t="shared" si="339"/>
        <v>15424.025568819485</v>
      </c>
      <c r="GW60" s="35">
        <f t="shared" si="339"/>
        <v>15283.103163072732</v>
      </c>
      <c r="GX60" s="35">
        <f t="shared" si="338"/>
        <v>15301.295758625865</v>
      </c>
      <c r="GY60" s="35">
        <f t="shared" ref="GY60" si="340">SUM(GY61:GY63)</f>
        <v>15325.70431407867</v>
      </c>
    </row>
    <row r="61" spans="1:209" x14ac:dyDescent="0.3">
      <c r="A61" s="33" t="s">
        <v>29</v>
      </c>
      <c r="B61" s="35">
        <v>121.172</v>
      </c>
      <c r="C61" s="35">
        <v>122.45401459556477</v>
      </c>
      <c r="D61" s="35">
        <v>124.949</v>
      </c>
      <c r="E61" s="35">
        <v>121.396962647827</v>
      </c>
      <c r="F61" s="35">
        <v>120.5</v>
      </c>
      <c r="G61" s="35">
        <v>119.30265933124694</v>
      </c>
      <c r="H61" s="35">
        <v>114.87</v>
      </c>
      <c r="I61" s="35">
        <v>113.36971771033777</v>
      </c>
      <c r="J61" s="35">
        <v>114.35889615202792</v>
      </c>
      <c r="K61" s="35">
        <v>115.82862938232917</v>
      </c>
      <c r="L61" s="35">
        <v>115.16839133409219</v>
      </c>
      <c r="M61" s="35">
        <v>118.64329483219443</v>
      </c>
      <c r="N61" s="35">
        <v>115.72030261325133</v>
      </c>
      <c r="O61" s="35">
        <v>111.17088732158091</v>
      </c>
      <c r="P61" s="35">
        <v>112.28194106270446</v>
      </c>
      <c r="Q61" s="35">
        <v>111.21021771263472</v>
      </c>
      <c r="R61" s="35">
        <v>112.05258373260918</v>
      </c>
      <c r="S61" s="35">
        <v>110.84770488171819</v>
      </c>
      <c r="T61" s="35">
        <v>114.87</v>
      </c>
      <c r="U61" s="35">
        <v>110.156912385181</v>
      </c>
      <c r="V61" s="35">
        <v>110.86603388538695</v>
      </c>
      <c r="W61" s="35">
        <v>111.68567354520331</v>
      </c>
      <c r="X61" s="35">
        <v>113.10750349164429</v>
      </c>
      <c r="Y61" s="35">
        <v>107.72870085840404</v>
      </c>
      <c r="Z61" s="35">
        <v>105.88191710822642</v>
      </c>
      <c r="AA61" s="35">
        <v>105.84645955809064</v>
      </c>
      <c r="AB61" s="35">
        <v>104.90287673532724</v>
      </c>
      <c r="AC61" s="35">
        <v>103.61312043669497</v>
      </c>
      <c r="AD61" s="35">
        <v>101.58852833660283</v>
      </c>
      <c r="AE61" s="35">
        <v>100.36345193286962</v>
      </c>
      <c r="AF61" s="35">
        <v>98.186719157861276</v>
      </c>
      <c r="AG61" s="35">
        <v>98.676139360810296</v>
      </c>
      <c r="AH61" s="35">
        <v>102.92965567779578</v>
      </c>
      <c r="AI61" s="35">
        <v>104.60633745084034</v>
      </c>
      <c r="AJ61" s="35">
        <v>99.956887271220864</v>
      </c>
      <c r="AK61" s="35">
        <v>100.63896286759676</v>
      </c>
      <c r="AL61" s="35">
        <v>96.732276906391391</v>
      </c>
      <c r="AM61" s="35">
        <v>96.896799624635705</v>
      </c>
      <c r="AN61" s="35">
        <v>97.858054699923159</v>
      </c>
      <c r="AO61" s="35">
        <v>99.421919345922333</v>
      </c>
      <c r="AP61" s="35">
        <v>97.175444426925338</v>
      </c>
      <c r="AQ61" s="35">
        <v>96.031613186766478</v>
      </c>
      <c r="AR61" s="35">
        <v>93.017201819846008</v>
      </c>
      <c r="AS61" s="35">
        <v>93.180710958173947</v>
      </c>
      <c r="AT61" s="35">
        <v>90.157192017394379</v>
      </c>
      <c r="AU61" s="35">
        <v>91.182392245383099</v>
      </c>
      <c r="AV61" s="35">
        <v>89.164880175491007</v>
      </c>
      <c r="AW61" s="35">
        <v>88.319801589019505</v>
      </c>
      <c r="AX61" s="35">
        <v>84.601011691338712</v>
      </c>
      <c r="AY61" s="35">
        <v>84.035299510126364</v>
      </c>
      <c r="AZ61" s="35">
        <v>83.721588817766786</v>
      </c>
      <c r="BA61" s="35">
        <v>84.920447920663065</v>
      </c>
      <c r="BB61" s="35">
        <v>82.565559760068965</v>
      </c>
      <c r="BC61" s="35">
        <v>81.068914503651769</v>
      </c>
      <c r="BD61" s="35">
        <v>76.588103965115394</v>
      </c>
      <c r="BE61" s="35">
        <v>77.091461263095979</v>
      </c>
      <c r="BF61" s="35">
        <v>77.163756679239896</v>
      </c>
      <c r="BG61" s="35">
        <v>76.480607017001887</v>
      </c>
      <c r="BH61" s="35">
        <v>74.023039470052197</v>
      </c>
      <c r="BI61" s="35">
        <v>77.074547402309719</v>
      </c>
      <c r="BJ61" s="35">
        <v>72.347255030885592</v>
      </c>
      <c r="BK61" s="35">
        <v>70.970627909559838</v>
      </c>
      <c r="BL61" s="35">
        <v>65.556504102580746</v>
      </c>
      <c r="BM61" s="35">
        <v>65.427666862918372</v>
      </c>
      <c r="BN61" s="35">
        <v>62.86445874956933</v>
      </c>
      <c r="BO61" s="35">
        <v>61.75177613342273</v>
      </c>
      <c r="BP61" s="35">
        <v>59.349444374348508</v>
      </c>
      <c r="BQ61" s="35">
        <v>59.953344953455229</v>
      </c>
      <c r="BR61" s="35">
        <v>58.147612484809024</v>
      </c>
      <c r="BS61" s="35">
        <v>60.289517150481643</v>
      </c>
      <c r="BT61" s="35">
        <v>61.076331086052946</v>
      </c>
      <c r="BU61" s="35">
        <v>62.792363559386047</v>
      </c>
      <c r="BV61" s="35">
        <v>60.287466321081098</v>
      </c>
      <c r="BW61" s="35">
        <v>60.741178295271197</v>
      </c>
      <c r="BX61" s="35">
        <v>58.483189178727301</v>
      </c>
      <c r="BY61" s="35">
        <v>58.834831257428256</v>
      </c>
      <c r="BZ61" s="35">
        <v>57.759924690317575</v>
      </c>
      <c r="CA61" s="35">
        <v>58.469215317699991</v>
      </c>
      <c r="CB61" s="35">
        <v>55.09077732547285</v>
      </c>
      <c r="CC61" s="35">
        <v>55.017954478516373</v>
      </c>
      <c r="CD61" s="35">
        <v>50.119961484799276</v>
      </c>
      <c r="CE61" s="35">
        <v>53.621352806659509</v>
      </c>
      <c r="CF61" s="35">
        <v>53.993336601188751</v>
      </c>
      <c r="CG61" s="35">
        <v>58.49450384514379</v>
      </c>
      <c r="CH61" s="35">
        <v>57.646527025856663</v>
      </c>
      <c r="CI61" s="35">
        <v>63.256383177530104</v>
      </c>
      <c r="CJ61" s="35">
        <v>66.056560295551378</v>
      </c>
      <c r="CK61" s="35">
        <v>67.201951468064152</v>
      </c>
      <c r="CL61" s="35">
        <v>67.222170114580052</v>
      </c>
      <c r="CM61" s="35">
        <v>68.741770226934023</v>
      </c>
      <c r="CN61" s="35">
        <v>72.181918500649374</v>
      </c>
      <c r="CO61" s="35">
        <v>74.833929967994081</v>
      </c>
      <c r="CP61" s="35">
        <v>73.022357177914131</v>
      </c>
      <c r="CQ61" s="35">
        <v>74.970407352689435</v>
      </c>
      <c r="CR61" s="35">
        <v>72.733697582900476</v>
      </c>
      <c r="CS61" s="35">
        <v>82.730178847588306</v>
      </c>
      <c r="CT61" s="35">
        <v>82.140093275326137</v>
      </c>
      <c r="CU61" s="35">
        <v>88.44020212548854</v>
      </c>
      <c r="CV61" s="35">
        <v>88.390313027885256</v>
      </c>
      <c r="CW61" s="35">
        <v>91.397645542530682</v>
      </c>
      <c r="CX61" s="35">
        <v>87.585113413292461</v>
      </c>
      <c r="CY61" s="35">
        <v>92.623086207711296</v>
      </c>
      <c r="CZ61" s="35">
        <v>92.881645220159058</v>
      </c>
      <c r="DA61" s="35">
        <v>93.018491321868609</v>
      </c>
      <c r="DB61" s="35">
        <v>91.072476072763436</v>
      </c>
      <c r="DC61" s="35">
        <v>89.542064673999192</v>
      </c>
      <c r="DD61" s="35">
        <v>83.689363147623439</v>
      </c>
      <c r="DE61" s="35">
        <v>163.821463689333</v>
      </c>
      <c r="DF61" s="35">
        <v>167.3070274720171</v>
      </c>
      <c r="DG61" s="35">
        <v>168.24823324589343</v>
      </c>
      <c r="DH61" s="35">
        <v>167.13479540550418</v>
      </c>
      <c r="DI61" s="35">
        <v>168.50927606530126</v>
      </c>
      <c r="DJ61" s="35">
        <v>169.63981567145314</v>
      </c>
      <c r="DK61" s="35">
        <v>170.34961282180501</v>
      </c>
      <c r="DL61" s="35">
        <v>175.21841218389361</v>
      </c>
      <c r="DM61" s="35">
        <v>177.82586279106593</v>
      </c>
      <c r="DN61" s="35">
        <v>172.66182179039592</v>
      </c>
      <c r="DO61" s="35">
        <v>173.52677139727666</v>
      </c>
      <c r="DP61" s="35">
        <v>173.63885154301661</v>
      </c>
      <c r="DQ61" s="35">
        <v>179.15138917729882</v>
      </c>
      <c r="DR61" s="35">
        <v>185.36209751802181</v>
      </c>
      <c r="DS61" s="35">
        <v>185.87870864159476</v>
      </c>
      <c r="DT61" s="35">
        <v>184.92497251498577</v>
      </c>
      <c r="DU61" s="35">
        <v>182.06727811325294</v>
      </c>
      <c r="DV61" s="35">
        <v>180.72405066563584</v>
      </c>
      <c r="DW61" s="35">
        <v>176.28637448580412</v>
      </c>
      <c r="DX61" s="35">
        <v>179.86033576176473</v>
      </c>
      <c r="DY61" s="35">
        <v>181.01986732816593</v>
      </c>
      <c r="DZ61" s="35">
        <v>175.62497249457954</v>
      </c>
      <c r="EA61" s="35">
        <v>175.09038817662062</v>
      </c>
      <c r="EB61" s="35">
        <v>176.52005188062006</v>
      </c>
      <c r="EC61" s="35">
        <v>181.55936359006876</v>
      </c>
      <c r="ED61" s="35">
        <v>185.0507300047467</v>
      </c>
      <c r="EE61" s="35">
        <v>184.09557017778272</v>
      </c>
      <c r="EF61" s="35">
        <v>184.05502798112022</v>
      </c>
      <c r="EG61" s="35">
        <v>184.7761217080822</v>
      </c>
      <c r="EH61" s="35">
        <v>186.95012577874604</v>
      </c>
      <c r="EI61" s="35">
        <v>188.41641471373069</v>
      </c>
      <c r="EJ61" s="35">
        <v>187.30968728047512</v>
      </c>
      <c r="EK61" s="35">
        <v>186.82208837789139</v>
      </c>
      <c r="EL61" s="35">
        <v>182.58593482988525</v>
      </c>
      <c r="EM61" s="35">
        <v>211.2932633535101</v>
      </c>
      <c r="EN61" s="35">
        <v>211.70659953661394</v>
      </c>
      <c r="EO61" s="35">
        <v>224.80938636187253</v>
      </c>
      <c r="EP61" s="35">
        <v>224.9982413019118</v>
      </c>
      <c r="EQ61" s="35">
        <v>225.8492145297555</v>
      </c>
      <c r="ER61" s="36">
        <v>221.92632418986753</v>
      </c>
      <c r="ES61" s="35">
        <v>227.13467264776767</v>
      </c>
      <c r="ET61" s="77">
        <v>229.87939043977349</v>
      </c>
      <c r="EU61" s="77">
        <v>229.81837124798381</v>
      </c>
      <c r="EV61" s="77">
        <v>401.7099821864519</v>
      </c>
      <c r="EW61" s="77">
        <v>406.80343715046286</v>
      </c>
      <c r="EX61" s="77">
        <v>408.35831973417214</v>
      </c>
      <c r="EY61" s="77">
        <v>415.17704678814056</v>
      </c>
      <c r="EZ61" s="77">
        <v>421.37847959785222</v>
      </c>
      <c r="FA61" s="77">
        <v>423.19646687994253</v>
      </c>
      <c r="FB61" s="77">
        <v>432.28347822434063</v>
      </c>
      <c r="FC61" s="77">
        <v>430.13554283295912</v>
      </c>
      <c r="FD61" s="77">
        <v>420.0653163172725</v>
      </c>
      <c r="FE61" s="77">
        <v>427.08976294579787</v>
      </c>
      <c r="FF61" s="77">
        <v>440.97690417030805</v>
      </c>
      <c r="FG61" s="77">
        <v>439.23553243829849</v>
      </c>
      <c r="FH61" s="77">
        <v>444.90720867995969</v>
      </c>
      <c r="FI61" s="77">
        <v>444.43758310020939</v>
      </c>
      <c r="FJ61" s="77">
        <v>449.57950124255819</v>
      </c>
      <c r="FK61" s="77">
        <v>449.5869303817085</v>
      </c>
      <c r="FL61" s="77">
        <v>455.16983526778773</v>
      </c>
      <c r="FM61" s="77">
        <v>457.70032084495591</v>
      </c>
      <c r="FN61" s="77">
        <v>458.81223132013815</v>
      </c>
      <c r="FO61" s="77">
        <v>459.83081047768053</v>
      </c>
      <c r="FP61" s="77">
        <v>454.86303648106946</v>
      </c>
      <c r="FQ61" s="77">
        <v>448.53709519212276</v>
      </c>
      <c r="FR61" s="77">
        <v>455.69576019049504</v>
      </c>
      <c r="FS61" s="77">
        <v>453.91196539544143</v>
      </c>
      <c r="FT61" s="77">
        <v>450.48510240046056</v>
      </c>
      <c r="FU61" s="77">
        <v>458.45642509712638</v>
      </c>
      <c r="FV61" s="77">
        <v>453.26773360683927</v>
      </c>
      <c r="FW61" s="77">
        <v>550.2449334553379</v>
      </c>
      <c r="FX61" s="77">
        <v>566.80360542392157</v>
      </c>
      <c r="FY61" s="77">
        <v>578.31158167855403</v>
      </c>
      <c r="FZ61" s="77">
        <v>585.11452437885282</v>
      </c>
      <c r="GA61" s="77">
        <v>608.21601470718258</v>
      </c>
      <c r="GB61" s="77">
        <v>610.54593955867085</v>
      </c>
      <c r="GC61" s="77">
        <v>611.07181563146469</v>
      </c>
      <c r="GD61" s="77">
        <v>603.41018404311205</v>
      </c>
      <c r="GE61" s="77">
        <v>610.94991379130124</v>
      </c>
      <c r="GF61" s="77">
        <v>623.00003505492555</v>
      </c>
      <c r="GG61" s="77">
        <v>619.289088166792</v>
      </c>
      <c r="GH61" s="77">
        <v>607.27950623212257</v>
      </c>
      <c r="GI61" s="77">
        <v>663.58039850018918</v>
      </c>
      <c r="GJ61" s="77">
        <v>675.08080610361503</v>
      </c>
      <c r="GK61" s="77">
        <v>684.52493715400965</v>
      </c>
      <c r="GL61" s="77">
        <v>680.47452981777155</v>
      </c>
      <c r="GM61" s="77">
        <v>686.14382789321303</v>
      </c>
      <c r="GN61" s="77">
        <v>678.51840613744355</v>
      </c>
      <c r="GO61" s="77">
        <v>680.00004646775039</v>
      </c>
      <c r="GP61" s="77">
        <v>682.98535563761493</v>
      </c>
      <c r="GQ61" s="77">
        <v>677.82478833087816</v>
      </c>
      <c r="GR61" s="77">
        <v>684.62262487234409</v>
      </c>
      <c r="GS61" s="77">
        <v>693.50795968487023</v>
      </c>
      <c r="GT61" s="77">
        <v>682.44469831527704</v>
      </c>
      <c r="GU61" s="77">
        <v>671.1778954547774</v>
      </c>
      <c r="GV61" s="77">
        <v>662.23932835619769</v>
      </c>
      <c r="GW61" s="77">
        <v>655.06208204066854</v>
      </c>
      <c r="GX61" s="77">
        <v>657.0286140122505</v>
      </c>
      <c r="GY61" s="77">
        <v>663.18044127390101</v>
      </c>
    </row>
    <row r="62" spans="1:209" x14ac:dyDescent="0.3">
      <c r="A62" s="33" t="s">
        <v>30</v>
      </c>
      <c r="B62" s="35">
        <v>1550</v>
      </c>
      <c r="C62" s="35">
        <v>1550</v>
      </c>
      <c r="D62" s="35">
        <v>1550</v>
      </c>
      <c r="E62" s="35">
        <v>1550</v>
      </c>
      <c r="F62" s="35">
        <v>1550</v>
      </c>
      <c r="G62" s="35">
        <v>1550</v>
      </c>
      <c r="H62" s="35">
        <v>1550</v>
      </c>
      <c r="I62" s="35">
        <v>1550</v>
      </c>
      <c r="J62" s="35">
        <v>1550</v>
      </c>
      <c r="K62" s="35">
        <v>1550</v>
      </c>
      <c r="L62" s="35">
        <v>1550</v>
      </c>
      <c r="M62" s="35">
        <v>1550</v>
      </c>
      <c r="N62" s="35">
        <v>1550</v>
      </c>
      <c r="O62" s="35">
        <v>1550</v>
      </c>
      <c r="P62" s="35">
        <v>1550</v>
      </c>
      <c r="Q62" s="35">
        <v>1550</v>
      </c>
      <c r="R62" s="35">
        <v>1250</v>
      </c>
      <c r="S62" s="35">
        <v>1250</v>
      </c>
      <c r="T62" s="35">
        <v>1550</v>
      </c>
      <c r="U62" s="35">
        <v>1250</v>
      </c>
      <c r="V62" s="35">
        <v>1250</v>
      </c>
      <c r="W62" s="35">
        <v>1250</v>
      </c>
      <c r="X62" s="35">
        <v>1250</v>
      </c>
      <c r="Y62" s="35">
        <v>1250</v>
      </c>
      <c r="Z62" s="35">
        <v>1250</v>
      </c>
      <c r="AA62" s="35">
        <v>1250</v>
      </c>
      <c r="AB62" s="35">
        <v>1250</v>
      </c>
      <c r="AC62" s="35">
        <v>1250</v>
      </c>
      <c r="AD62" s="35">
        <v>1250</v>
      </c>
      <c r="AE62" s="35">
        <v>1250</v>
      </c>
      <c r="AF62" s="35">
        <v>1250</v>
      </c>
      <c r="AG62" s="35">
        <v>1250</v>
      </c>
      <c r="AH62" s="35">
        <v>1250</v>
      </c>
      <c r="AI62" s="35">
        <v>1250</v>
      </c>
      <c r="AJ62" s="35">
        <v>1250</v>
      </c>
      <c r="AK62" s="35">
        <v>1250</v>
      </c>
      <c r="AL62" s="35">
        <v>1250</v>
      </c>
      <c r="AM62" s="35">
        <v>1000</v>
      </c>
      <c r="AN62" s="35">
        <v>1000</v>
      </c>
      <c r="AO62" s="35">
        <v>1000</v>
      </c>
      <c r="AP62" s="35">
        <v>1000</v>
      </c>
      <c r="AQ62" s="35">
        <v>1000</v>
      </c>
      <c r="AR62" s="35">
        <v>1000</v>
      </c>
      <c r="AS62" s="35">
        <v>1000</v>
      </c>
      <c r="AT62" s="35">
        <v>1000</v>
      </c>
      <c r="AU62" s="35">
        <v>1000</v>
      </c>
      <c r="AV62" s="35">
        <v>1000</v>
      </c>
      <c r="AW62" s="35">
        <v>1000</v>
      </c>
      <c r="AX62" s="35">
        <v>750</v>
      </c>
      <c r="AY62" s="35">
        <v>750</v>
      </c>
      <c r="AZ62" s="35">
        <v>750</v>
      </c>
      <c r="BA62" s="35">
        <v>750</v>
      </c>
      <c r="BB62" s="35">
        <v>750</v>
      </c>
      <c r="BC62" s="35">
        <v>750</v>
      </c>
      <c r="BD62" s="35">
        <v>750</v>
      </c>
      <c r="BE62" s="35">
        <v>750</v>
      </c>
      <c r="BF62" s="35">
        <v>750</v>
      </c>
      <c r="BG62" s="35">
        <v>750</v>
      </c>
      <c r="BH62" s="35">
        <v>1750</v>
      </c>
      <c r="BI62" s="35">
        <v>1750</v>
      </c>
      <c r="BJ62" s="35">
        <v>1500</v>
      </c>
      <c r="BK62" s="35">
        <v>1500</v>
      </c>
      <c r="BL62" s="35">
        <v>1500</v>
      </c>
      <c r="BM62" s="35">
        <v>2500</v>
      </c>
      <c r="BN62" s="35">
        <v>2500</v>
      </c>
      <c r="BO62" s="35">
        <v>2500</v>
      </c>
      <c r="BP62" s="35">
        <v>2500</v>
      </c>
      <c r="BQ62" s="35">
        <v>2500</v>
      </c>
      <c r="BR62" s="35">
        <v>2500</v>
      </c>
      <c r="BS62" s="35">
        <v>2500</v>
      </c>
      <c r="BT62" s="35">
        <v>2500</v>
      </c>
      <c r="BU62" s="35">
        <v>2500</v>
      </c>
      <c r="BV62" s="35">
        <v>2500</v>
      </c>
      <c r="BW62" s="35">
        <v>2500</v>
      </c>
      <c r="BX62" s="35">
        <v>2250</v>
      </c>
      <c r="BY62" s="35">
        <v>3250</v>
      </c>
      <c r="BZ62" s="35">
        <v>3250</v>
      </c>
      <c r="CA62" s="35">
        <v>3250</v>
      </c>
      <c r="CB62" s="35">
        <v>3250</v>
      </c>
      <c r="CC62" s="35">
        <v>3250</v>
      </c>
      <c r="CD62" s="35">
        <v>3250</v>
      </c>
      <c r="CE62" s="35">
        <v>3250</v>
      </c>
      <c r="CF62" s="35">
        <v>3250</v>
      </c>
      <c r="CG62" s="35">
        <v>3250</v>
      </c>
      <c r="CH62" s="35">
        <v>3250</v>
      </c>
      <c r="CI62" s="35">
        <v>3250</v>
      </c>
      <c r="CJ62" s="35">
        <v>4250</v>
      </c>
      <c r="CK62" s="35">
        <v>4250</v>
      </c>
      <c r="CL62" s="35">
        <v>4250</v>
      </c>
      <c r="CM62" s="35">
        <v>4250</v>
      </c>
      <c r="CN62" s="35">
        <v>4250</v>
      </c>
      <c r="CO62" s="35">
        <v>4250</v>
      </c>
      <c r="CP62" s="35">
        <v>4250</v>
      </c>
      <c r="CQ62" s="35">
        <v>4250</v>
      </c>
      <c r="CR62" s="35">
        <v>4250</v>
      </c>
      <c r="CS62" s="35">
        <v>4250</v>
      </c>
      <c r="CT62" s="35">
        <v>4250</v>
      </c>
      <c r="CU62" s="35">
        <v>4250</v>
      </c>
      <c r="CV62" s="35">
        <v>4250</v>
      </c>
      <c r="CW62" s="35">
        <v>4250</v>
      </c>
      <c r="CX62" s="35">
        <v>4250</v>
      </c>
      <c r="CY62" s="35">
        <v>4250</v>
      </c>
      <c r="CZ62" s="35">
        <v>4250</v>
      </c>
      <c r="DA62" s="35">
        <v>4250</v>
      </c>
      <c r="DB62" s="35">
        <v>4250</v>
      </c>
      <c r="DC62" s="35">
        <v>4250</v>
      </c>
      <c r="DD62" s="35">
        <v>4250</v>
      </c>
      <c r="DE62" s="35">
        <v>4250</v>
      </c>
      <c r="DF62" s="35">
        <v>4250</v>
      </c>
      <c r="DG62" s="35">
        <v>4250</v>
      </c>
      <c r="DH62" s="35">
        <v>4250</v>
      </c>
      <c r="DI62" s="35">
        <v>4250</v>
      </c>
      <c r="DJ62" s="35">
        <v>4250</v>
      </c>
      <c r="DK62" s="35">
        <v>4250</v>
      </c>
      <c r="DL62" s="35">
        <v>4250</v>
      </c>
      <c r="DM62" s="35">
        <v>4250</v>
      </c>
      <c r="DN62" s="35">
        <v>4250</v>
      </c>
      <c r="DO62" s="35">
        <v>4250</v>
      </c>
      <c r="DP62" s="35">
        <v>4250</v>
      </c>
      <c r="DQ62" s="35">
        <v>4250</v>
      </c>
      <c r="DR62" s="35">
        <v>4250</v>
      </c>
      <c r="DS62" s="35">
        <v>4250</v>
      </c>
      <c r="DT62" s="35">
        <v>4250</v>
      </c>
      <c r="DU62" s="35">
        <v>4250</v>
      </c>
      <c r="DV62" s="35">
        <v>4250</v>
      </c>
      <c r="DW62" s="35">
        <v>4250</v>
      </c>
      <c r="DX62" s="35">
        <v>4250</v>
      </c>
      <c r="DY62" s="35">
        <v>4250</v>
      </c>
      <c r="DZ62" s="35">
        <v>4250</v>
      </c>
      <c r="EA62" s="35">
        <v>4250</v>
      </c>
      <c r="EB62" s="35">
        <v>4250</v>
      </c>
      <c r="EC62" s="35">
        <v>4250</v>
      </c>
      <c r="ED62" s="35">
        <v>4250</v>
      </c>
      <c r="EE62" s="35">
        <v>4250</v>
      </c>
      <c r="EF62" s="35">
        <v>4250</v>
      </c>
      <c r="EG62" s="35">
        <v>4250</v>
      </c>
      <c r="EH62" s="35">
        <v>4250</v>
      </c>
      <c r="EI62" s="35">
        <v>4250</v>
      </c>
      <c r="EJ62" s="35">
        <v>4250</v>
      </c>
      <c r="EK62" s="35">
        <v>4250</v>
      </c>
      <c r="EL62" s="35">
        <v>4250</v>
      </c>
      <c r="EM62" s="35">
        <v>4250</v>
      </c>
      <c r="EN62" s="35">
        <v>5750</v>
      </c>
      <c r="EO62" s="35">
        <v>5750</v>
      </c>
      <c r="EP62" s="35">
        <v>5750</v>
      </c>
      <c r="EQ62" s="35">
        <v>5750</v>
      </c>
      <c r="ER62" s="36">
        <v>5750</v>
      </c>
      <c r="ES62" s="35">
        <v>5750</v>
      </c>
      <c r="ET62" s="77">
        <v>5750</v>
      </c>
      <c r="EU62" s="77">
        <v>5750</v>
      </c>
      <c r="EV62" s="77">
        <v>5500</v>
      </c>
      <c r="EW62" s="77">
        <v>5500</v>
      </c>
      <c r="EX62" s="77">
        <v>5500</v>
      </c>
      <c r="EY62" s="77">
        <v>5500</v>
      </c>
      <c r="EZ62" s="77">
        <v>5500</v>
      </c>
      <c r="FA62" s="77">
        <v>5500</v>
      </c>
      <c r="FB62" s="77">
        <v>5500</v>
      </c>
      <c r="FC62" s="77">
        <v>5500</v>
      </c>
      <c r="FD62" s="77">
        <v>5500</v>
      </c>
      <c r="FE62" s="77">
        <v>5500</v>
      </c>
      <c r="FF62" s="77">
        <v>5500</v>
      </c>
      <c r="FG62" s="77">
        <v>5500</v>
      </c>
      <c r="FH62" s="77">
        <v>5500</v>
      </c>
      <c r="FI62" s="77">
        <v>5500</v>
      </c>
      <c r="FJ62" s="77">
        <v>5500</v>
      </c>
      <c r="FK62" s="77">
        <v>5500</v>
      </c>
      <c r="FL62" s="77">
        <v>5500</v>
      </c>
      <c r="FM62" s="77">
        <v>5500</v>
      </c>
      <c r="FN62" s="77">
        <v>5500</v>
      </c>
      <c r="FO62" s="77">
        <v>5500</v>
      </c>
      <c r="FP62" s="77">
        <v>5500</v>
      </c>
      <c r="FQ62" s="77">
        <v>5500</v>
      </c>
      <c r="FR62" s="77">
        <v>5500</v>
      </c>
      <c r="FS62" s="77">
        <v>5500</v>
      </c>
      <c r="FT62" s="77">
        <v>5500</v>
      </c>
      <c r="FU62" s="77">
        <v>5500</v>
      </c>
      <c r="FV62" s="77">
        <v>5500</v>
      </c>
      <c r="FW62" s="77">
        <v>5500</v>
      </c>
      <c r="FX62" s="77">
        <v>5500</v>
      </c>
      <c r="FY62" s="77">
        <v>5500</v>
      </c>
      <c r="FZ62" s="77">
        <v>4500</v>
      </c>
      <c r="GA62" s="77">
        <v>4500</v>
      </c>
      <c r="GB62" s="77">
        <v>4500</v>
      </c>
      <c r="GC62" s="77">
        <v>6000</v>
      </c>
      <c r="GD62" s="77">
        <v>6000</v>
      </c>
      <c r="GE62" s="77">
        <v>6000</v>
      </c>
      <c r="GF62" s="77">
        <v>6000</v>
      </c>
      <c r="GG62" s="77">
        <v>6000</v>
      </c>
      <c r="GH62" s="77">
        <v>6000</v>
      </c>
      <c r="GI62" s="77">
        <v>6000</v>
      </c>
      <c r="GJ62" s="77">
        <v>7500</v>
      </c>
      <c r="GK62" s="77">
        <v>7500</v>
      </c>
      <c r="GL62" s="77">
        <v>7500</v>
      </c>
      <c r="GM62" s="77">
        <v>7500</v>
      </c>
      <c r="GN62" s="77">
        <v>7500</v>
      </c>
      <c r="GO62" s="77">
        <v>7500</v>
      </c>
      <c r="GP62" s="77">
        <v>7500</v>
      </c>
      <c r="GQ62" s="77">
        <v>7500</v>
      </c>
      <c r="GR62" s="77">
        <v>7500</v>
      </c>
      <c r="GS62" s="77">
        <v>7500</v>
      </c>
      <c r="GT62" s="77">
        <v>7500</v>
      </c>
      <c r="GU62" s="77">
        <v>7500</v>
      </c>
      <c r="GV62" s="77">
        <v>7500</v>
      </c>
      <c r="GW62" s="77">
        <v>7500</v>
      </c>
      <c r="GX62" s="77">
        <v>7500</v>
      </c>
      <c r="GY62" s="77">
        <v>7500</v>
      </c>
    </row>
    <row r="63" spans="1:209" x14ac:dyDescent="0.3">
      <c r="A63" s="33" t="s">
        <v>31</v>
      </c>
      <c r="B63" s="35">
        <v>416.654</v>
      </c>
      <c r="C63" s="35">
        <v>419.24583652576376</v>
      </c>
      <c r="D63" s="35">
        <v>421.48005477000004</v>
      </c>
      <c r="E63" s="35">
        <v>410.51905477000003</v>
      </c>
      <c r="F63" s="35">
        <v>410.53507598000004</v>
      </c>
      <c r="G63" s="35">
        <v>415.27881929531378</v>
      </c>
      <c r="H63" s="35">
        <v>411.65499999999997</v>
      </c>
      <c r="I63" s="35">
        <v>407.81283959830256</v>
      </c>
      <c r="J63" s="35">
        <v>405.77382887716868</v>
      </c>
      <c r="K63" s="35">
        <v>400.92419811252023</v>
      </c>
      <c r="L63" s="35">
        <v>403.99975455985845</v>
      </c>
      <c r="M63" s="35">
        <v>414.41500180092908</v>
      </c>
      <c r="N63" s="35">
        <v>411.73721937493286</v>
      </c>
      <c r="O63" s="35">
        <v>415.02671446974017</v>
      </c>
      <c r="P63" s="35">
        <v>416.61632434754176</v>
      </c>
      <c r="Q63" s="35">
        <v>420.04662263295444</v>
      </c>
      <c r="R63" s="35">
        <v>423.34190145042169</v>
      </c>
      <c r="S63" s="35">
        <v>429.44009158456475</v>
      </c>
      <c r="T63" s="35">
        <v>454.21749999999997</v>
      </c>
      <c r="U63" s="35">
        <v>459.48844583103096</v>
      </c>
      <c r="V63" s="35">
        <v>464.23554812470456</v>
      </c>
      <c r="W63" s="35">
        <v>469.9053897314098</v>
      </c>
      <c r="X63" s="35">
        <v>480.81774512223075</v>
      </c>
      <c r="Y63" s="35">
        <v>484.21214302041761</v>
      </c>
      <c r="Z63" s="35">
        <v>485.37311082971792</v>
      </c>
      <c r="AA63" s="35">
        <v>482.5970401757408</v>
      </c>
      <c r="AB63" s="35">
        <v>492.52455934849974</v>
      </c>
      <c r="AC63" s="35">
        <v>492.76710413721594</v>
      </c>
      <c r="AD63" s="35">
        <v>486.47798904994033</v>
      </c>
      <c r="AE63" s="35">
        <v>491.06111979584068</v>
      </c>
      <c r="AF63" s="35">
        <v>483.36713973876527</v>
      </c>
      <c r="AG63" s="35">
        <v>484.79272957982664</v>
      </c>
      <c r="AH63" s="35">
        <v>977.93047880613949</v>
      </c>
      <c r="AI63" s="35">
        <v>973.08425436789923</v>
      </c>
      <c r="AJ63" s="35">
        <v>965.1254998083034</v>
      </c>
      <c r="AK63" s="35">
        <v>987.92369361499811</v>
      </c>
      <c r="AL63" s="35">
        <v>978.99868665599934</v>
      </c>
      <c r="AM63" s="35">
        <v>974.24329713678503</v>
      </c>
      <c r="AN63" s="35">
        <v>965.3315199111812</v>
      </c>
      <c r="AO63" s="35">
        <v>959.91676037072727</v>
      </c>
      <c r="AP63" s="35">
        <v>960.05009957385391</v>
      </c>
      <c r="AQ63" s="35">
        <v>956.94925401825435</v>
      </c>
      <c r="AR63" s="35">
        <v>950.21694615186505</v>
      </c>
      <c r="AS63" s="35">
        <v>953.36950355548242</v>
      </c>
      <c r="AT63" s="35">
        <v>941.07938077481538</v>
      </c>
      <c r="AU63" s="35">
        <v>934.83957864064803</v>
      </c>
      <c r="AV63" s="35">
        <v>930.00880111365188</v>
      </c>
      <c r="AW63" s="35">
        <v>991.22128067034146</v>
      </c>
      <c r="AX63" s="35">
        <v>980.5813896428856</v>
      </c>
      <c r="AY63" s="35">
        <v>976.5756341508079</v>
      </c>
      <c r="AZ63" s="35">
        <v>966.11957354036258</v>
      </c>
      <c r="BA63" s="35">
        <v>959.97597085031998</v>
      </c>
      <c r="BB63" s="35">
        <v>958.28417086307127</v>
      </c>
      <c r="BC63" s="35">
        <v>954.90524903635423</v>
      </c>
      <c r="BD63" s="35">
        <v>945.62552485215724</v>
      </c>
      <c r="BE63" s="35">
        <v>941.09145000950377</v>
      </c>
      <c r="BF63" s="35">
        <v>929.65760486411523</v>
      </c>
      <c r="BG63" s="35">
        <v>922.68681053545549</v>
      </c>
      <c r="BH63" s="35">
        <v>963.37770456827911</v>
      </c>
      <c r="BI63" s="35">
        <v>928.7926101430171</v>
      </c>
      <c r="BJ63" s="35">
        <v>916.11326487315284</v>
      </c>
      <c r="BK63" s="35">
        <v>911.92265188543388</v>
      </c>
      <c r="BL63" s="35">
        <v>914.47694365646441</v>
      </c>
      <c r="BM63" s="35">
        <v>906.91970585930653</v>
      </c>
      <c r="BN63" s="35">
        <v>903.63847110148549</v>
      </c>
      <c r="BO63" s="35">
        <v>921.01639007946335</v>
      </c>
      <c r="BP63" s="35">
        <v>914.58143075311284</v>
      </c>
      <c r="BQ63" s="35">
        <v>912.39967007253426</v>
      </c>
      <c r="BR63" s="35">
        <v>925.06206709917103</v>
      </c>
      <c r="BS63" s="35">
        <v>918.76928239319534</v>
      </c>
      <c r="BT63" s="35">
        <v>917.84933168811756</v>
      </c>
      <c r="BU63" s="35">
        <v>967.24627779004322</v>
      </c>
      <c r="BV63" s="35">
        <v>960.17506564263385</v>
      </c>
      <c r="BW63" s="35">
        <v>959.88860544699526</v>
      </c>
      <c r="BX63" s="35">
        <v>962.59992320893286</v>
      </c>
      <c r="BY63" s="35">
        <v>963.82177368924408</v>
      </c>
      <c r="BZ63" s="35">
        <v>969.69086231571487</v>
      </c>
      <c r="CA63" s="35">
        <v>1003.8762117666622</v>
      </c>
      <c r="CB63" s="35">
        <v>1005.2206535678315</v>
      </c>
      <c r="CC63" s="35">
        <v>1009.4524125534149</v>
      </c>
      <c r="CD63" s="35">
        <v>1041.0613904493582</v>
      </c>
      <c r="CE63" s="35">
        <v>1040.2266437021208</v>
      </c>
      <c r="CF63" s="35">
        <v>1048.7643914988973</v>
      </c>
      <c r="CG63" s="35">
        <v>1123.9265909755788</v>
      </c>
      <c r="CH63" s="35">
        <v>1134.2405137126145</v>
      </c>
      <c r="CI63" s="35">
        <v>1135.3979745075264</v>
      </c>
      <c r="CJ63" s="35">
        <v>1132.4398288225912</v>
      </c>
      <c r="CK63" s="35">
        <v>1126.3726960588215</v>
      </c>
      <c r="CL63" s="35">
        <v>1131.3239658436501</v>
      </c>
      <c r="CM63" s="35">
        <v>1155.2126811031183</v>
      </c>
      <c r="CN63" s="35">
        <v>1159.2588523389848</v>
      </c>
      <c r="CO63" s="35">
        <v>1166.0413860889632</v>
      </c>
      <c r="CP63" s="35">
        <v>1183.5501837754</v>
      </c>
      <c r="CQ63" s="35">
        <v>1185.0771412971751</v>
      </c>
      <c r="CR63" s="35">
        <v>1190.837501647374</v>
      </c>
      <c r="CS63" s="35">
        <v>1251.2552672324543</v>
      </c>
      <c r="CT63" s="35">
        <v>1252.5378544019852</v>
      </c>
      <c r="CU63" s="35">
        <v>1253.4766663878686</v>
      </c>
      <c r="CV63" s="35">
        <v>1241.7659203409858</v>
      </c>
      <c r="CW63" s="35">
        <v>1293.5599546746171</v>
      </c>
      <c r="CX63" s="35">
        <v>1298.9528225836375</v>
      </c>
      <c r="CY63" s="35">
        <v>1348.4160700234518</v>
      </c>
      <c r="CZ63" s="35">
        <v>1343.0065875774792</v>
      </c>
      <c r="DA63" s="35">
        <v>1342.7587680364895</v>
      </c>
      <c r="DB63" s="35">
        <v>1353.1673865353841</v>
      </c>
      <c r="DC63" s="35">
        <v>1406.8874304537444</v>
      </c>
      <c r="DD63" s="35">
        <v>1405.705565422757</v>
      </c>
      <c r="DE63" s="35">
        <v>1553.4747414837402</v>
      </c>
      <c r="DF63" s="35">
        <v>1546.9532630261338</v>
      </c>
      <c r="DG63" s="35">
        <v>1547.0569033966894</v>
      </c>
      <c r="DH63" s="35">
        <v>1535.6772477293991</v>
      </c>
      <c r="DI63" s="35">
        <v>1535.305304474678</v>
      </c>
      <c r="DJ63" s="35">
        <v>1547.3534127063244</v>
      </c>
      <c r="DK63" s="35">
        <v>1586.9837891655061</v>
      </c>
      <c r="DL63" s="35">
        <v>1612.6158596381815</v>
      </c>
      <c r="DM63" s="35">
        <v>1603.9773683160097</v>
      </c>
      <c r="DN63" s="35">
        <v>1600.7977135949568</v>
      </c>
      <c r="DO63" s="35">
        <v>1588.8945051065766</v>
      </c>
      <c r="DP63" s="35">
        <v>1625.518461419198</v>
      </c>
      <c r="DQ63" s="35">
        <v>1661.2392363197782</v>
      </c>
      <c r="DR63" s="35">
        <v>1663.961178147531</v>
      </c>
      <c r="DS63" s="35">
        <v>1676.0964786075829</v>
      </c>
      <c r="DT63" s="35">
        <v>1650.3285151290459</v>
      </c>
      <c r="DU63" s="35">
        <v>1636.9048540794706</v>
      </c>
      <c r="DV63" s="35">
        <v>1639.6683510927789</v>
      </c>
      <c r="DW63" s="35">
        <v>1639.5700653604783</v>
      </c>
      <c r="DX63" s="35">
        <v>1640.92294495376</v>
      </c>
      <c r="DY63" s="35">
        <v>1634.6343768664865</v>
      </c>
      <c r="DZ63" s="35">
        <v>1624.8642347738673</v>
      </c>
      <c r="EA63" s="35">
        <v>1613.8581954245506</v>
      </c>
      <c r="EB63" s="35">
        <v>1655.3311738881205</v>
      </c>
      <c r="EC63" s="35">
        <v>1876.4625750072416</v>
      </c>
      <c r="ED63" s="35">
        <v>1918.5673067774867</v>
      </c>
      <c r="EE63" s="35">
        <v>1916.9939013318772</v>
      </c>
      <c r="EF63" s="35">
        <v>1901.7541256608911</v>
      </c>
      <c r="EG63" s="35">
        <v>1886.0658852041126</v>
      </c>
      <c r="EH63" s="35">
        <v>1886.5381419706594</v>
      </c>
      <c r="EI63" s="35">
        <v>1921.8167232714216</v>
      </c>
      <c r="EJ63" s="35">
        <v>1982.4140822442612</v>
      </c>
      <c r="EK63" s="35">
        <v>1976.5310804407527</v>
      </c>
      <c r="EL63" s="35">
        <v>1959.1586294566193</v>
      </c>
      <c r="EM63" s="35">
        <v>2300.5313469877706</v>
      </c>
      <c r="EN63" s="35">
        <v>2313.3400109531776</v>
      </c>
      <c r="EO63" s="35">
        <v>2336.6570216957148</v>
      </c>
      <c r="EP63" s="35">
        <v>2332.6047721692098</v>
      </c>
      <c r="EQ63" s="35">
        <v>2323.5257981299974</v>
      </c>
      <c r="ER63" s="36">
        <v>2303.8809281899994</v>
      </c>
      <c r="ES63" s="35">
        <v>2795.0668546099955</v>
      </c>
      <c r="ET63" s="77">
        <v>3094.5867276699782</v>
      </c>
      <c r="EU63" s="77">
        <v>3148.1046971899827</v>
      </c>
      <c r="EV63" s="77">
        <v>3144.0536842099864</v>
      </c>
      <c r="EW63" s="77">
        <v>3137.9014890399785</v>
      </c>
      <c r="EX63" s="77">
        <v>3629.0910446799776</v>
      </c>
      <c r="EY63" s="77">
        <v>3613.1951556999911</v>
      </c>
      <c r="EZ63" s="77">
        <v>3639.7508811040052</v>
      </c>
      <c r="FA63" s="77">
        <v>3655.2132760310415</v>
      </c>
      <c r="FB63" s="77">
        <v>3651.3580400699902</v>
      </c>
      <c r="FC63" s="77">
        <v>3678.0748686799852</v>
      </c>
      <c r="FD63" s="77">
        <v>3668.9184990999875</v>
      </c>
      <c r="FE63" s="77">
        <v>3674.4162978799759</v>
      </c>
      <c r="FF63" s="77">
        <v>3692.1336614999909</v>
      </c>
      <c r="FG63" s="77">
        <v>4002.5557642900089</v>
      </c>
      <c r="FH63" s="77">
        <v>4297.2228119399988</v>
      </c>
      <c r="FI63" s="77">
        <v>4293.5564226000042</v>
      </c>
      <c r="FJ63" s="77">
        <v>4262.6052984100288</v>
      </c>
      <c r="FK63" s="77">
        <v>4242.1332012000103</v>
      </c>
      <c r="FL63" s="77">
        <v>4230.3280884000105</v>
      </c>
      <c r="FM63" s="77">
        <v>4590.4264259099991</v>
      </c>
      <c r="FN63" s="77">
        <v>4624.9164488899969</v>
      </c>
      <c r="FO63" s="77">
        <v>4638.6765689499971</v>
      </c>
      <c r="FP63" s="77">
        <v>5134.491261479996</v>
      </c>
      <c r="FQ63" s="77">
        <v>5376.1975757999999</v>
      </c>
      <c r="FR63" s="77">
        <v>5386.670293240003</v>
      </c>
      <c r="FS63" s="77">
        <v>5366.2314215929027</v>
      </c>
      <c r="FT63" s="77">
        <v>5661.9493327799837</v>
      </c>
      <c r="FU63" s="77">
        <v>5679.140014220081</v>
      </c>
      <c r="FV63" s="77">
        <v>5675.2606484490007</v>
      </c>
      <c r="FW63" s="77">
        <v>5656.3853628504912</v>
      </c>
      <c r="FX63" s="77">
        <v>5972.0899734100249</v>
      </c>
      <c r="FY63" s="77">
        <v>5985.3830338095058</v>
      </c>
      <c r="FZ63" s="77">
        <v>6001.7915528599979</v>
      </c>
      <c r="GA63" s="77">
        <v>6004.8553423717076</v>
      </c>
      <c r="GB63" s="77">
        <v>5973.3861191905326</v>
      </c>
      <c r="GC63" s="77">
        <v>5979.7934778987737</v>
      </c>
      <c r="GD63" s="77">
        <v>5972.636627567199</v>
      </c>
      <c r="GE63" s="77">
        <v>5972.6976987236412</v>
      </c>
      <c r="GF63" s="77">
        <v>6261.7638278589657</v>
      </c>
      <c r="GG63" s="77">
        <v>6230.266588875058</v>
      </c>
      <c r="GH63" s="77">
        <v>6197.0791578800527</v>
      </c>
      <c r="GI63" s="77">
        <v>6198.3923021739874</v>
      </c>
      <c r="GJ63" s="77">
        <v>6249.2328943924913</v>
      </c>
      <c r="GK63" s="77">
        <v>6209.7724920117034</v>
      </c>
      <c r="GL63" s="77">
        <v>6965.9389047422001</v>
      </c>
      <c r="GM63" s="77">
        <v>6942.4498679863764</v>
      </c>
      <c r="GN63" s="77">
        <v>6852.3890107831794</v>
      </c>
      <c r="GO63" s="77">
        <v>6828.5055379419837</v>
      </c>
      <c r="GP63" s="77">
        <v>6824.5023891506689</v>
      </c>
      <c r="GQ63" s="77">
        <v>7342.8010804540854</v>
      </c>
      <c r="GR63" s="77">
        <v>7375.0544075519101</v>
      </c>
      <c r="GS63" s="77">
        <v>7397.0960145849867</v>
      </c>
      <c r="GT63" s="77">
        <v>7322.5665085123137</v>
      </c>
      <c r="GU63" s="77">
        <v>7262.078184248755</v>
      </c>
      <c r="GV63" s="77">
        <v>7261.7862404632879</v>
      </c>
      <c r="GW63" s="77">
        <v>7128.0410810320636</v>
      </c>
      <c r="GX63" s="77">
        <v>7144.2671446136146</v>
      </c>
      <c r="GY63" s="77">
        <v>7162.5238728047689</v>
      </c>
    </row>
    <row r="64" spans="1:209" x14ac:dyDescent="0.25">
      <c r="A64" s="33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35"/>
      <c r="CN64" s="35"/>
      <c r="CO64" s="35"/>
      <c r="CP64" s="35"/>
      <c r="CQ64" s="35"/>
      <c r="CR64" s="35"/>
      <c r="CS64" s="35"/>
      <c r="CT64" s="35"/>
      <c r="CU64" s="35"/>
      <c r="CV64" s="35"/>
      <c r="CW64" s="35"/>
      <c r="CX64" s="35"/>
      <c r="CY64" s="35"/>
      <c r="CZ64" s="35"/>
      <c r="DA64" s="35"/>
      <c r="DB64" s="35"/>
      <c r="DC64" s="35"/>
      <c r="DD64" s="35"/>
      <c r="DE64" s="35"/>
      <c r="DF64" s="35"/>
      <c r="DG64" s="35"/>
      <c r="DH64" s="35"/>
      <c r="DI64" s="35"/>
      <c r="DJ64" s="35"/>
      <c r="DK64" s="35"/>
      <c r="DL64" s="35"/>
      <c r="DM64" s="35"/>
      <c r="DN64" s="35"/>
      <c r="DO64" s="35"/>
      <c r="DP64" s="35"/>
      <c r="DQ64" s="35"/>
      <c r="DR64" s="35"/>
      <c r="DS64" s="35"/>
      <c r="DT64" s="35"/>
      <c r="DU64" s="35"/>
      <c r="DV64" s="35"/>
      <c r="DW64" s="35"/>
      <c r="DX64" s="35"/>
      <c r="DY64" s="35"/>
      <c r="DZ64" s="35"/>
      <c r="EA64" s="35"/>
      <c r="EB64" s="35"/>
      <c r="EC64" s="35"/>
      <c r="ED64" s="35"/>
      <c r="EE64" s="35"/>
      <c r="EF64" s="35"/>
      <c r="EG64" s="35"/>
      <c r="EH64" s="35"/>
      <c r="EI64" s="35"/>
      <c r="EJ64" s="35"/>
      <c r="EK64" s="35"/>
      <c r="EL64" s="35"/>
      <c r="EM64" s="35"/>
      <c r="EN64" s="35"/>
      <c r="EO64" s="35"/>
      <c r="EP64" s="35"/>
      <c r="EQ64" s="35"/>
      <c r="ER64" s="35"/>
      <c r="ES64" s="35"/>
      <c r="ET64" s="35"/>
      <c r="EU64" s="35"/>
      <c r="EV64" s="35"/>
      <c r="EW64" s="35"/>
      <c r="EX64" s="35"/>
      <c r="EY64" s="35"/>
      <c r="EZ64" s="35"/>
      <c r="FA64" s="35"/>
      <c r="FB64" s="35"/>
      <c r="FC64" s="35"/>
    </row>
    <row r="65" spans="1:207" x14ac:dyDescent="0.25">
      <c r="A65" s="24" t="s">
        <v>21</v>
      </c>
      <c r="B65" s="35">
        <v>1.542694E-2</v>
      </c>
      <c r="C65" s="35">
        <v>1.5449529125524622E-2</v>
      </c>
      <c r="D65" s="35">
        <v>1.5498791999999999E-2</v>
      </c>
      <c r="E65" s="35">
        <v>1.5508254999999999E-2</v>
      </c>
      <c r="F65" s="35">
        <v>1.4755094999999999E-2</v>
      </c>
      <c r="G65" s="35">
        <v>1.377362094743774E-2</v>
      </c>
      <c r="H65" s="35">
        <v>1.3013726582371129E-2</v>
      </c>
      <c r="I65" s="35">
        <v>1.2528252E-2</v>
      </c>
      <c r="J65" s="35">
        <v>1.2478102000000001E-2</v>
      </c>
      <c r="K65" s="35">
        <v>1.2450237999999999E-2</v>
      </c>
      <c r="L65" s="35">
        <v>1.2676462999999999E-2</v>
      </c>
      <c r="M65" s="35">
        <v>1.2466986999999999E-2</v>
      </c>
      <c r="N65" s="35">
        <v>1.2352972170185174E-2</v>
      </c>
      <c r="O65" s="35">
        <v>1.1787592139083244E-2</v>
      </c>
      <c r="P65" s="35">
        <v>1.1826010207370794E-2</v>
      </c>
      <c r="Q65" s="35">
        <v>1.1620617325661201E-2</v>
      </c>
      <c r="R65" s="35">
        <v>1.154665889182243E-2</v>
      </c>
      <c r="S65" s="35">
        <v>1.1573369937435378E-2</v>
      </c>
      <c r="T65" s="35">
        <v>1.1355654062419398E-2</v>
      </c>
      <c r="U65" s="35">
        <v>1.0868066493230874E-2</v>
      </c>
      <c r="V65" s="35">
        <v>1.1275963220981454E-2</v>
      </c>
      <c r="W65" s="35">
        <v>1.097001798424435E-2</v>
      </c>
      <c r="X65" s="35">
        <v>1.1365871715472181E-2</v>
      </c>
      <c r="Y65" s="35">
        <v>1.1296718039494747E-2</v>
      </c>
      <c r="Z65" s="35">
        <v>0</v>
      </c>
      <c r="AA65" s="35">
        <v>0</v>
      </c>
      <c r="AB65" s="35">
        <v>0</v>
      </c>
      <c r="AC65" s="35">
        <v>0</v>
      </c>
      <c r="AD65" s="35">
        <v>0</v>
      </c>
      <c r="AE65" s="35">
        <v>0</v>
      </c>
      <c r="AF65" s="35">
        <v>0</v>
      </c>
      <c r="AG65" s="35">
        <v>0</v>
      </c>
      <c r="AH65" s="35">
        <v>0</v>
      </c>
      <c r="AI65" s="35">
        <v>0</v>
      </c>
      <c r="AJ65" s="35">
        <v>0</v>
      </c>
      <c r="AK65" s="35">
        <v>0</v>
      </c>
      <c r="AL65" s="35">
        <v>0</v>
      </c>
      <c r="AM65" s="35">
        <v>0</v>
      </c>
      <c r="AN65" s="35">
        <v>0</v>
      </c>
      <c r="AO65" s="35">
        <v>0</v>
      </c>
      <c r="AP65" s="35">
        <v>0</v>
      </c>
      <c r="AQ65" s="35">
        <v>0</v>
      </c>
      <c r="AR65" s="35">
        <v>0</v>
      </c>
      <c r="AS65" s="35">
        <v>0</v>
      </c>
      <c r="AT65" s="35">
        <v>0</v>
      </c>
      <c r="AU65" s="35">
        <v>0</v>
      </c>
      <c r="AV65" s="35">
        <v>0</v>
      </c>
      <c r="AW65" s="35">
        <v>0</v>
      </c>
      <c r="AX65" s="35">
        <v>0</v>
      </c>
      <c r="AY65" s="35">
        <v>0</v>
      </c>
      <c r="AZ65" s="35">
        <v>0</v>
      </c>
      <c r="BA65" s="35">
        <v>0</v>
      </c>
      <c r="BB65" s="35">
        <v>0</v>
      </c>
      <c r="BC65" s="35">
        <v>0</v>
      </c>
      <c r="BD65" s="35">
        <v>0</v>
      </c>
      <c r="BE65" s="35">
        <v>0</v>
      </c>
      <c r="BF65" s="35">
        <v>0</v>
      </c>
      <c r="BG65" s="35">
        <v>0</v>
      </c>
      <c r="BH65" s="35">
        <v>0</v>
      </c>
      <c r="BI65" s="35">
        <v>0</v>
      </c>
      <c r="BJ65" s="35">
        <v>0</v>
      </c>
      <c r="BK65" s="35">
        <v>0</v>
      </c>
      <c r="BL65" s="35">
        <v>0</v>
      </c>
      <c r="BM65" s="35">
        <v>0</v>
      </c>
      <c r="BN65" s="35">
        <v>0</v>
      </c>
      <c r="BO65" s="35">
        <v>0</v>
      </c>
      <c r="BP65" s="35">
        <v>0</v>
      </c>
      <c r="BQ65" s="35">
        <v>0</v>
      </c>
      <c r="BR65" s="35">
        <v>0</v>
      </c>
      <c r="BS65" s="35">
        <v>0</v>
      </c>
      <c r="BT65" s="35">
        <v>0</v>
      </c>
      <c r="BU65" s="35">
        <v>0</v>
      </c>
      <c r="BV65" s="35">
        <v>0</v>
      </c>
      <c r="BW65" s="35">
        <v>0</v>
      </c>
      <c r="BX65" s="35">
        <v>0</v>
      </c>
      <c r="BY65" s="35">
        <v>0</v>
      </c>
      <c r="BZ65" s="35">
        <v>0</v>
      </c>
      <c r="CA65" s="35">
        <v>0</v>
      </c>
      <c r="CB65" s="35">
        <v>0</v>
      </c>
      <c r="CC65" s="35">
        <v>0</v>
      </c>
      <c r="CD65" s="35">
        <v>0</v>
      </c>
      <c r="CE65" s="35">
        <v>0</v>
      </c>
      <c r="CF65" s="35">
        <v>0</v>
      </c>
      <c r="CG65" s="35">
        <v>0</v>
      </c>
      <c r="CH65" s="35">
        <v>0</v>
      </c>
      <c r="CI65" s="35">
        <v>0</v>
      </c>
      <c r="CJ65" s="35">
        <v>0</v>
      </c>
      <c r="CK65" s="35">
        <v>0</v>
      </c>
      <c r="CL65" s="35">
        <v>0</v>
      </c>
      <c r="CM65" s="35">
        <v>0</v>
      </c>
      <c r="CN65" s="35">
        <v>0</v>
      </c>
      <c r="CO65" s="35">
        <v>0</v>
      </c>
      <c r="CP65" s="35">
        <v>0</v>
      </c>
      <c r="CQ65" s="35">
        <v>0</v>
      </c>
      <c r="CR65" s="35">
        <v>0</v>
      </c>
      <c r="CS65" s="35">
        <v>0</v>
      </c>
      <c r="CT65" s="35">
        <v>0</v>
      </c>
      <c r="CU65" s="35">
        <v>0</v>
      </c>
      <c r="CV65" s="35">
        <v>0</v>
      </c>
      <c r="CW65" s="35">
        <v>0</v>
      </c>
      <c r="CX65" s="35">
        <v>0</v>
      </c>
      <c r="CY65" s="35">
        <v>0</v>
      </c>
      <c r="CZ65" s="35">
        <v>0</v>
      </c>
      <c r="DA65" s="35">
        <v>0</v>
      </c>
      <c r="DB65" s="35">
        <v>0</v>
      </c>
      <c r="DC65" s="35">
        <v>0</v>
      </c>
      <c r="DD65" s="35">
        <v>0</v>
      </c>
      <c r="DE65" s="35">
        <v>0</v>
      </c>
      <c r="DF65" s="35">
        <v>0</v>
      </c>
      <c r="DG65" s="35">
        <v>0</v>
      </c>
      <c r="DH65" s="35">
        <v>0</v>
      </c>
      <c r="DI65" s="35">
        <v>0</v>
      </c>
      <c r="DJ65" s="35">
        <v>0</v>
      </c>
      <c r="DK65" s="35">
        <v>0</v>
      </c>
      <c r="DL65" s="35">
        <v>0</v>
      </c>
      <c r="DM65" s="35">
        <v>0</v>
      </c>
      <c r="DN65" s="35">
        <v>0</v>
      </c>
      <c r="DO65" s="35">
        <v>0</v>
      </c>
      <c r="DP65" s="35">
        <v>0</v>
      </c>
      <c r="DQ65" s="35">
        <v>0</v>
      </c>
      <c r="DR65" s="35">
        <v>0</v>
      </c>
      <c r="DS65" s="35">
        <v>0</v>
      </c>
      <c r="DT65" s="35">
        <v>0</v>
      </c>
      <c r="DU65" s="35">
        <v>0</v>
      </c>
      <c r="DV65" s="35">
        <v>0</v>
      </c>
      <c r="DW65" s="35">
        <v>0</v>
      </c>
      <c r="DX65" s="35">
        <v>0</v>
      </c>
      <c r="DY65" s="35">
        <v>0</v>
      </c>
      <c r="DZ65" s="35">
        <v>0</v>
      </c>
      <c r="EA65" s="35">
        <v>0</v>
      </c>
      <c r="EB65" s="35">
        <v>0</v>
      </c>
      <c r="EC65" s="35">
        <v>0</v>
      </c>
      <c r="ED65" s="35">
        <v>0</v>
      </c>
      <c r="EE65" s="35">
        <v>0</v>
      </c>
      <c r="EF65" s="35">
        <v>0</v>
      </c>
      <c r="EG65" s="35">
        <v>0</v>
      </c>
      <c r="EH65" s="35">
        <v>0</v>
      </c>
      <c r="EI65" s="35">
        <v>0</v>
      </c>
      <c r="EJ65" s="35">
        <v>0</v>
      </c>
      <c r="EK65" s="35">
        <v>0</v>
      </c>
      <c r="EL65" s="35">
        <v>0</v>
      </c>
      <c r="EM65" s="35">
        <v>0</v>
      </c>
      <c r="EN65" s="35">
        <v>0</v>
      </c>
      <c r="EO65" s="35">
        <v>0</v>
      </c>
      <c r="EP65" s="35">
        <v>0</v>
      </c>
      <c r="EQ65" s="35">
        <v>0</v>
      </c>
      <c r="ER65" s="36">
        <v>0</v>
      </c>
      <c r="ES65" s="35">
        <v>0</v>
      </c>
      <c r="ET65" s="35">
        <v>0</v>
      </c>
      <c r="EU65" s="35">
        <v>0</v>
      </c>
      <c r="EV65" s="35">
        <v>0</v>
      </c>
      <c r="EW65" s="35">
        <v>0</v>
      </c>
      <c r="EX65" s="35">
        <v>0</v>
      </c>
      <c r="EY65" s="35">
        <v>0</v>
      </c>
      <c r="EZ65" s="35">
        <v>0</v>
      </c>
      <c r="FA65" s="35">
        <v>0</v>
      </c>
      <c r="FB65" s="35">
        <v>0</v>
      </c>
      <c r="FC65" s="35">
        <v>0</v>
      </c>
      <c r="FD65" s="35">
        <v>0</v>
      </c>
      <c r="FE65" s="35">
        <v>0</v>
      </c>
      <c r="FF65" s="35">
        <v>0</v>
      </c>
      <c r="FG65" s="35">
        <v>0</v>
      </c>
      <c r="FH65" s="35">
        <v>0</v>
      </c>
      <c r="FI65" s="35">
        <v>0</v>
      </c>
      <c r="FJ65" s="35">
        <v>0</v>
      </c>
      <c r="FK65" s="35">
        <v>0</v>
      </c>
      <c r="FL65" s="35">
        <v>0</v>
      </c>
      <c r="FM65" s="35">
        <v>0</v>
      </c>
      <c r="FN65" s="35">
        <v>0</v>
      </c>
      <c r="FO65" s="35">
        <v>0</v>
      </c>
      <c r="FP65" s="35">
        <v>0</v>
      </c>
      <c r="FQ65" s="35">
        <v>0</v>
      </c>
      <c r="FR65" s="35">
        <v>0</v>
      </c>
      <c r="FS65" s="35">
        <v>0</v>
      </c>
      <c r="FT65" s="35">
        <v>0</v>
      </c>
      <c r="FU65" s="35">
        <v>0</v>
      </c>
      <c r="FV65" s="35">
        <v>0</v>
      </c>
      <c r="FW65" s="35">
        <v>0</v>
      </c>
      <c r="FX65" s="35">
        <v>0</v>
      </c>
      <c r="FY65" s="35">
        <v>0</v>
      </c>
      <c r="FZ65" s="35">
        <v>0</v>
      </c>
      <c r="GA65" s="35">
        <v>0</v>
      </c>
      <c r="GB65" s="35">
        <v>0</v>
      </c>
      <c r="GC65" s="35">
        <v>0</v>
      </c>
      <c r="GD65" s="35">
        <v>0</v>
      </c>
      <c r="GE65" s="35">
        <v>0</v>
      </c>
      <c r="GF65" s="35">
        <v>0</v>
      </c>
      <c r="GG65" s="35">
        <v>0</v>
      </c>
      <c r="GH65" s="35">
        <v>0</v>
      </c>
      <c r="GI65" s="35">
        <v>0</v>
      </c>
      <c r="GJ65" s="35">
        <v>0</v>
      </c>
      <c r="GK65" s="35">
        <v>0</v>
      </c>
      <c r="GL65" s="35">
        <v>0</v>
      </c>
      <c r="GM65" s="35">
        <v>0</v>
      </c>
      <c r="GN65" s="35">
        <v>0</v>
      </c>
      <c r="GO65" s="35">
        <v>0</v>
      </c>
      <c r="GP65" s="35">
        <v>0</v>
      </c>
      <c r="GQ65" s="35">
        <v>0</v>
      </c>
      <c r="GR65" s="35">
        <v>0</v>
      </c>
      <c r="GS65" s="35">
        <v>0</v>
      </c>
      <c r="GT65" s="35">
        <v>0</v>
      </c>
      <c r="GU65" s="35">
        <v>0</v>
      </c>
      <c r="GV65" s="35">
        <v>0</v>
      </c>
      <c r="GW65" s="35">
        <v>0</v>
      </c>
      <c r="GX65" s="35">
        <v>0</v>
      </c>
      <c r="GY65" s="35">
        <v>0</v>
      </c>
    </row>
    <row r="66" spans="1:207" x14ac:dyDescent="0.25">
      <c r="A66" s="53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  <c r="CH66" s="35"/>
      <c r="CI66" s="35"/>
      <c r="CJ66" s="35"/>
      <c r="CK66" s="35"/>
      <c r="CL66" s="35"/>
      <c r="CM66" s="35"/>
      <c r="CN66" s="35"/>
      <c r="CO66" s="35"/>
      <c r="CP66" s="35"/>
      <c r="CQ66" s="35"/>
      <c r="CR66" s="35"/>
      <c r="CS66" s="35"/>
      <c r="CT66" s="35"/>
      <c r="CU66" s="35"/>
      <c r="CV66" s="35"/>
      <c r="CW66" s="35"/>
      <c r="CX66" s="35"/>
      <c r="CY66" s="35"/>
      <c r="CZ66" s="35"/>
      <c r="DA66" s="35"/>
      <c r="DB66" s="35"/>
      <c r="DC66" s="35"/>
      <c r="DD66" s="35"/>
      <c r="DE66" s="35"/>
      <c r="DF66" s="35"/>
      <c r="DG66" s="35"/>
      <c r="DH66" s="35"/>
      <c r="DI66" s="35"/>
      <c r="DJ66" s="35"/>
      <c r="DK66" s="35"/>
      <c r="DL66" s="35"/>
      <c r="DM66" s="35"/>
      <c r="DN66" s="35"/>
      <c r="DO66" s="35"/>
      <c r="DP66" s="35"/>
      <c r="DQ66" s="35"/>
      <c r="DR66" s="35"/>
      <c r="DS66" s="35"/>
      <c r="DT66" s="35"/>
      <c r="DU66" s="35"/>
      <c r="DV66" s="35"/>
      <c r="DW66" s="35"/>
      <c r="DX66" s="35"/>
      <c r="DY66" s="35"/>
      <c r="DZ66" s="35"/>
      <c r="EA66" s="35"/>
      <c r="EB66" s="35"/>
      <c r="EC66" s="35"/>
      <c r="ED66" s="35"/>
      <c r="EE66" s="35"/>
      <c r="EF66" s="35"/>
      <c r="EG66" s="35"/>
      <c r="EH66" s="35"/>
      <c r="EI66" s="35"/>
      <c r="EJ66" s="35"/>
      <c r="EK66" s="35"/>
      <c r="EL66" s="35"/>
      <c r="EM66" s="35"/>
      <c r="EN66" s="35"/>
      <c r="EO66" s="35"/>
      <c r="EP66" s="35"/>
      <c r="EQ66" s="35"/>
      <c r="ER66" s="36"/>
      <c r="ES66" s="35"/>
      <c r="ET66" s="35"/>
      <c r="EU66" s="35"/>
      <c r="EV66" s="35"/>
      <c r="EW66" s="35"/>
    </row>
    <row r="67" spans="1:207" x14ac:dyDescent="0.25">
      <c r="A67" s="23" t="s">
        <v>32</v>
      </c>
      <c r="B67" s="21">
        <f t="shared" ref="B67:BM67" si="341">+B68+B69</f>
        <v>74.060786719999996</v>
      </c>
      <c r="C67" s="21">
        <f t="shared" si="341"/>
        <v>74.060787340000005</v>
      </c>
      <c r="D67" s="21">
        <f t="shared" si="341"/>
        <v>72.191840005000003</v>
      </c>
      <c r="E67" s="21">
        <f t="shared" si="341"/>
        <v>69.70409856500001</v>
      </c>
      <c r="F67" s="21">
        <f t="shared" si="341"/>
        <v>79.70409856500001</v>
      </c>
      <c r="G67" s="21">
        <f t="shared" si="341"/>
        <v>79.704099189999994</v>
      </c>
      <c r="H67" s="21">
        <f t="shared" si="341"/>
        <v>79.704099189999994</v>
      </c>
      <c r="I67" s="21">
        <f t="shared" si="341"/>
        <v>79.70409856500001</v>
      </c>
      <c r="J67" s="21">
        <f t="shared" si="341"/>
        <v>77.835151865</v>
      </c>
      <c r="K67" s="21">
        <f t="shared" si="341"/>
        <v>75.347410424999993</v>
      </c>
      <c r="L67" s="21">
        <f t="shared" si="341"/>
        <v>80.347410424999993</v>
      </c>
      <c r="M67" s="21">
        <f t="shared" si="341"/>
        <v>85.347410424999993</v>
      </c>
      <c r="N67" s="21">
        <f t="shared" si="341"/>
        <v>85.963773589999988</v>
      </c>
      <c r="O67" s="21">
        <f t="shared" si="341"/>
        <v>85.963773589999974</v>
      </c>
      <c r="P67" s="21">
        <f t="shared" si="341"/>
        <v>100.02518411999999</v>
      </c>
      <c r="Q67" s="21">
        <f t="shared" si="341"/>
        <v>97.537442679999984</v>
      </c>
      <c r="R67" s="21">
        <f t="shared" si="341"/>
        <v>97.537442679999984</v>
      </c>
      <c r="S67" s="21">
        <f t="shared" si="341"/>
        <v>97.537442679999984</v>
      </c>
      <c r="T67" s="21">
        <f t="shared" si="341"/>
        <v>97.537442065000008</v>
      </c>
      <c r="U67" s="21">
        <f t="shared" si="341"/>
        <v>107.26169717999998</v>
      </c>
      <c r="V67" s="21">
        <f t="shared" si="341"/>
        <v>105.39275046999998</v>
      </c>
      <c r="W67" s="21">
        <f t="shared" si="341"/>
        <v>102.90500902999999</v>
      </c>
      <c r="X67" s="21">
        <f t="shared" si="341"/>
        <v>102.90500903000002</v>
      </c>
      <c r="Y67" s="21">
        <f t="shared" si="341"/>
        <v>102.90500903000002</v>
      </c>
      <c r="Z67" s="21">
        <f t="shared" si="341"/>
        <v>102.90500902999999</v>
      </c>
      <c r="AA67" s="21">
        <f t="shared" si="341"/>
        <v>102.90500903</v>
      </c>
      <c r="AB67" s="21">
        <f t="shared" si="341"/>
        <v>101.03606231999998</v>
      </c>
      <c r="AC67" s="21">
        <f t="shared" si="341"/>
        <v>98.548320879999977</v>
      </c>
      <c r="AD67" s="21">
        <f t="shared" si="341"/>
        <v>98.548320879999991</v>
      </c>
      <c r="AE67" s="21">
        <f t="shared" si="341"/>
        <v>98.548320879999977</v>
      </c>
      <c r="AF67" s="21">
        <f t="shared" si="341"/>
        <v>98.548320879999991</v>
      </c>
      <c r="AG67" s="21">
        <f t="shared" si="341"/>
        <v>95.691178019999995</v>
      </c>
      <c r="AH67" s="21">
        <f t="shared" si="341"/>
        <v>93.822231310000006</v>
      </c>
      <c r="AI67" s="21">
        <f t="shared" si="341"/>
        <v>91.334489869999999</v>
      </c>
      <c r="AJ67" s="21">
        <f t="shared" si="341"/>
        <v>91.334489870000013</v>
      </c>
      <c r="AK67" s="21">
        <f t="shared" si="341"/>
        <v>91.33448897000001</v>
      </c>
      <c r="AL67" s="21">
        <f t="shared" si="341"/>
        <v>91.334489870000013</v>
      </c>
      <c r="AM67" s="21">
        <f t="shared" si="341"/>
        <v>88.477347009999988</v>
      </c>
      <c r="AN67" s="21">
        <f t="shared" si="341"/>
        <v>86.6084003</v>
      </c>
      <c r="AO67" s="21">
        <f t="shared" si="341"/>
        <v>84.120658859999992</v>
      </c>
      <c r="AP67" s="21">
        <f t="shared" si="341"/>
        <v>84.120664309999995</v>
      </c>
      <c r="AQ67" s="21">
        <f t="shared" si="341"/>
        <v>84.12065758</v>
      </c>
      <c r="AR67" s="21">
        <f t="shared" si="341"/>
        <v>84.120658859999992</v>
      </c>
      <c r="AS67" s="21">
        <f t="shared" si="341"/>
        <v>81.263515999999996</v>
      </c>
      <c r="AT67" s="21">
        <f t="shared" si="341"/>
        <v>79.39456697</v>
      </c>
      <c r="AU67" s="21">
        <f t="shared" si="341"/>
        <v>76.906827849999985</v>
      </c>
      <c r="AV67" s="21">
        <f t="shared" si="341"/>
        <v>76.906827849999985</v>
      </c>
      <c r="AW67" s="21">
        <f t="shared" si="341"/>
        <v>76.906827289999995</v>
      </c>
      <c r="AX67" s="21">
        <f t="shared" si="341"/>
        <v>76.906827849999999</v>
      </c>
      <c r="AY67" s="21">
        <f t="shared" si="341"/>
        <v>74.049684990000003</v>
      </c>
      <c r="AZ67" s="21">
        <f t="shared" si="341"/>
        <v>72.180738279999986</v>
      </c>
      <c r="BA67" s="21">
        <f t="shared" si="341"/>
        <v>69.692996039999997</v>
      </c>
      <c r="BB67" s="21">
        <f t="shared" si="341"/>
        <v>69.692996839999992</v>
      </c>
      <c r="BC67" s="21">
        <f t="shared" si="341"/>
        <v>69.692996840000006</v>
      </c>
      <c r="BD67" s="21">
        <f t="shared" si="341"/>
        <v>69.692996839999992</v>
      </c>
      <c r="BE67" s="21">
        <f t="shared" si="341"/>
        <v>66.835853979999996</v>
      </c>
      <c r="BF67" s="21">
        <f t="shared" si="341"/>
        <v>66.835853979999996</v>
      </c>
      <c r="BG67" s="21">
        <f t="shared" si="341"/>
        <v>64.348112540000002</v>
      </c>
      <c r="BH67" s="21">
        <f t="shared" si="341"/>
        <v>64.348112540000002</v>
      </c>
      <c r="BI67" s="21">
        <f t="shared" si="341"/>
        <v>64.348112540000002</v>
      </c>
      <c r="BJ67" s="21">
        <f t="shared" si="341"/>
        <v>64.348112540000002</v>
      </c>
      <c r="BK67" s="21">
        <f t="shared" si="341"/>
        <v>61.490969679999992</v>
      </c>
      <c r="BL67" s="21">
        <f t="shared" si="341"/>
        <v>61.490969679999992</v>
      </c>
      <c r="BM67" s="21">
        <f t="shared" si="341"/>
        <v>59.003228239999999</v>
      </c>
      <c r="BN67" s="21">
        <f t="shared" ref="BN67:DY67" si="342">+BN68+BN69</f>
        <v>59.003227809999998</v>
      </c>
      <c r="BO67" s="21">
        <f t="shared" si="342"/>
        <v>59.003228239999999</v>
      </c>
      <c r="BP67" s="21">
        <f t="shared" si="342"/>
        <v>59.003228239999999</v>
      </c>
      <c r="BQ67" s="21">
        <f t="shared" si="342"/>
        <v>56.146085380000002</v>
      </c>
      <c r="BR67" s="21">
        <f t="shared" si="342"/>
        <v>56.146085380000002</v>
      </c>
      <c r="BS67" s="21">
        <f t="shared" si="342"/>
        <v>53.658343979999998</v>
      </c>
      <c r="BT67" s="21">
        <f t="shared" si="342"/>
        <v>53.658343979999998</v>
      </c>
      <c r="BU67" s="21">
        <f t="shared" si="342"/>
        <v>53.658343979999998</v>
      </c>
      <c r="BV67" s="21">
        <f t="shared" si="342"/>
        <v>53.658343979999998</v>
      </c>
      <c r="BW67" s="21">
        <f t="shared" si="342"/>
        <v>50.801201119999995</v>
      </c>
      <c r="BX67" s="21">
        <f t="shared" si="342"/>
        <v>50.801201119999995</v>
      </c>
      <c r="BY67" s="21">
        <f t="shared" si="342"/>
        <v>50.313403119999997</v>
      </c>
      <c r="BZ67" s="21">
        <f t="shared" si="342"/>
        <v>50.313411259999995</v>
      </c>
      <c r="CA67" s="21">
        <f t="shared" si="342"/>
        <v>50.313403119999997</v>
      </c>
      <c r="CB67" s="21">
        <f t="shared" si="342"/>
        <v>50.313403119999997</v>
      </c>
      <c r="CC67" s="21">
        <f t="shared" si="342"/>
        <v>47.456260259999993</v>
      </c>
      <c r="CD67" s="21">
        <f t="shared" si="342"/>
        <v>47.456260260000001</v>
      </c>
      <c r="CE67" s="21">
        <f t="shared" si="342"/>
        <v>51.968462259999995</v>
      </c>
      <c r="CF67" s="21">
        <f t="shared" si="342"/>
        <v>51.968462259999995</v>
      </c>
      <c r="CG67" s="21">
        <f t="shared" si="342"/>
        <v>51.968462259999995</v>
      </c>
      <c r="CH67" s="21">
        <f t="shared" si="342"/>
        <v>51.968462259999995</v>
      </c>
      <c r="CI67" s="21">
        <f t="shared" si="342"/>
        <v>52.227818620000008</v>
      </c>
      <c r="CJ67" s="21">
        <f t="shared" si="342"/>
        <v>55.022387609999996</v>
      </c>
      <c r="CK67" s="21">
        <f t="shared" si="342"/>
        <v>54.534589609999998</v>
      </c>
      <c r="CL67" s="21">
        <f t="shared" si="342"/>
        <v>58.005106919999989</v>
      </c>
      <c r="CM67" s="21">
        <f t="shared" si="342"/>
        <v>58.005106919999989</v>
      </c>
      <c r="CN67" s="21">
        <f t="shared" si="342"/>
        <v>62.635640429999988</v>
      </c>
      <c r="CO67" s="21">
        <f t="shared" si="342"/>
        <v>63.684776979999988</v>
      </c>
      <c r="CP67" s="21">
        <f t="shared" si="342"/>
        <v>63.684776979999988</v>
      </c>
      <c r="CQ67" s="21">
        <f t="shared" si="342"/>
        <v>63.19697897999999</v>
      </c>
      <c r="CR67" s="21">
        <f t="shared" si="342"/>
        <v>71.357321440000021</v>
      </c>
      <c r="CS67" s="21">
        <f t="shared" si="342"/>
        <v>71.357321440000021</v>
      </c>
      <c r="CT67" s="21">
        <f t="shared" si="342"/>
        <v>71.357321440000021</v>
      </c>
      <c r="CU67" s="21">
        <f t="shared" si="342"/>
        <v>68.500178580000011</v>
      </c>
      <c r="CV67" s="21">
        <f t="shared" si="342"/>
        <v>73.353141310000012</v>
      </c>
      <c r="CW67" s="21">
        <f t="shared" si="342"/>
        <v>72.865342050000024</v>
      </c>
      <c r="CX67" s="21">
        <f t="shared" si="342"/>
        <v>76.683372009999985</v>
      </c>
      <c r="CY67" s="21">
        <f t="shared" si="342"/>
        <v>76.683372009999985</v>
      </c>
      <c r="CZ67" s="21">
        <f t="shared" si="342"/>
        <v>76.683372009999999</v>
      </c>
      <c r="DA67" s="21">
        <f t="shared" si="342"/>
        <v>73.826229149999989</v>
      </c>
      <c r="DB67" s="21">
        <f t="shared" si="342"/>
        <v>73.826229149999989</v>
      </c>
      <c r="DC67" s="21">
        <f t="shared" si="342"/>
        <v>73.338431149999991</v>
      </c>
      <c r="DD67" s="21">
        <f t="shared" si="342"/>
        <v>76.964746619999971</v>
      </c>
      <c r="DE67" s="21">
        <f t="shared" si="342"/>
        <v>76.964746069999961</v>
      </c>
      <c r="DF67" s="21">
        <f t="shared" si="342"/>
        <v>76.964746069999961</v>
      </c>
      <c r="DG67" s="21">
        <f t="shared" si="342"/>
        <v>74.107603209999965</v>
      </c>
      <c r="DH67" s="21">
        <f t="shared" si="342"/>
        <v>74.107603209999965</v>
      </c>
      <c r="DI67" s="21">
        <f t="shared" si="342"/>
        <v>73.619805209999981</v>
      </c>
      <c r="DJ67" s="21">
        <f t="shared" si="342"/>
        <v>73.619805209999953</v>
      </c>
      <c r="DK67" s="21">
        <f t="shared" si="342"/>
        <v>76.973930840000008</v>
      </c>
      <c r="DL67" s="21">
        <f t="shared" si="342"/>
        <v>76.973930840000008</v>
      </c>
      <c r="DM67" s="21">
        <f t="shared" si="342"/>
        <v>74.116787979999998</v>
      </c>
      <c r="DN67" s="21">
        <f t="shared" si="342"/>
        <v>74.116787979999998</v>
      </c>
      <c r="DO67" s="21">
        <f t="shared" si="342"/>
        <v>73.628989979999986</v>
      </c>
      <c r="DP67" s="21">
        <f t="shared" si="342"/>
        <v>77.956997080000008</v>
      </c>
      <c r="DQ67" s="21">
        <f t="shared" si="342"/>
        <v>77.956997080000008</v>
      </c>
      <c r="DR67" s="21">
        <f t="shared" si="342"/>
        <v>77.956997080000008</v>
      </c>
      <c r="DS67" s="21">
        <f t="shared" si="342"/>
        <v>75.099854220000012</v>
      </c>
      <c r="DT67" s="21">
        <f t="shared" si="342"/>
        <v>79.13835145000003</v>
      </c>
      <c r="DU67" s="21">
        <f t="shared" si="342"/>
        <v>78.65056844999998</v>
      </c>
      <c r="DV67" s="21">
        <f t="shared" si="342"/>
        <v>83.219896419999955</v>
      </c>
      <c r="DW67" s="21">
        <f t="shared" si="342"/>
        <v>83.219896419999955</v>
      </c>
      <c r="DX67" s="21">
        <f t="shared" si="342"/>
        <v>83.219896419999955</v>
      </c>
      <c r="DY67" s="21">
        <f t="shared" si="342"/>
        <v>80.362753559999959</v>
      </c>
      <c r="DZ67" s="21">
        <f t="shared" ref="DZ67:EC67" si="343">+DZ68+DZ69</f>
        <v>80.362753559999959</v>
      </c>
      <c r="EA67" s="21">
        <f t="shared" si="343"/>
        <v>79.874955559999961</v>
      </c>
      <c r="EB67" s="21">
        <f t="shared" si="343"/>
        <v>84.057972200000037</v>
      </c>
      <c r="EC67" s="21">
        <f t="shared" si="343"/>
        <v>84.057972200000037</v>
      </c>
      <c r="ED67" s="21">
        <f>+ED68+ED69</f>
        <v>84.057972200000023</v>
      </c>
      <c r="EE67" s="21">
        <f t="shared" ref="EE67:EQ67" si="344">+EE68+EE69</f>
        <v>81.200829340000041</v>
      </c>
      <c r="EF67" s="21">
        <f t="shared" si="344"/>
        <v>85.742986040000034</v>
      </c>
      <c r="EG67" s="21">
        <f t="shared" si="344"/>
        <v>85.255188040000036</v>
      </c>
      <c r="EH67" s="21">
        <f t="shared" si="344"/>
        <v>85.255188040000036</v>
      </c>
      <c r="EI67" s="21">
        <f t="shared" si="344"/>
        <v>85.255188040000036</v>
      </c>
      <c r="EJ67" s="21">
        <f t="shared" si="344"/>
        <v>89.800394380000057</v>
      </c>
      <c r="EK67" s="21">
        <f t="shared" si="344"/>
        <v>86.943251520000047</v>
      </c>
      <c r="EL67" s="21">
        <f t="shared" si="344"/>
        <v>86.943251520000047</v>
      </c>
      <c r="EM67" s="21">
        <f t="shared" si="344"/>
        <v>86.455456159999969</v>
      </c>
      <c r="EN67" s="21">
        <f t="shared" si="344"/>
        <v>86.455455719999975</v>
      </c>
      <c r="EO67" s="21">
        <f t="shared" ref="EO67:EP67" si="345">+EO68+EO69</f>
        <v>86.455453519999963</v>
      </c>
      <c r="EP67" s="21">
        <f t="shared" si="345"/>
        <v>86.455453519999963</v>
      </c>
      <c r="EQ67" s="21">
        <f t="shared" si="344"/>
        <v>83.598310659999967</v>
      </c>
      <c r="ER67" s="28">
        <f t="shared" ref="ER67:EX67" si="346">+ER68+ER69</f>
        <v>105.34637590000006</v>
      </c>
      <c r="ES67" s="21">
        <f t="shared" si="346"/>
        <v>102.42736658</v>
      </c>
      <c r="ET67" s="21">
        <f t="shared" si="346"/>
        <v>102.42736644</v>
      </c>
      <c r="EU67" s="21">
        <f t="shared" si="346"/>
        <v>102.42736456999999</v>
      </c>
      <c r="EV67" s="21">
        <f t="shared" si="346"/>
        <v>102.42736456999999</v>
      </c>
      <c r="EW67" s="21">
        <f t="shared" si="346"/>
        <v>120.74791742000001</v>
      </c>
      <c r="EX67" s="21">
        <f t="shared" si="346"/>
        <v>120.74791742000001</v>
      </c>
      <c r="EY67" s="21">
        <f t="shared" ref="EY67:EZ67" si="347">+EY68+EY69</f>
        <v>116.34871207999993</v>
      </c>
      <c r="EZ67" s="21">
        <f t="shared" si="347"/>
        <v>116.34870995999992</v>
      </c>
      <c r="FA67" s="21">
        <f t="shared" ref="FA67:FB67" si="348">+FA68+FA69</f>
        <v>133.37760604000007</v>
      </c>
      <c r="FB67" s="21">
        <f t="shared" si="348"/>
        <v>133.37760604000007</v>
      </c>
      <c r="FC67" s="21">
        <f t="shared" ref="FC67:FD67" si="349">+FC68+FC69</f>
        <v>133.37760604000007</v>
      </c>
      <c r="FD67" s="21">
        <f t="shared" si="349"/>
        <v>133.37760604000007</v>
      </c>
      <c r="FE67" s="21">
        <f t="shared" ref="FE67:FF67" si="350">+FE68+FE69</f>
        <v>128.37022111000007</v>
      </c>
      <c r="FF67" s="21">
        <f t="shared" si="350"/>
        <v>128.37022095000006</v>
      </c>
      <c r="FG67" s="21">
        <f t="shared" ref="FG67:FH67" si="351">+FG68+FG69</f>
        <v>128.37022111000007</v>
      </c>
      <c r="FH67" s="21">
        <f t="shared" si="351"/>
        <v>128.37022111000007</v>
      </c>
      <c r="FI67" s="21">
        <f t="shared" ref="FI67:FJ67" si="352">+FI68+FI69</f>
        <v>128.37022111000007</v>
      </c>
      <c r="FJ67" s="21">
        <f t="shared" si="352"/>
        <v>128.37022145000006</v>
      </c>
      <c r="FK67" s="21">
        <f t="shared" ref="FK67:FM67" si="353">+FK68+FK69</f>
        <v>123.36283652000006</v>
      </c>
      <c r="FL67" s="21">
        <f t="shared" ref="FL67" si="354">+FL68+FL69</f>
        <v>123.36283652000006</v>
      </c>
      <c r="FM67" s="21">
        <f t="shared" si="353"/>
        <v>123.36283652000004</v>
      </c>
      <c r="FN67" s="21">
        <f t="shared" ref="FN67:FO67" si="355">+FN68+FN69</f>
        <v>129.67043438899995</v>
      </c>
      <c r="FO67" s="21">
        <f t="shared" si="355"/>
        <v>129.67043438999994</v>
      </c>
      <c r="FP67" s="21">
        <f t="shared" ref="FP67:FQ67" si="356">+FP68+FP69</f>
        <v>129.67043438999994</v>
      </c>
      <c r="FQ67" s="21">
        <f t="shared" si="356"/>
        <v>124.42044924999996</v>
      </c>
      <c r="FR67" s="21">
        <f t="shared" ref="FR67:FS67" si="357">+FR68+FR69</f>
        <v>145.02202516</v>
      </c>
      <c r="FS67" s="21">
        <f t="shared" si="357"/>
        <v>145.02202527000003</v>
      </c>
      <c r="FT67" s="21">
        <f t="shared" ref="FT67:FU67" si="358">+FT68+FT69</f>
        <v>145.02202527000003</v>
      </c>
      <c r="FU67" s="21">
        <f t="shared" si="358"/>
        <v>145.02202527</v>
      </c>
      <c r="FV67" s="21">
        <f t="shared" ref="FV67:FW67" si="359">+FV68+FV69</f>
        <v>145.02202525999999</v>
      </c>
      <c r="FW67" s="21">
        <f t="shared" si="359"/>
        <v>173.68209597000003</v>
      </c>
      <c r="FX67" s="21">
        <f t="shared" ref="FX67:FY67" si="360">+FX68+FX69</f>
        <v>173.68209596000005</v>
      </c>
      <c r="FY67" s="21">
        <f t="shared" si="360"/>
        <v>192.96157683000001</v>
      </c>
      <c r="FZ67" s="21">
        <f t="shared" ref="FZ67:GA67" si="361">+FZ68+FZ69</f>
        <v>192.96157683000001</v>
      </c>
      <c r="GA67" s="21">
        <f t="shared" si="361"/>
        <v>192.96157683000001</v>
      </c>
      <c r="GB67" s="21">
        <f t="shared" ref="GB67:GC67" si="362">+GB68+GB69</f>
        <v>192.96157683000001</v>
      </c>
      <c r="GC67" s="21">
        <f t="shared" si="362"/>
        <v>205.36207469000007</v>
      </c>
      <c r="GD67" s="21">
        <f t="shared" ref="GD67:GE67" si="363">+GD68+GD69</f>
        <v>205.36207469000007</v>
      </c>
      <c r="GE67" s="21">
        <f t="shared" si="363"/>
        <v>205.36207469000007</v>
      </c>
      <c r="GF67" s="21">
        <f t="shared" ref="GF67:GG67" si="364">+GF68+GF69</f>
        <v>205.36207469000007</v>
      </c>
      <c r="GG67" s="21">
        <f t="shared" si="364"/>
        <v>205.36207469000007</v>
      </c>
      <c r="GH67" s="21">
        <f t="shared" ref="GH67:GJ67" si="365">+GH68+GH69</f>
        <v>234.07880318000002</v>
      </c>
      <c r="GI67" s="21">
        <f t="shared" ref="GI67" si="366">+GI68+GI69</f>
        <v>231.59742320999999</v>
      </c>
      <c r="GJ67" s="21">
        <f t="shared" si="365"/>
        <v>231.59742321000002</v>
      </c>
      <c r="GK67" s="21">
        <f t="shared" ref="GK67:GQ67" si="367">+GK68+GK69</f>
        <v>231.59742320999999</v>
      </c>
      <c r="GL67" s="21">
        <f t="shared" ref="GL67:GP67" si="368">+GL68+GL69</f>
        <v>231.59742321000002</v>
      </c>
      <c r="GM67" s="21">
        <f t="shared" si="368"/>
        <v>231.59742321000002</v>
      </c>
      <c r="GN67" s="21">
        <f t="shared" si="368"/>
        <v>231.59742320999999</v>
      </c>
      <c r="GO67" s="21">
        <f t="shared" si="368"/>
        <v>220.75985071000002</v>
      </c>
      <c r="GP67" s="21">
        <f t="shared" si="368"/>
        <v>220.75985070999999</v>
      </c>
      <c r="GQ67" s="21">
        <f t="shared" si="367"/>
        <v>220.75985030999999</v>
      </c>
      <c r="GR67" s="21">
        <f t="shared" ref="GR67:GX67" si="369">+GR68+GR69</f>
        <v>220.75985071000002</v>
      </c>
      <c r="GS67" s="21">
        <f t="shared" ref="GS67:GW67" si="370">+GS68+GS69</f>
        <v>220.75985071000002</v>
      </c>
      <c r="GT67" s="21">
        <f t="shared" si="370"/>
        <v>220.75985070999999</v>
      </c>
      <c r="GU67" s="21">
        <f t="shared" si="370"/>
        <v>209.92227821</v>
      </c>
      <c r="GV67" s="21">
        <f t="shared" si="370"/>
        <v>209.92227821</v>
      </c>
      <c r="GW67" s="21">
        <f t="shared" si="370"/>
        <v>209.92227821</v>
      </c>
      <c r="GX67" s="21">
        <f t="shared" si="369"/>
        <v>209.92227821</v>
      </c>
      <c r="GY67" s="21">
        <f t="shared" ref="GY67" si="371">+GY68+GY69</f>
        <v>209.92227821</v>
      </c>
    </row>
    <row r="68" spans="1:207" x14ac:dyDescent="0.3">
      <c r="A68" s="33" t="s">
        <v>29</v>
      </c>
      <c r="B68" s="35">
        <v>43.511241699999999</v>
      </c>
      <c r="C68" s="35">
        <v>43.511241240000004</v>
      </c>
      <c r="D68" s="35">
        <v>43.511241695000002</v>
      </c>
      <c r="E68" s="35">
        <v>41.023500255000002</v>
      </c>
      <c r="F68" s="35">
        <v>41.023500255000002</v>
      </c>
      <c r="G68" s="35">
        <v>41.023499799999996</v>
      </c>
      <c r="H68" s="35">
        <v>41.023499799999996</v>
      </c>
      <c r="I68" s="35">
        <v>41.023500255000002</v>
      </c>
      <c r="J68" s="35">
        <v>41.023500255000002</v>
      </c>
      <c r="K68" s="35">
        <v>38.535758815000001</v>
      </c>
      <c r="L68" s="35">
        <v>38.535758815000001</v>
      </c>
      <c r="M68" s="35">
        <v>38.535758815000001</v>
      </c>
      <c r="N68" s="35">
        <v>38.535758360000003</v>
      </c>
      <c r="O68" s="35">
        <v>38.535758360000003</v>
      </c>
      <c r="P68" s="35">
        <v>38.535758360000003</v>
      </c>
      <c r="Q68" s="35">
        <v>36.048016919999995</v>
      </c>
      <c r="R68" s="35">
        <v>36.048016919999995</v>
      </c>
      <c r="S68" s="35">
        <v>36.048016919999995</v>
      </c>
      <c r="T68" s="35">
        <v>36.048017375000001</v>
      </c>
      <c r="U68" s="35">
        <v>36.048016919999995</v>
      </c>
      <c r="V68" s="35">
        <v>36.048016919999995</v>
      </c>
      <c r="W68" s="35">
        <v>33.560275480000001</v>
      </c>
      <c r="X68" s="35">
        <v>33.560275480000001</v>
      </c>
      <c r="Y68" s="35">
        <v>33.560275480000001</v>
      </c>
      <c r="Z68" s="35">
        <v>33.560275480000001</v>
      </c>
      <c r="AA68" s="35">
        <v>33.560275480000001</v>
      </c>
      <c r="AB68" s="35">
        <v>33.560275480000001</v>
      </c>
      <c r="AC68" s="35">
        <v>31.072534039999997</v>
      </c>
      <c r="AD68" s="35">
        <v>31.072534039999997</v>
      </c>
      <c r="AE68" s="35">
        <v>31.072534039999997</v>
      </c>
      <c r="AF68" s="35">
        <v>31.072534039999997</v>
      </c>
      <c r="AG68" s="35">
        <v>31.072534039999997</v>
      </c>
      <c r="AH68" s="35">
        <v>31.072534039999997</v>
      </c>
      <c r="AI68" s="35">
        <v>28.5847926</v>
      </c>
      <c r="AJ68" s="35">
        <v>28.5847926</v>
      </c>
      <c r="AK68" s="35">
        <v>28.5847926</v>
      </c>
      <c r="AL68" s="35">
        <v>28.5847926</v>
      </c>
      <c r="AM68" s="35">
        <v>28.5847926</v>
      </c>
      <c r="AN68" s="35">
        <v>28.5847926</v>
      </c>
      <c r="AO68" s="35">
        <v>26.097051159999999</v>
      </c>
      <c r="AP68" s="35">
        <v>26.097056609999996</v>
      </c>
      <c r="AQ68" s="35">
        <v>26.097051159999999</v>
      </c>
      <c r="AR68" s="35">
        <v>26.097051159999999</v>
      </c>
      <c r="AS68" s="35">
        <v>26.097051159999999</v>
      </c>
      <c r="AT68" s="35">
        <v>26.097050349999996</v>
      </c>
      <c r="AU68" s="35">
        <v>23.609309719999999</v>
      </c>
      <c r="AV68" s="35">
        <v>23.609309719999999</v>
      </c>
      <c r="AW68" s="35">
        <v>23.609310209999997</v>
      </c>
      <c r="AX68" s="35">
        <v>23.609309719999999</v>
      </c>
      <c r="AY68" s="35">
        <v>23.609309719999999</v>
      </c>
      <c r="AZ68" s="35">
        <v>23.609309719999999</v>
      </c>
      <c r="BA68" s="35">
        <v>21.12156748</v>
      </c>
      <c r="BB68" s="35">
        <v>21.121568279999998</v>
      </c>
      <c r="BC68" s="35">
        <v>21.121568279999998</v>
      </c>
      <c r="BD68" s="35">
        <v>21.121568279999998</v>
      </c>
      <c r="BE68" s="35">
        <v>21.121568279999998</v>
      </c>
      <c r="BF68" s="35">
        <v>21.121568279999998</v>
      </c>
      <c r="BG68" s="35">
        <v>18.633826840000001</v>
      </c>
      <c r="BH68" s="35">
        <v>18.633826840000001</v>
      </c>
      <c r="BI68" s="35">
        <v>18.633826840000001</v>
      </c>
      <c r="BJ68" s="35">
        <v>18.633826840000001</v>
      </c>
      <c r="BK68" s="35">
        <v>18.633826840000001</v>
      </c>
      <c r="BL68" s="35">
        <v>18.633826840000001</v>
      </c>
      <c r="BM68" s="35">
        <v>16.1460854</v>
      </c>
      <c r="BN68" s="35">
        <v>16.1460854</v>
      </c>
      <c r="BO68" s="35">
        <v>16.1460854</v>
      </c>
      <c r="BP68" s="35">
        <v>16.1460854</v>
      </c>
      <c r="BQ68" s="35">
        <v>16.1460854</v>
      </c>
      <c r="BR68" s="35">
        <v>16.1460854</v>
      </c>
      <c r="BS68" s="35">
        <v>13.658344</v>
      </c>
      <c r="BT68" s="35">
        <v>13.658344</v>
      </c>
      <c r="BU68" s="35">
        <v>13.658344</v>
      </c>
      <c r="BV68" s="35">
        <v>13.658344</v>
      </c>
      <c r="BW68" s="35">
        <v>13.658344</v>
      </c>
      <c r="BX68" s="35">
        <v>13.658344</v>
      </c>
      <c r="BY68" s="35">
        <v>13.170546</v>
      </c>
      <c r="BZ68" s="35">
        <v>13.170546</v>
      </c>
      <c r="CA68" s="35">
        <v>13.170546</v>
      </c>
      <c r="CB68" s="35">
        <v>13.170546</v>
      </c>
      <c r="CC68" s="35">
        <v>13.170546</v>
      </c>
      <c r="CD68" s="35">
        <v>13.170546</v>
      </c>
      <c r="CE68" s="35">
        <v>12.682748</v>
      </c>
      <c r="CF68" s="35">
        <v>12.682748</v>
      </c>
      <c r="CG68" s="35">
        <v>12.682748</v>
      </c>
      <c r="CH68" s="35">
        <v>12.682748</v>
      </c>
      <c r="CI68" s="35">
        <v>12.68274757</v>
      </c>
      <c r="CJ68" s="35">
        <v>12.682748</v>
      </c>
      <c r="CK68" s="35">
        <v>12.19495</v>
      </c>
      <c r="CL68" s="35">
        <v>12.19495</v>
      </c>
      <c r="CM68" s="35">
        <v>12.19495</v>
      </c>
      <c r="CN68" s="35">
        <v>12.19495</v>
      </c>
      <c r="CO68" s="35">
        <v>12.19495</v>
      </c>
      <c r="CP68" s="35">
        <v>12.19495</v>
      </c>
      <c r="CQ68" s="35">
        <v>11.707152000000001</v>
      </c>
      <c r="CR68" s="35">
        <v>11.707152000000001</v>
      </c>
      <c r="CS68" s="35">
        <v>11.707152000000001</v>
      </c>
      <c r="CT68" s="35">
        <v>11.707152000000001</v>
      </c>
      <c r="CU68" s="35">
        <v>11.707152000000001</v>
      </c>
      <c r="CV68" s="35">
        <v>11.707152000000001</v>
      </c>
      <c r="CW68" s="35">
        <v>11.219353999999999</v>
      </c>
      <c r="CX68" s="35">
        <v>11.219353999999999</v>
      </c>
      <c r="CY68" s="35">
        <v>11.219353999999999</v>
      </c>
      <c r="CZ68" s="35">
        <v>11.219353999999999</v>
      </c>
      <c r="DA68" s="35">
        <v>11.219353999999999</v>
      </c>
      <c r="DB68" s="35">
        <v>11.219353999999999</v>
      </c>
      <c r="DC68" s="35">
        <v>10.731555999999999</v>
      </c>
      <c r="DD68" s="35">
        <v>10.731555999999999</v>
      </c>
      <c r="DE68" s="35">
        <v>10.731555999999999</v>
      </c>
      <c r="DF68" s="35">
        <v>10.731555999999999</v>
      </c>
      <c r="DG68" s="35">
        <v>10.731555999999999</v>
      </c>
      <c r="DH68" s="35">
        <v>10.731555999999999</v>
      </c>
      <c r="DI68" s="35">
        <v>10.243758</v>
      </c>
      <c r="DJ68" s="35">
        <v>10.243758</v>
      </c>
      <c r="DK68" s="35">
        <v>10.243758</v>
      </c>
      <c r="DL68" s="35">
        <v>10.243758</v>
      </c>
      <c r="DM68" s="35">
        <v>10.243758</v>
      </c>
      <c r="DN68" s="35">
        <v>10.243758</v>
      </c>
      <c r="DO68" s="35">
        <v>9.75596</v>
      </c>
      <c r="DP68" s="35">
        <v>9.75596</v>
      </c>
      <c r="DQ68" s="35">
        <v>9.75596</v>
      </c>
      <c r="DR68" s="35">
        <v>9.75596</v>
      </c>
      <c r="DS68" s="35">
        <v>9.75596</v>
      </c>
      <c r="DT68" s="35">
        <v>9.75596</v>
      </c>
      <c r="DU68" s="35">
        <v>9.2681620000000002</v>
      </c>
      <c r="DV68" s="35">
        <v>9.2681620000000002</v>
      </c>
      <c r="DW68" s="35">
        <v>9.2681620000000002</v>
      </c>
      <c r="DX68" s="35">
        <v>9.2681620000000002</v>
      </c>
      <c r="DY68" s="35">
        <v>9.2681620000000002</v>
      </c>
      <c r="DZ68" s="35">
        <v>9.2681620000000002</v>
      </c>
      <c r="EA68" s="35">
        <v>8.7803640000000005</v>
      </c>
      <c r="EB68" s="35">
        <v>8.7803640000000005</v>
      </c>
      <c r="EC68" s="35">
        <v>8.7803640000000005</v>
      </c>
      <c r="ED68" s="35">
        <v>8.7803640000000005</v>
      </c>
      <c r="EE68" s="35">
        <v>8.7803640000000005</v>
      </c>
      <c r="EF68" s="35">
        <v>8.7803640000000005</v>
      </c>
      <c r="EG68" s="35">
        <v>8.2925660000000008</v>
      </c>
      <c r="EH68" s="35">
        <v>8.2925660000000008</v>
      </c>
      <c r="EI68" s="35">
        <v>8.2925660000000008</v>
      </c>
      <c r="EJ68" s="35">
        <v>8.2925660000000008</v>
      </c>
      <c r="EK68" s="35">
        <v>8.2925660000000008</v>
      </c>
      <c r="EL68" s="35">
        <v>8.2925660000000008</v>
      </c>
      <c r="EM68" s="35">
        <v>7.8047680000000001</v>
      </c>
      <c r="EN68" s="35">
        <v>7.8047702000000001</v>
      </c>
      <c r="EO68" s="35">
        <v>7.8047680000000001</v>
      </c>
      <c r="EP68" s="35">
        <v>7.8047680000000001</v>
      </c>
      <c r="EQ68" s="35">
        <v>7.8047680000000001</v>
      </c>
      <c r="ER68" s="36">
        <v>7.8047680000000001</v>
      </c>
      <c r="ES68" s="35">
        <v>7.3169700000000004</v>
      </c>
      <c r="ET68" s="37">
        <v>7.3169700000000004</v>
      </c>
      <c r="EU68" s="37">
        <v>7.3169700000000004</v>
      </c>
      <c r="EV68" s="37">
        <v>7.3169700000000004</v>
      </c>
      <c r="EW68" s="37">
        <v>7.3169700000000004</v>
      </c>
      <c r="EX68" s="37">
        <v>7.3169700000000004</v>
      </c>
      <c r="EY68" s="37">
        <v>6.8291741200000002</v>
      </c>
      <c r="EZ68" s="37">
        <v>6.8291719999999998</v>
      </c>
      <c r="FA68" s="37">
        <v>6.8291719999999998</v>
      </c>
      <c r="FB68" s="37">
        <v>6.8291719999999998</v>
      </c>
      <c r="FC68" s="37">
        <v>6.8291719999999998</v>
      </c>
      <c r="FD68" s="37">
        <v>6.8291719999999998</v>
      </c>
      <c r="FE68" s="34">
        <v>6.3413740000000001</v>
      </c>
      <c r="FF68" s="34">
        <v>6.3413738400000002</v>
      </c>
      <c r="FG68" s="34">
        <v>6.3413740000000001</v>
      </c>
      <c r="FH68" s="34">
        <v>6.3413740000000001</v>
      </c>
      <c r="FI68" s="34">
        <v>6.3413740000000001</v>
      </c>
      <c r="FJ68" s="34">
        <v>6.3413743399999998</v>
      </c>
      <c r="FK68" s="34">
        <v>5.8535760000000003</v>
      </c>
      <c r="FL68" s="34">
        <v>5.8535760000000003</v>
      </c>
      <c r="FM68" s="34">
        <v>5.8535760000000003</v>
      </c>
      <c r="FN68" s="34">
        <v>5.8535760000000003</v>
      </c>
      <c r="FO68" s="34">
        <v>5.8535760000000003</v>
      </c>
      <c r="FP68" s="34">
        <v>5.8535760000000003</v>
      </c>
      <c r="FQ68" s="34">
        <v>5.3657779999999997</v>
      </c>
      <c r="FR68" s="34">
        <v>5.3657779999999997</v>
      </c>
      <c r="FS68" s="34">
        <v>5.3657779999999997</v>
      </c>
      <c r="FT68" s="34">
        <v>5.3657779999999997</v>
      </c>
      <c r="FU68" s="34">
        <v>5.3657780199999996</v>
      </c>
      <c r="FV68" s="34">
        <v>5.3657779999999997</v>
      </c>
      <c r="FW68" s="34">
        <v>4.87798</v>
      </c>
      <c r="FX68" s="34">
        <v>4.87798</v>
      </c>
      <c r="FY68" s="34">
        <v>4.87798</v>
      </c>
      <c r="FZ68" s="34">
        <v>4.87798</v>
      </c>
      <c r="GA68" s="34">
        <v>4.87798</v>
      </c>
      <c r="GB68" s="34">
        <v>4.87798</v>
      </c>
      <c r="GC68" s="34">
        <v>4.3901820000000003</v>
      </c>
      <c r="GD68" s="34">
        <v>4.3901820000000003</v>
      </c>
      <c r="GE68" s="77">
        <v>4.3901820000000003</v>
      </c>
      <c r="GF68" s="34">
        <v>4.3901820000000003</v>
      </c>
      <c r="GG68" s="34">
        <v>4.3901820999999996</v>
      </c>
      <c r="GH68" s="34">
        <v>4.3901820000000003</v>
      </c>
      <c r="GI68" s="34">
        <v>3.9023843999999999</v>
      </c>
      <c r="GJ68" s="34">
        <v>3.9023840000000001</v>
      </c>
      <c r="GK68" s="34">
        <v>3.9023843999999999</v>
      </c>
      <c r="GL68" s="34">
        <v>3.9023840000000001</v>
      </c>
      <c r="GM68" s="34">
        <v>3.9023840000000001</v>
      </c>
      <c r="GN68" s="34">
        <v>3.9023843999999999</v>
      </c>
      <c r="GO68" s="34">
        <v>3.4145859999999999</v>
      </c>
      <c r="GP68" s="34">
        <v>3.4145863999999997</v>
      </c>
      <c r="GQ68" s="34">
        <v>3.4145859999999999</v>
      </c>
      <c r="GR68" s="34">
        <v>3.4145859999999999</v>
      </c>
      <c r="GS68" s="34">
        <v>3.4145859999999999</v>
      </c>
      <c r="GT68" s="34">
        <v>3.4145863999999997</v>
      </c>
      <c r="GU68" s="34">
        <v>2.9267884</v>
      </c>
      <c r="GV68" s="34">
        <v>2.9267884</v>
      </c>
      <c r="GW68" s="34">
        <v>2.9267884</v>
      </c>
      <c r="GX68" s="34">
        <v>2.9267884</v>
      </c>
      <c r="GY68" s="34">
        <v>2.9267880000000002</v>
      </c>
    </row>
    <row r="69" spans="1:207" x14ac:dyDescent="0.3">
      <c r="A69" s="33" t="s">
        <v>31</v>
      </c>
      <c r="B69" s="35">
        <v>30.54954502</v>
      </c>
      <c r="C69" s="35">
        <v>30.549546099999997</v>
      </c>
      <c r="D69" s="35">
        <v>28.680598310000004</v>
      </c>
      <c r="E69" s="35">
        <v>28.680598310000004</v>
      </c>
      <c r="F69" s="35">
        <v>38.680598310000001</v>
      </c>
      <c r="G69" s="35">
        <v>38.68059938999999</v>
      </c>
      <c r="H69" s="35">
        <v>38.68059938999999</v>
      </c>
      <c r="I69" s="35">
        <v>38.680598310000001</v>
      </c>
      <c r="J69" s="35">
        <v>36.811651609999998</v>
      </c>
      <c r="K69" s="35">
        <v>36.811651609999998</v>
      </c>
      <c r="L69" s="35">
        <v>41.811651609999998</v>
      </c>
      <c r="M69" s="35">
        <v>46.811651609999998</v>
      </c>
      <c r="N69" s="35">
        <v>47.428015229999993</v>
      </c>
      <c r="O69" s="35">
        <v>47.428015229999971</v>
      </c>
      <c r="P69" s="35">
        <v>61.489425759999989</v>
      </c>
      <c r="Q69" s="35">
        <v>61.489425759999989</v>
      </c>
      <c r="R69" s="35">
        <v>61.489425759999989</v>
      </c>
      <c r="S69" s="35">
        <v>61.489425759999989</v>
      </c>
      <c r="T69" s="35">
        <v>61.489424690000007</v>
      </c>
      <c r="U69" s="35">
        <v>71.21368025999999</v>
      </c>
      <c r="V69" s="35">
        <v>69.344733549999987</v>
      </c>
      <c r="W69" s="35">
        <v>69.344733549999987</v>
      </c>
      <c r="X69" s="35">
        <v>69.344733550000015</v>
      </c>
      <c r="Y69" s="35">
        <v>69.344733550000015</v>
      </c>
      <c r="Z69" s="35">
        <v>69.344733549999987</v>
      </c>
      <c r="AA69" s="35">
        <v>69.344733550000001</v>
      </c>
      <c r="AB69" s="35">
        <v>67.475786839999984</v>
      </c>
      <c r="AC69" s="35">
        <v>67.475786839999984</v>
      </c>
      <c r="AD69" s="35">
        <v>67.475786839999998</v>
      </c>
      <c r="AE69" s="35">
        <v>67.475786839999984</v>
      </c>
      <c r="AF69" s="35">
        <v>67.475786839999998</v>
      </c>
      <c r="AG69" s="35">
        <v>64.618643980000002</v>
      </c>
      <c r="AH69" s="35">
        <v>62.749697270000013</v>
      </c>
      <c r="AI69" s="35">
        <v>62.749697269999999</v>
      </c>
      <c r="AJ69" s="35">
        <v>62.749697270000013</v>
      </c>
      <c r="AK69" s="35">
        <v>62.749696370000009</v>
      </c>
      <c r="AL69" s="35">
        <v>62.749697270000013</v>
      </c>
      <c r="AM69" s="35">
        <v>59.892554409999995</v>
      </c>
      <c r="AN69" s="35">
        <v>58.023607699999992</v>
      </c>
      <c r="AO69" s="35">
        <v>58.023607699999992</v>
      </c>
      <c r="AP69" s="35">
        <v>58.023607699999992</v>
      </c>
      <c r="AQ69" s="35">
        <v>58.023606420000007</v>
      </c>
      <c r="AR69" s="35">
        <v>58.023607699999992</v>
      </c>
      <c r="AS69" s="35">
        <v>55.166464839999996</v>
      </c>
      <c r="AT69" s="35">
        <v>53.297516619999996</v>
      </c>
      <c r="AU69" s="35">
        <v>53.297518129999993</v>
      </c>
      <c r="AV69" s="35">
        <v>53.297518129999993</v>
      </c>
      <c r="AW69" s="35">
        <v>53.297517079999999</v>
      </c>
      <c r="AX69" s="35">
        <v>53.29751813</v>
      </c>
      <c r="AY69" s="35">
        <v>50.440375269999997</v>
      </c>
      <c r="AZ69" s="35">
        <v>48.571428559999994</v>
      </c>
      <c r="BA69" s="35">
        <v>48.571428560000001</v>
      </c>
      <c r="BB69" s="35">
        <v>48.571428559999994</v>
      </c>
      <c r="BC69" s="35">
        <v>48.571428560000001</v>
      </c>
      <c r="BD69" s="35">
        <v>48.571428559999994</v>
      </c>
      <c r="BE69" s="35">
        <v>45.714285699999998</v>
      </c>
      <c r="BF69" s="35">
        <v>45.714285699999998</v>
      </c>
      <c r="BG69" s="35">
        <v>45.714285699999998</v>
      </c>
      <c r="BH69" s="35">
        <v>45.714285699999998</v>
      </c>
      <c r="BI69" s="35">
        <v>45.714285699999998</v>
      </c>
      <c r="BJ69" s="35">
        <v>45.714285699999998</v>
      </c>
      <c r="BK69" s="35">
        <v>42.857142839999995</v>
      </c>
      <c r="BL69" s="35">
        <v>42.857142839999995</v>
      </c>
      <c r="BM69" s="35">
        <v>42.857142839999995</v>
      </c>
      <c r="BN69" s="35">
        <v>42.857142409999994</v>
      </c>
      <c r="BO69" s="35">
        <v>42.857142839999995</v>
      </c>
      <c r="BP69" s="35">
        <v>42.857142839999995</v>
      </c>
      <c r="BQ69" s="35">
        <v>39.999999979999998</v>
      </c>
      <c r="BR69" s="35">
        <v>39.999999979999998</v>
      </c>
      <c r="BS69" s="35">
        <v>39.999999979999998</v>
      </c>
      <c r="BT69" s="35">
        <v>39.999999979999998</v>
      </c>
      <c r="BU69" s="35">
        <v>39.999999979999998</v>
      </c>
      <c r="BV69" s="35">
        <v>39.999999979999998</v>
      </c>
      <c r="BW69" s="35">
        <v>37.142857119999995</v>
      </c>
      <c r="BX69" s="35">
        <v>37.142857119999995</v>
      </c>
      <c r="BY69" s="35">
        <v>37.142857119999995</v>
      </c>
      <c r="BZ69" s="35">
        <v>37.142865259999994</v>
      </c>
      <c r="CA69" s="35">
        <v>37.142857119999995</v>
      </c>
      <c r="CB69" s="35">
        <v>37.142857119999995</v>
      </c>
      <c r="CC69" s="35">
        <v>34.285714259999992</v>
      </c>
      <c r="CD69" s="35">
        <v>34.285714259999999</v>
      </c>
      <c r="CE69" s="35">
        <v>39.285714259999999</v>
      </c>
      <c r="CF69" s="35">
        <v>39.285714259999999</v>
      </c>
      <c r="CG69" s="35">
        <v>39.285714259999999</v>
      </c>
      <c r="CH69" s="35">
        <v>39.285714259999999</v>
      </c>
      <c r="CI69" s="35">
        <v>39.545071050000004</v>
      </c>
      <c r="CJ69" s="35">
        <v>42.339639609999999</v>
      </c>
      <c r="CK69" s="35">
        <v>42.339639609999999</v>
      </c>
      <c r="CL69" s="35">
        <v>45.81015691999999</v>
      </c>
      <c r="CM69" s="35">
        <v>45.81015691999999</v>
      </c>
      <c r="CN69" s="35">
        <v>50.440690429999989</v>
      </c>
      <c r="CO69" s="35">
        <v>51.489826979999989</v>
      </c>
      <c r="CP69" s="35">
        <v>51.489826979999989</v>
      </c>
      <c r="CQ69" s="35">
        <v>51.489826979999989</v>
      </c>
      <c r="CR69" s="35">
        <v>59.650169440000013</v>
      </c>
      <c r="CS69" s="35">
        <v>59.650169440000013</v>
      </c>
      <c r="CT69" s="35">
        <v>59.650169440000013</v>
      </c>
      <c r="CU69" s="35">
        <v>56.79302658000001</v>
      </c>
      <c r="CV69" s="35">
        <v>61.645989310000019</v>
      </c>
      <c r="CW69" s="35">
        <v>61.645988050000028</v>
      </c>
      <c r="CX69" s="35">
        <v>65.46401800999999</v>
      </c>
      <c r="CY69" s="35">
        <v>65.46401800999999</v>
      </c>
      <c r="CZ69" s="35">
        <v>65.464018010000004</v>
      </c>
      <c r="DA69" s="35">
        <v>62.606875149999993</v>
      </c>
      <c r="DB69" s="35">
        <v>62.606875149999993</v>
      </c>
      <c r="DC69" s="35">
        <v>62.606875149999993</v>
      </c>
      <c r="DD69" s="35">
        <v>66.233190619999974</v>
      </c>
      <c r="DE69" s="35">
        <v>66.233190069999964</v>
      </c>
      <c r="DF69" s="35">
        <v>66.233190069999964</v>
      </c>
      <c r="DG69" s="35">
        <v>63.37604720999996</v>
      </c>
      <c r="DH69" s="35">
        <v>63.37604720999996</v>
      </c>
      <c r="DI69" s="35">
        <v>63.376047209999982</v>
      </c>
      <c r="DJ69" s="35">
        <v>63.37604720999996</v>
      </c>
      <c r="DK69" s="35">
        <v>66.730172840000009</v>
      </c>
      <c r="DL69" s="35">
        <v>66.730172840000009</v>
      </c>
      <c r="DM69" s="35">
        <v>63.873029979999991</v>
      </c>
      <c r="DN69" s="35">
        <v>63.873029979999991</v>
      </c>
      <c r="DO69" s="35">
        <v>63.873029979999991</v>
      </c>
      <c r="DP69" s="35">
        <v>68.201037080000006</v>
      </c>
      <c r="DQ69" s="35">
        <v>68.201037080000006</v>
      </c>
      <c r="DR69" s="35">
        <v>68.201037080000006</v>
      </c>
      <c r="DS69" s="35">
        <v>65.34389422000001</v>
      </c>
      <c r="DT69" s="35">
        <v>69.382391450000028</v>
      </c>
      <c r="DU69" s="35">
        <v>69.382406449999976</v>
      </c>
      <c r="DV69" s="35">
        <v>73.951734419999951</v>
      </c>
      <c r="DW69" s="35">
        <v>73.951734419999951</v>
      </c>
      <c r="DX69" s="35">
        <v>73.951734419999951</v>
      </c>
      <c r="DY69" s="35">
        <v>71.094591559999955</v>
      </c>
      <c r="DZ69" s="35">
        <v>71.094591559999955</v>
      </c>
      <c r="EA69" s="35">
        <v>71.094591559999955</v>
      </c>
      <c r="EB69" s="35">
        <v>75.277608200000032</v>
      </c>
      <c r="EC69" s="35">
        <v>75.277608200000032</v>
      </c>
      <c r="ED69" s="35">
        <v>75.277608200000017</v>
      </c>
      <c r="EE69" s="35">
        <v>72.420465340000035</v>
      </c>
      <c r="EF69" s="35">
        <v>76.962622040000028</v>
      </c>
      <c r="EG69" s="35">
        <v>76.962622040000028</v>
      </c>
      <c r="EH69" s="35">
        <v>76.962622040000028</v>
      </c>
      <c r="EI69" s="35">
        <v>76.962622040000028</v>
      </c>
      <c r="EJ69" s="35">
        <v>81.507828380000049</v>
      </c>
      <c r="EK69" s="35">
        <v>78.650685520000053</v>
      </c>
      <c r="EL69" s="35">
        <v>78.650685520000053</v>
      </c>
      <c r="EM69" s="35">
        <v>78.650688159999973</v>
      </c>
      <c r="EN69" s="35">
        <v>78.650685519999968</v>
      </c>
      <c r="EO69" s="35">
        <v>78.650685519999968</v>
      </c>
      <c r="EP69" s="35">
        <v>78.650685519999968</v>
      </c>
      <c r="EQ69" s="35">
        <v>75.793542659999972</v>
      </c>
      <c r="ER69" s="36">
        <v>97.541607900000059</v>
      </c>
      <c r="ES69" s="35">
        <v>95.11039658</v>
      </c>
      <c r="ET69" s="37">
        <v>95.110396440000002</v>
      </c>
      <c r="EU69" s="37">
        <v>95.110394569999997</v>
      </c>
      <c r="EV69" s="37">
        <v>95.110394569999997</v>
      </c>
      <c r="EW69" s="37">
        <v>113.43094742000001</v>
      </c>
      <c r="EX69" s="37">
        <v>113.43094742000001</v>
      </c>
      <c r="EY69" s="37">
        <v>109.51953795999992</v>
      </c>
      <c r="EZ69" s="37">
        <v>109.51953795999992</v>
      </c>
      <c r="FA69" s="37">
        <v>126.54843404000007</v>
      </c>
      <c r="FB69" s="37">
        <v>126.54843404000007</v>
      </c>
      <c r="FC69" s="37">
        <v>126.54843404000007</v>
      </c>
      <c r="FD69" s="37">
        <v>126.54843404000007</v>
      </c>
      <c r="FE69" s="34">
        <v>122.02884711000007</v>
      </c>
      <c r="FF69" s="34">
        <v>122.02884711000007</v>
      </c>
      <c r="FG69" s="34">
        <v>122.02884711000007</v>
      </c>
      <c r="FH69" s="34">
        <v>122.02884711000007</v>
      </c>
      <c r="FI69" s="34">
        <v>122.02884711000007</v>
      </c>
      <c r="FJ69" s="34">
        <v>122.02884711000007</v>
      </c>
      <c r="FK69" s="34">
        <v>117.50926052000005</v>
      </c>
      <c r="FL69" s="34">
        <v>117.50926052000005</v>
      </c>
      <c r="FM69" s="34">
        <v>117.50926052000004</v>
      </c>
      <c r="FN69" s="34">
        <v>123.81685838899995</v>
      </c>
      <c r="FO69" s="34">
        <v>123.81685838999995</v>
      </c>
      <c r="FP69" s="34">
        <v>123.81685838999994</v>
      </c>
      <c r="FQ69" s="34">
        <v>119.05467124999996</v>
      </c>
      <c r="FR69" s="34">
        <v>139.65624715999999</v>
      </c>
      <c r="FS69" s="34">
        <v>139.65624727000002</v>
      </c>
      <c r="FT69" s="34">
        <v>139.65624727000002</v>
      </c>
      <c r="FU69" s="34">
        <v>139.65624725000001</v>
      </c>
      <c r="FV69" s="34">
        <v>139.65624725999999</v>
      </c>
      <c r="FW69" s="34">
        <v>168.80411597000003</v>
      </c>
      <c r="FX69" s="34">
        <v>168.80411596000005</v>
      </c>
      <c r="FY69" s="34">
        <v>188.08359683</v>
      </c>
      <c r="FZ69" s="34">
        <v>188.08359683</v>
      </c>
      <c r="GA69" s="34">
        <v>188.08359683</v>
      </c>
      <c r="GB69" s="34">
        <v>188.08359683</v>
      </c>
      <c r="GC69" s="34">
        <v>200.97189269000006</v>
      </c>
      <c r="GD69" s="34">
        <v>200.97189269000006</v>
      </c>
      <c r="GE69" s="77">
        <v>200.97189269000006</v>
      </c>
      <c r="GF69" s="34">
        <v>200.97189269000006</v>
      </c>
      <c r="GG69" s="34">
        <v>200.97189259000007</v>
      </c>
      <c r="GH69" s="34">
        <v>229.68862118000001</v>
      </c>
      <c r="GI69" s="34">
        <v>227.69503881</v>
      </c>
      <c r="GJ69" s="34">
        <v>227.69503921</v>
      </c>
      <c r="GK69" s="34">
        <v>227.69503881</v>
      </c>
      <c r="GL69" s="34">
        <v>227.69503921</v>
      </c>
      <c r="GM69" s="34">
        <v>227.69503921</v>
      </c>
      <c r="GN69" s="34">
        <v>227.69503881</v>
      </c>
      <c r="GO69" s="34">
        <v>217.34526471000001</v>
      </c>
      <c r="GP69" s="34">
        <v>217.34526431</v>
      </c>
      <c r="GQ69" s="34">
        <v>217.34526431</v>
      </c>
      <c r="GR69" s="34">
        <v>217.34526471000001</v>
      </c>
      <c r="GS69" s="34">
        <v>217.34526471000001</v>
      </c>
      <c r="GT69" s="34">
        <v>217.34526431</v>
      </c>
      <c r="GU69" s="34">
        <v>206.99548981000001</v>
      </c>
      <c r="GV69" s="34">
        <v>206.99548981000001</v>
      </c>
      <c r="GW69" s="34">
        <v>206.99548981000001</v>
      </c>
      <c r="GX69" s="34">
        <v>206.99548981000001</v>
      </c>
      <c r="GY69" s="34">
        <v>206.99549021000001</v>
      </c>
    </row>
    <row r="70" spans="1:207" x14ac:dyDescent="0.25">
      <c r="A70" s="33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  <c r="CH70" s="35"/>
      <c r="CI70" s="35"/>
      <c r="CJ70" s="35"/>
      <c r="CK70" s="35"/>
      <c r="CL70" s="35"/>
      <c r="CM70" s="35"/>
      <c r="CN70" s="35"/>
      <c r="CO70" s="35"/>
      <c r="CP70" s="35"/>
      <c r="CQ70" s="35"/>
      <c r="CR70" s="35"/>
      <c r="CS70" s="35"/>
      <c r="CT70" s="35"/>
      <c r="CU70" s="35"/>
      <c r="CV70" s="35"/>
      <c r="CW70" s="35"/>
      <c r="CX70" s="35"/>
      <c r="CY70" s="35"/>
      <c r="CZ70" s="35"/>
      <c r="DA70" s="35"/>
      <c r="DB70" s="35"/>
      <c r="DC70" s="35"/>
      <c r="DD70" s="35"/>
      <c r="DE70" s="35"/>
      <c r="DF70" s="35"/>
      <c r="DG70" s="35"/>
      <c r="DH70" s="35"/>
      <c r="DI70" s="35"/>
      <c r="DJ70" s="35"/>
      <c r="DK70" s="35"/>
      <c r="DL70" s="35"/>
      <c r="DM70" s="35"/>
      <c r="DN70" s="35"/>
      <c r="DO70" s="35"/>
      <c r="DP70" s="35"/>
      <c r="DQ70" s="35"/>
      <c r="DR70" s="35"/>
      <c r="DS70" s="35"/>
      <c r="DT70" s="35"/>
      <c r="DU70" s="35"/>
      <c r="DV70" s="35"/>
      <c r="DW70" s="35"/>
      <c r="DX70" s="35"/>
      <c r="DY70" s="35"/>
      <c r="DZ70" s="35"/>
      <c r="EA70" s="35"/>
      <c r="EB70" s="35"/>
      <c r="EC70" s="35"/>
      <c r="ED70" s="35"/>
      <c r="EE70" s="35"/>
      <c r="EF70" s="35"/>
      <c r="EG70" s="35"/>
      <c r="EH70" s="35"/>
      <c r="EI70" s="35"/>
      <c r="EJ70" s="35"/>
      <c r="EK70" s="35"/>
      <c r="EL70" s="35"/>
      <c r="EM70" s="35"/>
      <c r="EN70" s="35"/>
      <c r="EO70" s="35"/>
      <c r="EP70" s="35"/>
      <c r="EQ70" s="35"/>
      <c r="ER70" s="36"/>
      <c r="ES70" s="35"/>
      <c r="ET70" s="37"/>
      <c r="EU70" s="37"/>
      <c r="EV70" s="37"/>
      <c r="EW70" s="37"/>
      <c r="EX70" s="37"/>
      <c r="EY70" s="37"/>
      <c r="EZ70" s="37"/>
      <c r="FA70" s="37"/>
      <c r="FB70" s="37"/>
      <c r="FC70" s="37"/>
      <c r="FD70" s="37"/>
      <c r="FE70" s="34"/>
      <c r="FF70" s="34"/>
      <c r="FG70" s="34"/>
      <c r="FH70" s="34"/>
      <c r="FI70" s="34"/>
      <c r="FJ70" s="34"/>
      <c r="FK70" s="34"/>
      <c r="FL70" s="34"/>
      <c r="FM70" s="34"/>
      <c r="FN70" s="34"/>
      <c r="FO70" s="34"/>
      <c r="FP70" s="34"/>
      <c r="FQ70" s="34"/>
      <c r="FR70" s="34"/>
      <c r="FS70" s="34"/>
      <c r="FT70" s="34"/>
      <c r="FU70" s="34"/>
      <c r="FV70" s="34"/>
      <c r="FW70" s="34"/>
      <c r="FX70" s="34"/>
      <c r="FY70" s="34"/>
      <c r="FZ70" s="34"/>
      <c r="GA70" s="34"/>
      <c r="GB70" s="34"/>
      <c r="GC70" s="34"/>
      <c r="GD70" s="34"/>
      <c r="GE70" s="34"/>
      <c r="GF70" s="34"/>
      <c r="GG70" s="34"/>
      <c r="GH70" s="34"/>
      <c r="GI70" s="34"/>
      <c r="GJ70" s="34"/>
      <c r="GK70" s="34"/>
      <c r="GL70" s="34"/>
      <c r="GM70" s="34"/>
      <c r="GN70" s="34"/>
      <c r="GO70" s="34"/>
      <c r="GP70" s="34"/>
      <c r="GQ70" s="34"/>
      <c r="GR70" s="34"/>
      <c r="GS70" s="34"/>
      <c r="GT70" s="34"/>
      <c r="GU70" s="34"/>
      <c r="GV70" s="34"/>
      <c r="GW70" s="34"/>
      <c r="GX70" s="34"/>
      <c r="GY70" s="34"/>
    </row>
    <row r="71" spans="1:207" x14ac:dyDescent="0.25">
      <c r="A71" s="60" t="s">
        <v>22</v>
      </c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  <c r="CG71" s="35"/>
      <c r="CH71" s="35"/>
      <c r="CI71" s="35"/>
      <c r="CJ71" s="35"/>
      <c r="CK71" s="35"/>
      <c r="CL71" s="35"/>
      <c r="CM71" s="35"/>
      <c r="CN71" s="35"/>
      <c r="CO71" s="35"/>
      <c r="CP71" s="35"/>
      <c r="CQ71" s="35"/>
      <c r="CR71" s="35"/>
      <c r="CS71" s="35"/>
      <c r="CT71" s="35"/>
      <c r="CU71" s="35"/>
      <c r="CV71" s="35"/>
      <c r="CW71" s="35"/>
      <c r="CX71" s="35"/>
      <c r="CY71" s="35"/>
      <c r="CZ71" s="35"/>
      <c r="DA71" s="35"/>
      <c r="DB71" s="35"/>
      <c r="DC71" s="35"/>
      <c r="DD71" s="35"/>
      <c r="DE71" s="35"/>
      <c r="DF71" s="35"/>
      <c r="DG71" s="35"/>
      <c r="DH71" s="35"/>
      <c r="DI71" s="35"/>
      <c r="DJ71" s="35"/>
      <c r="DK71" s="35"/>
      <c r="DL71" s="35"/>
      <c r="DM71" s="35"/>
      <c r="DN71" s="35"/>
      <c r="DO71" s="35"/>
      <c r="DP71" s="35"/>
      <c r="DQ71" s="35"/>
      <c r="DR71" s="35"/>
      <c r="DS71" s="35"/>
      <c r="DT71" s="35"/>
      <c r="DU71" s="35"/>
      <c r="DV71" s="35"/>
      <c r="DW71" s="35"/>
      <c r="DX71" s="35"/>
      <c r="DY71" s="35"/>
      <c r="DZ71" s="35"/>
      <c r="EA71" s="35"/>
      <c r="EB71" s="35"/>
      <c r="EC71" s="35"/>
      <c r="ED71" s="35"/>
      <c r="EE71" s="35"/>
      <c r="EF71" s="35"/>
      <c r="EG71" s="35"/>
      <c r="EH71" s="35"/>
      <c r="EI71" s="35"/>
      <c r="EJ71" s="35"/>
      <c r="EK71" s="35"/>
      <c r="EL71" s="35"/>
      <c r="EM71" s="35"/>
      <c r="EN71" s="35"/>
      <c r="EO71" s="35"/>
      <c r="EP71" s="35"/>
      <c r="EQ71" s="35"/>
      <c r="ER71" s="36"/>
      <c r="ES71" s="35"/>
      <c r="ET71" s="37"/>
      <c r="EU71" s="37"/>
      <c r="EV71" s="37"/>
      <c r="EW71" s="37"/>
      <c r="EX71" s="37"/>
      <c r="EY71" s="37"/>
      <c r="EZ71" s="37"/>
      <c r="FA71" s="37"/>
      <c r="FB71" s="37"/>
      <c r="FC71" s="37"/>
      <c r="FD71" s="37"/>
      <c r="FE71" s="34"/>
      <c r="FF71" s="34"/>
      <c r="FG71" s="34"/>
      <c r="FH71" s="34"/>
      <c r="FI71" s="34">
        <v>0</v>
      </c>
      <c r="FJ71" s="34"/>
      <c r="FK71" s="34">
        <v>0</v>
      </c>
      <c r="FL71" s="34"/>
      <c r="FM71" s="12">
        <f t="shared" ref="FM71:GY71" si="372">+FM72</f>
        <v>3.7572588927582231</v>
      </c>
      <c r="FN71" s="12">
        <f t="shared" si="372"/>
        <v>3.7315365714506483</v>
      </c>
      <c r="FO71" s="12">
        <f t="shared" si="372"/>
        <v>3.7420614626745392</v>
      </c>
      <c r="FP71" s="12">
        <f t="shared" si="372"/>
        <v>3.6181428593134224</v>
      </c>
      <c r="FQ71" s="12">
        <f t="shared" si="372"/>
        <v>3.6078173559944995</v>
      </c>
      <c r="FR71" s="12">
        <f t="shared" si="372"/>
        <v>3.5053204616679996</v>
      </c>
      <c r="FS71" s="12">
        <f t="shared" si="372"/>
        <v>3.488003235760615</v>
      </c>
      <c r="FT71" s="12">
        <f t="shared" si="372"/>
        <v>3.589902173619576</v>
      </c>
      <c r="FU71" s="12">
        <f t="shared" si="372"/>
        <v>3.6655989555963777</v>
      </c>
      <c r="FV71" s="12">
        <f t="shared" si="372"/>
        <v>0</v>
      </c>
      <c r="FW71" s="12">
        <f t="shared" si="372"/>
        <v>0</v>
      </c>
      <c r="FX71" s="12">
        <f t="shared" si="372"/>
        <v>0</v>
      </c>
      <c r="FY71" s="12">
        <f t="shared" si="372"/>
        <v>0</v>
      </c>
      <c r="FZ71" s="12">
        <f t="shared" si="372"/>
        <v>0</v>
      </c>
      <c r="GA71" s="12">
        <f t="shared" si="372"/>
        <v>0</v>
      </c>
      <c r="GB71" s="12">
        <f t="shared" si="372"/>
        <v>0</v>
      </c>
      <c r="GC71" s="12">
        <f t="shared" si="372"/>
        <v>0</v>
      </c>
      <c r="GD71" s="12">
        <f t="shared" si="372"/>
        <v>0</v>
      </c>
      <c r="GE71" s="12">
        <f t="shared" si="372"/>
        <v>0</v>
      </c>
      <c r="GF71" s="12">
        <f t="shared" si="372"/>
        <v>0</v>
      </c>
      <c r="GG71" s="12">
        <f t="shared" si="372"/>
        <v>0</v>
      </c>
      <c r="GH71" s="12">
        <f t="shared" si="372"/>
        <v>0</v>
      </c>
      <c r="GI71" s="12">
        <f t="shared" si="372"/>
        <v>0</v>
      </c>
      <c r="GJ71" s="12">
        <f t="shared" si="372"/>
        <v>0</v>
      </c>
      <c r="GK71" s="12">
        <f t="shared" si="372"/>
        <v>0</v>
      </c>
      <c r="GL71" s="12">
        <f t="shared" si="372"/>
        <v>0</v>
      </c>
      <c r="GM71" s="12">
        <f t="shared" si="372"/>
        <v>0</v>
      </c>
      <c r="GN71" s="12">
        <f t="shared" si="372"/>
        <v>0</v>
      </c>
      <c r="GO71" s="12">
        <f t="shared" si="372"/>
        <v>0</v>
      </c>
      <c r="GP71" s="12">
        <f t="shared" si="372"/>
        <v>0</v>
      </c>
      <c r="GQ71" s="12">
        <f t="shared" si="372"/>
        <v>0</v>
      </c>
      <c r="GR71" s="12">
        <f t="shared" si="372"/>
        <v>0</v>
      </c>
      <c r="GS71" s="12">
        <f t="shared" si="372"/>
        <v>0</v>
      </c>
      <c r="GT71" s="12">
        <f t="shared" si="372"/>
        <v>0</v>
      </c>
      <c r="GU71" s="12">
        <f t="shared" si="372"/>
        <v>0</v>
      </c>
      <c r="GV71" s="12">
        <f t="shared" si="372"/>
        <v>0</v>
      </c>
      <c r="GW71" s="12">
        <f t="shared" si="372"/>
        <v>0</v>
      </c>
      <c r="GX71" s="12">
        <f t="shared" si="372"/>
        <v>0</v>
      </c>
      <c r="GY71" s="12">
        <f t="shared" si="372"/>
        <v>0</v>
      </c>
    </row>
    <row r="72" spans="1:207" x14ac:dyDescent="0.25">
      <c r="A72" s="61" t="s">
        <v>23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  <c r="CG72" s="35"/>
      <c r="CH72" s="35"/>
      <c r="CI72" s="35"/>
      <c r="CJ72" s="35"/>
      <c r="CK72" s="35"/>
      <c r="CL72" s="35"/>
      <c r="CM72" s="35"/>
      <c r="CN72" s="35"/>
      <c r="CO72" s="35"/>
      <c r="CP72" s="35"/>
      <c r="CQ72" s="35"/>
      <c r="CR72" s="35"/>
      <c r="CS72" s="35"/>
      <c r="CT72" s="35"/>
      <c r="CU72" s="35"/>
      <c r="CV72" s="35"/>
      <c r="CW72" s="35"/>
      <c r="CX72" s="35"/>
      <c r="CY72" s="35"/>
      <c r="CZ72" s="35"/>
      <c r="DA72" s="35"/>
      <c r="DB72" s="35"/>
      <c r="DC72" s="35"/>
      <c r="DD72" s="35"/>
      <c r="DE72" s="35"/>
      <c r="DF72" s="35"/>
      <c r="DG72" s="35"/>
      <c r="DH72" s="35"/>
      <c r="DI72" s="35"/>
      <c r="DJ72" s="35"/>
      <c r="DK72" s="35"/>
      <c r="DL72" s="35"/>
      <c r="DM72" s="35"/>
      <c r="DN72" s="35"/>
      <c r="DO72" s="35"/>
      <c r="DP72" s="35"/>
      <c r="DQ72" s="35"/>
      <c r="DR72" s="35"/>
      <c r="DS72" s="35"/>
      <c r="DT72" s="35"/>
      <c r="DU72" s="35"/>
      <c r="DV72" s="35"/>
      <c r="DW72" s="35"/>
      <c r="DX72" s="35"/>
      <c r="DY72" s="35"/>
      <c r="DZ72" s="35"/>
      <c r="EA72" s="35"/>
      <c r="EB72" s="35"/>
      <c r="EC72" s="35"/>
      <c r="ED72" s="35"/>
      <c r="EE72" s="35"/>
      <c r="EF72" s="35"/>
      <c r="EG72" s="35"/>
      <c r="EH72" s="35"/>
      <c r="EI72" s="35"/>
      <c r="EJ72" s="35"/>
      <c r="EK72" s="35"/>
      <c r="EL72" s="35"/>
      <c r="EM72" s="35"/>
      <c r="EN72" s="35"/>
      <c r="EO72" s="35"/>
      <c r="EP72" s="35"/>
      <c r="EQ72" s="35"/>
      <c r="ER72" s="36"/>
      <c r="ES72" s="35"/>
      <c r="ET72" s="37"/>
      <c r="EU72" s="37"/>
      <c r="EV72" s="37"/>
      <c r="EW72" s="37"/>
      <c r="EX72" s="37"/>
      <c r="EY72" s="37"/>
      <c r="EZ72" s="37"/>
      <c r="FA72" s="37"/>
      <c r="FB72" s="37"/>
      <c r="FC72" s="37"/>
      <c r="FD72" s="37"/>
      <c r="FE72" s="34"/>
      <c r="FF72" s="34"/>
      <c r="FG72" s="34"/>
      <c r="FH72" s="34"/>
      <c r="FI72" s="34"/>
      <c r="FJ72" s="34"/>
      <c r="FK72" s="34"/>
      <c r="FL72" s="34"/>
      <c r="FM72" s="34">
        <v>3.7572588927582231</v>
      </c>
      <c r="FN72" s="37">
        <v>3.7315365714506483</v>
      </c>
      <c r="FO72" s="37">
        <v>3.7420614626745392</v>
      </c>
      <c r="FP72" s="37">
        <v>3.6181428593134224</v>
      </c>
      <c r="FQ72" s="37">
        <v>3.6078173559944995</v>
      </c>
      <c r="FR72" s="37">
        <v>3.5053204616679996</v>
      </c>
      <c r="FS72" s="37">
        <v>3.488003235760615</v>
      </c>
      <c r="FT72" s="37">
        <v>3.589902173619576</v>
      </c>
      <c r="FU72" s="37">
        <v>3.6655989555963777</v>
      </c>
      <c r="FV72" s="37">
        <v>0</v>
      </c>
      <c r="FW72" s="37">
        <v>0</v>
      </c>
      <c r="FX72" s="37">
        <v>0</v>
      </c>
      <c r="FY72" s="37">
        <v>0</v>
      </c>
      <c r="FZ72" s="37">
        <v>0</v>
      </c>
      <c r="GA72" s="37">
        <v>0</v>
      </c>
      <c r="GB72" s="37">
        <v>0</v>
      </c>
      <c r="GC72" s="37">
        <v>0</v>
      </c>
      <c r="GD72" s="37">
        <v>0</v>
      </c>
      <c r="GE72" s="37">
        <v>0</v>
      </c>
      <c r="GF72" s="37">
        <v>0</v>
      </c>
      <c r="GG72" s="37">
        <v>0</v>
      </c>
      <c r="GH72" s="37">
        <v>0</v>
      </c>
      <c r="GI72" s="37">
        <v>0</v>
      </c>
      <c r="GJ72" s="37">
        <v>0</v>
      </c>
      <c r="GK72" s="37">
        <v>0</v>
      </c>
      <c r="GL72" s="37">
        <v>0</v>
      </c>
      <c r="GM72" s="37">
        <v>0</v>
      </c>
      <c r="GN72" s="37">
        <v>0</v>
      </c>
      <c r="GO72" s="37">
        <v>0</v>
      </c>
      <c r="GP72" s="37">
        <v>0</v>
      </c>
      <c r="GQ72" s="37">
        <v>0</v>
      </c>
      <c r="GR72" s="37">
        <v>0</v>
      </c>
      <c r="GS72" s="37">
        <v>0</v>
      </c>
      <c r="GT72" s="37">
        <v>0</v>
      </c>
      <c r="GU72" s="37">
        <v>0</v>
      </c>
      <c r="GV72" s="37">
        <v>0</v>
      </c>
      <c r="GW72" s="37">
        <v>0</v>
      </c>
      <c r="GX72" s="37">
        <v>0</v>
      </c>
      <c r="GY72" s="37">
        <v>0</v>
      </c>
    </row>
    <row r="73" spans="1:207" x14ac:dyDescent="0.25">
      <c r="A73" s="33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  <c r="CG73" s="35"/>
      <c r="CH73" s="35"/>
      <c r="CI73" s="35"/>
      <c r="CJ73" s="35"/>
      <c r="CK73" s="35"/>
      <c r="CL73" s="35"/>
      <c r="CM73" s="35"/>
      <c r="CN73" s="35"/>
      <c r="CO73" s="35"/>
      <c r="CP73" s="35"/>
      <c r="CQ73" s="35"/>
      <c r="CR73" s="35"/>
      <c r="CS73" s="35"/>
      <c r="CT73" s="35"/>
      <c r="CU73" s="35"/>
      <c r="CV73" s="35"/>
      <c r="CW73" s="35"/>
      <c r="CX73" s="35"/>
      <c r="CY73" s="35"/>
      <c r="CZ73" s="35"/>
      <c r="DA73" s="35"/>
      <c r="DB73" s="35"/>
      <c r="DC73" s="35"/>
      <c r="DD73" s="35"/>
      <c r="DE73" s="35"/>
      <c r="DF73" s="35"/>
      <c r="DG73" s="35"/>
      <c r="DH73" s="35"/>
      <c r="DI73" s="35"/>
      <c r="DJ73" s="35"/>
      <c r="DK73" s="35"/>
      <c r="DL73" s="35"/>
      <c r="DM73" s="35"/>
      <c r="DN73" s="35"/>
      <c r="DO73" s="35"/>
      <c r="DP73" s="35"/>
      <c r="DQ73" s="35"/>
      <c r="DR73" s="35"/>
      <c r="DS73" s="35"/>
      <c r="DT73" s="35"/>
      <c r="DU73" s="35"/>
      <c r="DV73" s="35"/>
      <c r="DW73" s="35"/>
      <c r="DX73" s="35"/>
      <c r="DY73" s="35"/>
      <c r="DZ73" s="35"/>
      <c r="EA73" s="35"/>
      <c r="EB73" s="35"/>
      <c r="EC73" s="35"/>
      <c r="ED73" s="35"/>
      <c r="EE73" s="35"/>
      <c r="EF73" s="35"/>
      <c r="EG73" s="35"/>
      <c r="EH73" s="35"/>
      <c r="EI73" s="35"/>
      <c r="EJ73" s="35"/>
      <c r="EK73" s="35"/>
      <c r="EL73" s="53"/>
      <c r="EM73" s="53"/>
      <c r="EN73" s="53"/>
      <c r="EO73" s="53"/>
      <c r="EP73" s="53"/>
      <c r="EQ73" s="53"/>
      <c r="ER73" s="76"/>
      <c r="ES73" s="53"/>
      <c r="ET73" s="53"/>
      <c r="EU73" s="53"/>
      <c r="EV73" s="53"/>
      <c r="EW73" s="53"/>
    </row>
    <row r="74" spans="1:207" s="19" customFormat="1" x14ac:dyDescent="0.25">
      <c r="A74" s="17" t="s">
        <v>40</v>
      </c>
      <c r="B74" s="21">
        <f t="shared" ref="B74:BM74" si="373">SUM(B75:B76)</f>
        <v>77.563000000000002</v>
      </c>
      <c r="C74" s="21">
        <f t="shared" si="373"/>
        <v>77.48209793380417</v>
      </c>
      <c r="D74" s="21">
        <f t="shared" si="373"/>
        <v>77.52300000000001</v>
      </c>
      <c r="E74" s="21">
        <f t="shared" si="373"/>
        <v>76.97399999999999</v>
      </c>
      <c r="F74" s="21">
        <f t="shared" si="373"/>
        <v>74.87700000000001</v>
      </c>
      <c r="G74" s="21">
        <f t="shared" si="373"/>
        <v>75.040000000000006</v>
      </c>
      <c r="H74" s="21">
        <f t="shared" si="373"/>
        <v>74.852525746850432</v>
      </c>
      <c r="I74" s="21">
        <f t="shared" si="373"/>
        <v>73.888769385152429</v>
      </c>
      <c r="J74" s="21">
        <f t="shared" si="373"/>
        <v>72.947946599229795</v>
      </c>
      <c r="K74" s="21">
        <f t="shared" si="373"/>
        <v>72.157600369794082</v>
      </c>
      <c r="L74" s="21">
        <f t="shared" si="373"/>
        <v>71.538129138804464</v>
      </c>
      <c r="M74" s="21">
        <f t="shared" si="373"/>
        <v>69.774143810185464</v>
      </c>
      <c r="N74" s="21">
        <f t="shared" si="373"/>
        <v>69.16</v>
      </c>
      <c r="O74" s="21">
        <f t="shared" si="373"/>
        <v>68.601734369632624</v>
      </c>
      <c r="P74" s="21">
        <f t="shared" si="373"/>
        <v>68.618710916277109</v>
      </c>
      <c r="Q74" s="21">
        <f t="shared" si="373"/>
        <v>68.14779075281038</v>
      </c>
      <c r="R74" s="21">
        <f t="shared" si="373"/>
        <v>68.034149748136016</v>
      </c>
      <c r="S74" s="21">
        <f t="shared" si="373"/>
        <v>61.451979048988647</v>
      </c>
      <c r="T74" s="21">
        <f t="shared" si="373"/>
        <v>74.852525746850432</v>
      </c>
      <c r="U74" s="21">
        <f t="shared" si="373"/>
        <v>60.868336490808424</v>
      </c>
      <c r="V74" s="21">
        <f t="shared" si="373"/>
        <v>60.613683719184394</v>
      </c>
      <c r="W74" s="21">
        <f t="shared" si="373"/>
        <v>60.16572109956676</v>
      </c>
      <c r="X74" s="21">
        <f t="shared" si="373"/>
        <v>58.026186883440253</v>
      </c>
      <c r="Y74" s="21">
        <f t="shared" si="373"/>
        <v>57.973345950527843</v>
      </c>
      <c r="Z74" s="21">
        <f t="shared" si="373"/>
        <v>57.827039378361107</v>
      </c>
      <c r="AA74" s="21">
        <f t="shared" si="373"/>
        <v>57.281128582335739</v>
      </c>
      <c r="AB74" s="21">
        <f t="shared" si="373"/>
        <v>57.019103267141894</v>
      </c>
      <c r="AC74" s="21">
        <f t="shared" si="373"/>
        <v>56.500889223129583</v>
      </c>
      <c r="AD74" s="21">
        <f t="shared" si="373"/>
        <v>55.836519061313659</v>
      </c>
      <c r="AE74" s="21">
        <f t="shared" si="373"/>
        <v>54.256847449511881</v>
      </c>
      <c r="AF74" s="21">
        <f t="shared" si="373"/>
        <v>54.19902834283927</v>
      </c>
      <c r="AG74" s="21">
        <f t="shared" si="373"/>
        <v>53.684787828435098</v>
      </c>
      <c r="AH74" s="21">
        <f t="shared" si="373"/>
        <v>53.473814553792124</v>
      </c>
      <c r="AI74" s="21">
        <f t="shared" si="373"/>
        <v>52.944022640874117</v>
      </c>
      <c r="AJ74" s="21">
        <f t="shared" si="373"/>
        <v>50.670513677342001</v>
      </c>
      <c r="AK74" s="21">
        <f t="shared" si="373"/>
        <v>50.719065488695314</v>
      </c>
      <c r="AL74" s="21">
        <f t="shared" si="373"/>
        <v>50.612542269685918</v>
      </c>
      <c r="AM74" s="21">
        <f t="shared" si="373"/>
        <v>50.107383979995291</v>
      </c>
      <c r="AN74" s="21">
        <f t="shared" si="373"/>
        <v>49.264348495115286</v>
      </c>
      <c r="AO74" s="21">
        <f t="shared" si="373"/>
        <v>49.324617056142898</v>
      </c>
      <c r="AP74" s="21">
        <f t="shared" si="373"/>
        <v>47.058893037459399</v>
      </c>
      <c r="AQ74" s="21">
        <f t="shared" si="373"/>
        <v>47.05429229652048</v>
      </c>
      <c r="AR74" s="21">
        <f t="shared" si="373"/>
        <v>46.972081657324402</v>
      </c>
      <c r="AS74" s="21">
        <f t="shared" si="373"/>
        <v>46.411526779699017</v>
      </c>
      <c r="AT74" s="21">
        <f t="shared" si="373"/>
        <v>46.055706457063721</v>
      </c>
      <c r="AU74" s="21">
        <f t="shared" si="373"/>
        <v>45.46128128294724</v>
      </c>
      <c r="AV74" s="21">
        <f t="shared" si="373"/>
        <v>43.132185594351945</v>
      </c>
      <c r="AW74" s="21">
        <f t="shared" si="373"/>
        <v>43.099528354860574</v>
      </c>
      <c r="AX74" s="21">
        <f t="shared" si="373"/>
        <v>42.999765371453734</v>
      </c>
      <c r="AY74" s="21">
        <f t="shared" si="373"/>
        <v>42.453779672774054</v>
      </c>
      <c r="AZ74" s="21">
        <f t="shared" si="373"/>
        <v>42.171726939152215</v>
      </c>
      <c r="BA74" s="21">
        <f t="shared" si="373"/>
        <v>41.519450570596433</v>
      </c>
      <c r="BB74" s="21">
        <f t="shared" si="373"/>
        <v>39.131378430576945</v>
      </c>
      <c r="BC74" s="21">
        <f t="shared" si="373"/>
        <v>39.153077922704135</v>
      </c>
      <c r="BD74" s="21">
        <f t="shared" si="373"/>
        <v>39.010134661985234</v>
      </c>
      <c r="BE74" s="21">
        <f t="shared" si="373"/>
        <v>38.446236007823344</v>
      </c>
      <c r="BF74" s="21">
        <f t="shared" si="373"/>
        <v>38.185506490916652</v>
      </c>
      <c r="BG74" s="21">
        <f t="shared" si="373"/>
        <v>37.496535803183022</v>
      </c>
      <c r="BH74" s="21">
        <f t="shared" si="373"/>
        <v>35.136820819278469</v>
      </c>
      <c r="BI74" s="21">
        <f t="shared" si="373"/>
        <v>35.150857417790348</v>
      </c>
      <c r="BJ74" s="21">
        <f t="shared" si="373"/>
        <v>35.029101122215337</v>
      </c>
      <c r="BK74" s="21">
        <f t="shared" si="373"/>
        <v>34.388866287952084</v>
      </c>
      <c r="BL74" s="21">
        <f t="shared" si="373"/>
        <v>34.103903433203186</v>
      </c>
      <c r="BM74" s="21">
        <f t="shared" si="373"/>
        <v>33.37585530278885</v>
      </c>
      <c r="BN74" s="21">
        <f t="shared" ref="BN74:DY74" si="374">SUM(BN75:BN76)</f>
        <v>30.970981382215612</v>
      </c>
      <c r="BO74" s="21">
        <f t="shared" si="374"/>
        <v>30.975868282818354</v>
      </c>
      <c r="BP74" s="21">
        <f t="shared" si="374"/>
        <v>30.861875719512128</v>
      </c>
      <c r="BQ74" s="21">
        <f t="shared" si="374"/>
        <v>30.231885034133555</v>
      </c>
      <c r="BR74" s="21">
        <f t="shared" si="374"/>
        <v>29.979449333861442</v>
      </c>
      <c r="BS74" s="21">
        <f t="shared" si="374"/>
        <v>29.193040246586015</v>
      </c>
      <c r="BT74" s="21">
        <f t="shared" si="374"/>
        <v>35.136820819278469</v>
      </c>
      <c r="BU74" s="21">
        <f t="shared" si="374"/>
        <v>26.776704175852728</v>
      </c>
      <c r="BV74" s="21">
        <f t="shared" si="374"/>
        <v>26.644816762909045</v>
      </c>
      <c r="BW74" s="21">
        <f t="shared" si="374"/>
        <v>26.372020571911357</v>
      </c>
      <c r="BX74" s="21">
        <f t="shared" si="374"/>
        <v>26.089333066871088</v>
      </c>
      <c r="BY74" s="21">
        <f t="shared" si="374"/>
        <v>25.258252351705231</v>
      </c>
      <c r="BZ74" s="21">
        <f t="shared" si="374"/>
        <v>24.606510197951788</v>
      </c>
      <c r="CA74" s="21">
        <f t="shared" si="374"/>
        <v>24.613230128219591</v>
      </c>
      <c r="CB74" s="21">
        <f t="shared" si="374"/>
        <v>24.479791186651411</v>
      </c>
      <c r="CC74" s="21">
        <f t="shared" si="374"/>
        <v>24.179653245166467</v>
      </c>
      <c r="CD74" s="21">
        <f t="shared" si="374"/>
        <v>23.882549863171285</v>
      </c>
      <c r="CE74" s="21">
        <f t="shared" si="374"/>
        <v>22.988709981089478</v>
      </c>
      <c r="CF74" s="21">
        <f t="shared" si="374"/>
        <v>22.332757509595318</v>
      </c>
      <c r="CG74" s="21">
        <f t="shared" si="374"/>
        <v>22.321684964095152</v>
      </c>
      <c r="CH74" s="21">
        <f t="shared" si="374"/>
        <v>22.200666327965351</v>
      </c>
      <c r="CI74" s="21">
        <f t="shared" si="374"/>
        <v>21.902927859932607</v>
      </c>
      <c r="CJ74" s="21">
        <f t="shared" si="374"/>
        <v>21.618650198662692</v>
      </c>
      <c r="CK74" s="21">
        <f t="shared" si="374"/>
        <v>20.686418441852418</v>
      </c>
      <c r="CL74" s="21">
        <f t="shared" si="374"/>
        <v>20.022709787130715</v>
      </c>
      <c r="CM74" s="21">
        <f t="shared" si="374"/>
        <v>20.02913083482294</v>
      </c>
      <c r="CN74" s="21">
        <f t="shared" si="374"/>
        <v>19.904732198705556</v>
      </c>
      <c r="CO74" s="21">
        <f t="shared" si="374"/>
        <v>19.600770264057459</v>
      </c>
      <c r="CP74" s="21">
        <f t="shared" si="374"/>
        <v>19.327147434208218</v>
      </c>
      <c r="CQ74" s="21">
        <f t="shared" si="374"/>
        <v>19.326138749791621</v>
      </c>
      <c r="CR74" s="21">
        <f t="shared" si="374"/>
        <v>18.644816560451805</v>
      </c>
      <c r="CS74" s="21">
        <f t="shared" si="374"/>
        <v>18.647163379997675</v>
      </c>
      <c r="CT74" s="21">
        <f t="shared" si="374"/>
        <v>18.641892680710676</v>
      </c>
      <c r="CU74" s="21">
        <f t="shared" si="374"/>
        <v>18.335852121884376</v>
      </c>
      <c r="CV74" s="21">
        <f t="shared" si="374"/>
        <v>18.076700103433161</v>
      </c>
      <c r="CW74" s="21">
        <f t="shared" si="374"/>
        <v>18.07775217820932</v>
      </c>
      <c r="CX74" s="21">
        <f t="shared" si="374"/>
        <v>17.391854737231867</v>
      </c>
      <c r="CY74" s="21">
        <f t="shared" si="374"/>
        <v>17.38741836003388</v>
      </c>
      <c r="CZ74" s="21">
        <f t="shared" si="374"/>
        <v>17.387120853731979</v>
      </c>
      <c r="DA74" s="21">
        <f t="shared" si="374"/>
        <v>17.074847470168194</v>
      </c>
      <c r="DB74" s="21">
        <f t="shared" si="374"/>
        <v>16.810211758780831</v>
      </c>
      <c r="DC74" s="21">
        <f t="shared" si="374"/>
        <v>16.807332989522408</v>
      </c>
      <c r="DD74" s="21">
        <f t="shared" si="374"/>
        <v>16.113207685970576</v>
      </c>
      <c r="DE74" s="21">
        <f t="shared" si="374"/>
        <v>16.112775294163352</v>
      </c>
      <c r="DF74" s="21">
        <f t="shared" si="374"/>
        <v>16.114597670389625</v>
      </c>
      <c r="DG74" s="21">
        <f t="shared" si="374"/>
        <v>15.798259388906779</v>
      </c>
      <c r="DH74" s="21">
        <f t="shared" si="374"/>
        <v>15.536080979999998</v>
      </c>
      <c r="DI74" s="21">
        <f t="shared" si="374"/>
        <v>15.536080979999996</v>
      </c>
      <c r="DJ74" s="21">
        <f t="shared" si="374"/>
        <v>14.832402539999995</v>
      </c>
      <c r="DK74" s="21">
        <f t="shared" si="374"/>
        <v>14.832402539999995</v>
      </c>
      <c r="DL74" s="21">
        <f t="shared" si="374"/>
        <v>14.832402539999995</v>
      </c>
      <c r="DM74" s="21">
        <f t="shared" si="374"/>
        <v>14.512320259999996</v>
      </c>
      <c r="DN74" s="21">
        <f t="shared" si="374"/>
        <v>14.512320259999999</v>
      </c>
      <c r="DO74" s="21">
        <f t="shared" si="374"/>
        <v>14.512320559999997</v>
      </c>
      <c r="DP74" s="21">
        <f t="shared" si="374"/>
        <v>13.798086639999999</v>
      </c>
      <c r="DQ74" s="21">
        <f t="shared" si="374"/>
        <v>13.798086639999999</v>
      </c>
      <c r="DR74" s="21">
        <f t="shared" si="374"/>
        <v>13.798086639999999</v>
      </c>
      <c r="DS74" s="21">
        <f t="shared" si="374"/>
        <v>13.473203129999998</v>
      </c>
      <c r="DT74" s="21">
        <f t="shared" si="374"/>
        <v>1013.47320313</v>
      </c>
      <c r="DU74" s="21">
        <f t="shared" si="374"/>
        <v>1013.47320313</v>
      </c>
      <c r="DV74" s="21">
        <f t="shared" si="374"/>
        <v>1012.74825601</v>
      </c>
      <c r="DW74" s="21">
        <f t="shared" si="374"/>
        <v>1012.74825601</v>
      </c>
      <c r="DX74" s="21">
        <f t="shared" si="374"/>
        <v>1012.74825601</v>
      </c>
      <c r="DY74" s="21">
        <f t="shared" si="374"/>
        <v>1012.4184992400001</v>
      </c>
      <c r="DZ74" s="21">
        <f t="shared" ref="DZ74:EC74" si="375">SUM(DZ75:DZ76)</f>
        <v>1012.41849924</v>
      </c>
      <c r="EA74" s="21">
        <f t="shared" si="375"/>
        <v>1012.41849924</v>
      </c>
      <c r="EB74" s="21">
        <f t="shared" si="375"/>
        <v>1011.6826779100001</v>
      </c>
      <c r="EC74" s="21">
        <f t="shared" si="375"/>
        <v>1011.6826779100001</v>
      </c>
      <c r="ED74" s="21">
        <f t="shared" ref="ED74:EQ74" si="376">SUM(ED75:ED76)</f>
        <v>1011.6826779100001</v>
      </c>
      <c r="EE74" s="21">
        <f t="shared" si="376"/>
        <v>1011.34797479</v>
      </c>
      <c r="EF74" s="21">
        <f t="shared" si="376"/>
        <v>1011.34797479</v>
      </c>
      <c r="EG74" s="21">
        <f t="shared" si="376"/>
        <v>1011.34797479</v>
      </c>
      <c r="EH74" s="21">
        <f t="shared" si="376"/>
        <v>1010.60111614</v>
      </c>
      <c r="EI74" s="21">
        <f t="shared" si="376"/>
        <v>885.60111614000004</v>
      </c>
      <c r="EJ74" s="21">
        <f t="shared" si="376"/>
        <v>885.60111614000004</v>
      </c>
      <c r="EK74" s="21">
        <f t="shared" si="376"/>
        <v>885.26139248000004</v>
      </c>
      <c r="EL74" s="21">
        <f t="shared" si="376"/>
        <v>760.26139248000004</v>
      </c>
      <c r="EM74" s="21">
        <f t="shared" si="376"/>
        <v>760.26139248000004</v>
      </c>
      <c r="EN74" s="21">
        <f t="shared" si="376"/>
        <v>759.50333094999996</v>
      </c>
      <c r="EO74" s="21">
        <f t="shared" ref="EO74:EP74" si="377">SUM(EO75:EO76)</f>
        <v>634.50333094999996</v>
      </c>
      <c r="EP74" s="21">
        <f t="shared" si="377"/>
        <v>9.5033309499999987</v>
      </c>
      <c r="EQ74" s="21">
        <f t="shared" si="376"/>
        <v>9.158511429999999</v>
      </c>
      <c r="ER74" s="28">
        <f t="shared" ref="ER74:EX74" si="378">SUM(ER75:ER76)</f>
        <v>9.158511429999999</v>
      </c>
      <c r="ES74" s="21">
        <f t="shared" si="378"/>
        <v>9.158511429999999</v>
      </c>
      <c r="ET74" s="21">
        <f t="shared" si="378"/>
        <v>8.3890789800000007</v>
      </c>
      <c r="EU74" s="21">
        <f t="shared" si="378"/>
        <v>8.389078979999999</v>
      </c>
      <c r="EV74" s="21">
        <f t="shared" si="378"/>
        <v>229.58330094472981</v>
      </c>
      <c r="EW74" s="21">
        <f t="shared" si="378"/>
        <v>230.14777814756997</v>
      </c>
      <c r="EX74" s="21">
        <f t="shared" si="378"/>
        <v>228.37267309339001</v>
      </c>
      <c r="EY74" s="21">
        <f t="shared" ref="EY74:EZ74" si="379">SUM(EY75:EY76)</f>
        <v>229.00976866228004</v>
      </c>
      <c r="EZ74" s="21">
        <f t="shared" si="379"/>
        <v>231.11686100543</v>
      </c>
      <c r="FA74" s="21">
        <f t="shared" ref="FA74:FB74" si="380">SUM(FA75:FA76)</f>
        <v>232.71038432999998</v>
      </c>
      <c r="FB74" s="21">
        <f t="shared" si="380"/>
        <v>232.79334665160002</v>
      </c>
      <c r="FC74" s="21">
        <f t="shared" ref="FC74:FD74" si="381">SUM(FC75:FC76)</f>
        <v>232.19860733929002</v>
      </c>
      <c r="FD74" s="21">
        <f t="shared" si="381"/>
        <v>228.74545202167002</v>
      </c>
      <c r="FE74" s="21">
        <f t="shared" ref="FE74:FF74" si="382">SUM(FE75:FE76)</f>
        <v>231.68517396473001</v>
      </c>
      <c r="FF74" s="21">
        <f t="shared" si="382"/>
        <v>232.05553854633999</v>
      </c>
      <c r="FG74" s="21">
        <f t="shared" ref="FG74:FH74" si="383">SUM(FG75:FG76)</f>
        <v>229.39444828734</v>
      </c>
      <c r="FH74" s="21">
        <f t="shared" si="383"/>
        <v>229.76230601579002</v>
      </c>
      <c r="FI74" s="21">
        <f t="shared" ref="FI74:FJ74" si="384">SUM(FI75:FI76)</f>
        <v>732.95969610537998</v>
      </c>
      <c r="FJ74" s="21">
        <f t="shared" si="384"/>
        <v>725.10174240531012</v>
      </c>
      <c r="FK74" s="21">
        <f t="shared" ref="FK74:FM74" si="385">SUM(FK75:FK76)</f>
        <v>728.42567452994001</v>
      </c>
      <c r="FL74" s="21">
        <f t="shared" ref="FL74" si="386">SUM(FL75:FL76)</f>
        <v>720.1767224304001</v>
      </c>
      <c r="FM74" s="21">
        <f t="shared" si="385"/>
        <v>719.55891015467</v>
      </c>
      <c r="FN74" s="21">
        <f t="shared" ref="FN74:FO74" si="387">SUM(FN75:FN76)</f>
        <v>715.57121984314006</v>
      </c>
      <c r="FO74" s="21">
        <f t="shared" si="387"/>
        <v>716.77784764317994</v>
      </c>
      <c r="FP74" s="21">
        <f t="shared" ref="FP74:FQ74" si="388">SUM(FP75:FP76)</f>
        <v>710.41592374120012</v>
      </c>
      <c r="FQ74" s="21">
        <f t="shared" si="388"/>
        <v>690.96252044589994</v>
      </c>
      <c r="FR74" s="21">
        <f t="shared" ref="FR74:FS74" si="389">SUM(FR75:FR76)</f>
        <v>692.90304815609989</v>
      </c>
      <c r="FS74" s="21">
        <f t="shared" si="389"/>
        <v>681.71096362113997</v>
      </c>
      <c r="FT74" s="21">
        <f t="shared" ref="FT74:FU74" si="390">SUM(FT75:FT76)</f>
        <v>679.57670263680006</v>
      </c>
      <c r="FU74" s="21">
        <f t="shared" si="390"/>
        <v>667.83954044843222</v>
      </c>
      <c r="FV74" s="21">
        <f t="shared" ref="FV74:FW74" si="391">SUM(FV75:FV76)</f>
        <v>1756.8823241177156</v>
      </c>
      <c r="FW74" s="21">
        <f t="shared" si="391"/>
        <v>1758.6234312606102</v>
      </c>
      <c r="FX74" s="21">
        <f t="shared" ref="FX74:FY74" si="392">SUM(FX75:FX76)</f>
        <v>1773.9035863629199</v>
      </c>
      <c r="FY74" s="21">
        <f t="shared" si="392"/>
        <v>1782.0729906002334</v>
      </c>
      <c r="FZ74" s="21">
        <f t="shared" ref="FZ74:GA74" si="393">SUM(FZ75:FZ76)</f>
        <v>1791.0746589201101</v>
      </c>
      <c r="GA74" s="21">
        <f t="shared" si="393"/>
        <v>1781.0262901194185</v>
      </c>
      <c r="GB74" s="21">
        <f t="shared" ref="GB74:GC74" si="394">SUM(GB75:GB76)</f>
        <v>1789.4203498705979</v>
      </c>
      <c r="GC74" s="21">
        <f t="shared" si="394"/>
        <v>1790.3291972510115</v>
      </c>
      <c r="GD74" s="21">
        <f t="shared" ref="GD74:GE74" si="395">SUM(GD75:GD76)</f>
        <v>1779.5058722352633</v>
      </c>
      <c r="GE74" s="21">
        <f t="shared" si="395"/>
        <v>1780.83850812023</v>
      </c>
      <c r="GF74" s="21">
        <f t="shared" ref="GF74:GG74" si="396">SUM(GF75:GF76)</f>
        <v>1787.4097728698121</v>
      </c>
      <c r="GG74" s="21">
        <f t="shared" si="396"/>
        <v>1780.7721329867102</v>
      </c>
      <c r="GH74" s="21">
        <f t="shared" ref="GH74:GJ74" si="397">SUM(GH75:GH76)</f>
        <v>1773.1337360047403</v>
      </c>
      <c r="GI74" s="21">
        <f t="shared" ref="GI74" si="398">SUM(GI75:GI76)</f>
        <v>1772.7048438641773</v>
      </c>
      <c r="GJ74" s="21">
        <f t="shared" si="397"/>
        <v>1644.1286481735597</v>
      </c>
      <c r="GK74" s="21">
        <f t="shared" ref="GK74:GQ74" si="399">SUM(GK75:GK76)</f>
        <v>1648.4073824194286</v>
      </c>
      <c r="GL74" s="21">
        <f t="shared" ref="GL74:GP74" si="400">SUM(GL75:GL76)</f>
        <v>1642.3875506063137</v>
      </c>
      <c r="GM74" s="21">
        <f t="shared" si="400"/>
        <v>1503.7029852220639</v>
      </c>
      <c r="GN74" s="21">
        <f t="shared" si="400"/>
        <v>676.91081626176572</v>
      </c>
      <c r="GO74" s="21">
        <f t="shared" si="400"/>
        <v>673.78602016342438</v>
      </c>
      <c r="GP74" s="21">
        <f t="shared" si="400"/>
        <v>675.78365976307759</v>
      </c>
      <c r="GQ74" s="21">
        <f t="shared" si="399"/>
        <v>671.59684118466362</v>
      </c>
      <c r="GR74" s="21">
        <f t="shared" ref="GR74:GX74" si="401">SUM(GR75:GR76)</f>
        <v>678.27533011004618</v>
      </c>
      <c r="GS74" s="21">
        <f t="shared" ref="GS74:GW74" si="402">SUM(GS75:GS76)</f>
        <v>687.56292018355748</v>
      </c>
      <c r="GT74" s="21">
        <f t="shared" si="402"/>
        <v>692.54625994809226</v>
      </c>
      <c r="GU74" s="21">
        <f t="shared" si="402"/>
        <v>679.91431626758492</v>
      </c>
      <c r="GV74" s="21">
        <f t="shared" si="402"/>
        <v>672.4393055611838</v>
      </c>
      <c r="GW74" s="21">
        <f t="shared" si="402"/>
        <v>666.19992390581342</v>
      </c>
      <c r="GX74" s="21">
        <f t="shared" si="401"/>
        <v>665.71997264825404</v>
      </c>
      <c r="GY74" s="21">
        <f t="shared" ref="GY74" si="403">SUM(GY75:GY76)</f>
        <v>668.35970937791421</v>
      </c>
    </row>
    <row r="75" spans="1:207" x14ac:dyDescent="0.35">
      <c r="A75" s="33" t="s">
        <v>29</v>
      </c>
      <c r="B75" s="35">
        <v>70.332999999999998</v>
      </c>
      <c r="C75" s="35">
        <v>70.220060300198185</v>
      </c>
      <c r="D75" s="35">
        <v>70.486000000000004</v>
      </c>
      <c r="E75" s="35">
        <v>69.980999999999995</v>
      </c>
      <c r="F75" s="35">
        <v>67.897000000000006</v>
      </c>
      <c r="G75" s="35">
        <v>68.010000000000005</v>
      </c>
      <c r="H75" s="35">
        <v>67.972906681987453</v>
      </c>
      <c r="I75" s="35">
        <v>67.144865590060434</v>
      </c>
      <c r="J75" s="35">
        <v>66.515946389669011</v>
      </c>
      <c r="K75" s="35">
        <v>65.893739522307754</v>
      </c>
      <c r="L75" s="35">
        <v>65.33373451882234</v>
      </c>
      <c r="M75" s="35">
        <v>63.475617977689438</v>
      </c>
      <c r="N75" s="35">
        <v>63.08</v>
      </c>
      <c r="O75" s="35">
        <v>62.548540027472114</v>
      </c>
      <c r="P75" s="35">
        <v>62.783399874487017</v>
      </c>
      <c r="Q75" s="35">
        <v>62.29890423242864</v>
      </c>
      <c r="R75" s="35">
        <v>62.062741410880022</v>
      </c>
      <c r="S75" s="35">
        <v>55.478829869000016</v>
      </c>
      <c r="T75" s="35">
        <v>67.972906681987453</v>
      </c>
      <c r="U75" s="35">
        <v>55.006070270999999</v>
      </c>
      <c r="V75" s="35">
        <v>55.006070270999999</v>
      </c>
      <c r="W75" s="35">
        <v>54.52630657400001</v>
      </c>
      <c r="X75" s="35">
        <v>52.369422196000009</v>
      </c>
      <c r="Y75" s="35">
        <v>52.369422196000009</v>
      </c>
      <c r="Z75" s="35">
        <v>52.369422196000009</v>
      </c>
      <c r="AA75" s="35">
        <v>51.879757849999976</v>
      </c>
      <c r="AB75" s="35">
        <v>51.879757850000011</v>
      </c>
      <c r="AC75" s="35">
        <v>51.369505170000011</v>
      </c>
      <c r="AD75" s="35">
        <v>50.798224336000004</v>
      </c>
      <c r="AE75" s="35">
        <v>49.180267526000002</v>
      </c>
      <c r="AF75" s="35">
        <v>49.180267526000002</v>
      </c>
      <c r="AG75" s="35">
        <v>48.672860966000009</v>
      </c>
      <c r="AH75" s="35">
        <v>48.672860246000006</v>
      </c>
      <c r="AI75" s="35">
        <v>48.130180979000002</v>
      </c>
      <c r="AJ75" s="35">
        <v>45.908104770000001</v>
      </c>
      <c r="AK75" s="35">
        <v>45.908104780000009</v>
      </c>
      <c r="AL75" s="35">
        <v>45.908104780000009</v>
      </c>
      <c r="AM75" s="35">
        <v>45.382071975000002</v>
      </c>
      <c r="AN75" s="35">
        <v>44.804905472000002</v>
      </c>
      <c r="AO75" s="35">
        <v>44.804904722000003</v>
      </c>
      <c r="AP75" s="35">
        <v>42.549497380999995</v>
      </c>
      <c r="AQ75" s="35">
        <v>42.549497380999995</v>
      </c>
      <c r="AR75" s="35">
        <v>42.549497380999995</v>
      </c>
      <c r="AS75" s="35">
        <v>42.003902741000005</v>
      </c>
      <c r="AT75" s="35">
        <v>42.003902741000005</v>
      </c>
      <c r="AU75" s="35">
        <v>41.390056567000009</v>
      </c>
      <c r="AV75" s="35">
        <v>39.100818095000001</v>
      </c>
      <c r="AW75" s="35">
        <v>39.100818075000007</v>
      </c>
      <c r="AX75" s="35">
        <v>39.100818855000007</v>
      </c>
      <c r="AY75" s="35">
        <v>38.534673759999997</v>
      </c>
      <c r="AZ75" s="35">
        <v>38.534673019999993</v>
      </c>
      <c r="BA75" s="35">
        <v>37.881817708</v>
      </c>
      <c r="BB75" s="35">
        <v>35.558240680000004</v>
      </c>
      <c r="BC75" s="35">
        <v>35.558241409999994</v>
      </c>
      <c r="BD75" s="35">
        <v>35.558241409999994</v>
      </c>
      <c r="BE75" s="35">
        <v>34.970501868999996</v>
      </c>
      <c r="BF75" s="35">
        <v>34.970501879000011</v>
      </c>
      <c r="BG75" s="35">
        <v>34.276157612000006</v>
      </c>
      <c r="BH75" s="35">
        <v>31.917727647999989</v>
      </c>
      <c r="BI75" s="35">
        <v>31.917727648000003</v>
      </c>
      <c r="BJ75" s="35">
        <v>31.917726917999993</v>
      </c>
      <c r="BK75" s="35">
        <v>31.307291685000003</v>
      </c>
      <c r="BL75" s="35">
        <v>31.307290945000002</v>
      </c>
      <c r="BM75" s="35">
        <v>30.568821090000004</v>
      </c>
      <c r="BN75" s="35">
        <v>28.175013934999988</v>
      </c>
      <c r="BO75" s="35">
        <v>28.175013934999988</v>
      </c>
      <c r="BP75" s="35">
        <v>28.175014684999987</v>
      </c>
      <c r="BQ75" s="35">
        <v>27.54071458999999</v>
      </c>
      <c r="BR75" s="35">
        <v>27.540714629999989</v>
      </c>
      <c r="BS75" s="35">
        <v>26.755314707000004</v>
      </c>
      <c r="BT75" s="35">
        <v>31.917727647999989</v>
      </c>
      <c r="BU75" s="35">
        <v>24.325600185999988</v>
      </c>
      <c r="BV75" s="35">
        <v>24.325600175999988</v>
      </c>
      <c r="BW75" s="35">
        <v>24.037198408999998</v>
      </c>
      <c r="BX75" s="35">
        <v>24.037197479</v>
      </c>
      <c r="BY75" s="35">
        <v>23.201885740999995</v>
      </c>
      <c r="BZ75" s="35">
        <v>22.558343036999993</v>
      </c>
      <c r="CA75" s="35">
        <v>22.558343037</v>
      </c>
      <c r="CB75" s="35">
        <v>22.558343036999993</v>
      </c>
      <c r="CC75" s="35">
        <v>22.265614288999995</v>
      </c>
      <c r="CD75" s="35">
        <v>22.265613368999993</v>
      </c>
      <c r="CE75" s="35">
        <v>21.377217552999991</v>
      </c>
      <c r="CF75" s="35">
        <v>20.724021713999999</v>
      </c>
      <c r="CG75" s="35">
        <v>20.724020773999996</v>
      </c>
      <c r="CH75" s="35">
        <v>20.724021713999999</v>
      </c>
      <c r="CI75" s="35">
        <v>20.426901094999991</v>
      </c>
      <c r="CJ75" s="35">
        <v>20.426901094999991</v>
      </c>
      <c r="CK75" s="35">
        <v>19.482048494999994</v>
      </c>
      <c r="CL75" s="35">
        <v>18.819053774999997</v>
      </c>
      <c r="CM75" s="35">
        <v>18.819053773999997</v>
      </c>
      <c r="CN75" s="35">
        <v>18.819054134999998</v>
      </c>
      <c r="CO75" s="35">
        <v>18.517477660999994</v>
      </c>
      <c r="CP75" s="35">
        <v>18.517477300999996</v>
      </c>
      <c r="CQ75" s="35">
        <v>18.517477681999992</v>
      </c>
      <c r="CR75" s="35">
        <v>17.844538029999999</v>
      </c>
      <c r="CS75" s="35">
        <v>17.844538024979997</v>
      </c>
      <c r="CT75" s="35">
        <v>17.844538019999998</v>
      </c>
      <c r="CU75" s="35">
        <v>17.538437528999999</v>
      </c>
      <c r="CV75" s="35">
        <v>17.538437588999997</v>
      </c>
      <c r="CW75" s="35">
        <v>17.538437908999999</v>
      </c>
      <c r="CX75" s="35">
        <v>16.855404159000003</v>
      </c>
      <c r="CY75" s="35">
        <v>16.855404153999999</v>
      </c>
      <c r="CZ75" s="35">
        <v>16.855404159999996</v>
      </c>
      <c r="DA75" s="35">
        <v>16.544712029999996</v>
      </c>
      <c r="DB75" s="35">
        <v>16.544712529999998</v>
      </c>
      <c r="DC75" s="35">
        <v>16.544712509999997</v>
      </c>
      <c r="DD75" s="35">
        <v>15.851433269999996</v>
      </c>
      <c r="DE75" s="35">
        <v>15.851432779999996</v>
      </c>
      <c r="DF75" s="35">
        <v>15.851433269999996</v>
      </c>
      <c r="DG75" s="35">
        <v>15.53608127</v>
      </c>
      <c r="DH75" s="35">
        <v>15.536080979999998</v>
      </c>
      <c r="DI75" s="35">
        <v>15.536080979999996</v>
      </c>
      <c r="DJ75" s="35">
        <v>14.832402539999995</v>
      </c>
      <c r="DK75" s="35">
        <v>14.832402539999995</v>
      </c>
      <c r="DL75" s="35">
        <v>14.832402539999995</v>
      </c>
      <c r="DM75" s="35">
        <v>14.512320259999996</v>
      </c>
      <c r="DN75" s="35">
        <v>14.512320259999999</v>
      </c>
      <c r="DO75" s="35">
        <v>14.512320559999997</v>
      </c>
      <c r="DP75" s="35">
        <v>13.798086639999999</v>
      </c>
      <c r="DQ75" s="35">
        <v>13.798086639999999</v>
      </c>
      <c r="DR75" s="35">
        <v>13.798086639999999</v>
      </c>
      <c r="DS75" s="35">
        <v>13.473203129999998</v>
      </c>
      <c r="DT75" s="35">
        <v>13.473203129999998</v>
      </c>
      <c r="DU75" s="35">
        <v>13.473203129999998</v>
      </c>
      <c r="DV75" s="35">
        <v>12.74825601</v>
      </c>
      <c r="DW75" s="35">
        <v>12.748256009999999</v>
      </c>
      <c r="DX75" s="35">
        <v>12.748256009999999</v>
      </c>
      <c r="DY75" s="35">
        <v>12.418499239999997</v>
      </c>
      <c r="DZ75" s="35">
        <v>12.418499239999997</v>
      </c>
      <c r="EA75" s="35">
        <v>12.418499240000001</v>
      </c>
      <c r="EB75" s="35">
        <v>11.682677910000001</v>
      </c>
      <c r="EC75" s="35">
        <v>11.682677910000001</v>
      </c>
      <c r="ED75" s="35">
        <v>11.682677910000001</v>
      </c>
      <c r="EE75" s="35">
        <v>11.347974789999999</v>
      </c>
      <c r="EF75" s="35">
        <v>11.347974789999999</v>
      </c>
      <c r="EG75" s="35">
        <v>11.347974789999999</v>
      </c>
      <c r="EH75" s="35">
        <v>10.601116139999998</v>
      </c>
      <c r="EI75" s="35">
        <v>10.601116139999998</v>
      </c>
      <c r="EJ75" s="38">
        <v>10.60111614</v>
      </c>
      <c r="EK75" s="38">
        <v>10.261392479999998</v>
      </c>
      <c r="EL75" s="38">
        <v>10.261392479999998</v>
      </c>
      <c r="EM75" s="38">
        <v>10.261392479999998</v>
      </c>
      <c r="EN75" s="38">
        <v>9.5033309499999987</v>
      </c>
      <c r="EO75" s="38">
        <v>9.5033309499999987</v>
      </c>
      <c r="EP75" s="38">
        <v>9.5033309499999987</v>
      </c>
      <c r="EQ75" s="38">
        <v>9.158511429999999</v>
      </c>
      <c r="ER75" s="42">
        <v>9.158511429999999</v>
      </c>
      <c r="ES75" s="38">
        <v>9.158511429999999</v>
      </c>
      <c r="ET75" s="78">
        <v>8.3890789800000007</v>
      </c>
      <c r="EU75" s="78">
        <v>8.389078979999999</v>
      </c>
      <c r="EV75" s="78">
        <v>8.3890789800000007</v>
      </c>
      <c r="EW75" s="77">
        <v>8.0390886600000009</v>
      </c>
      <c r="EX75" s="77">
        <v>8.0390874099999987</v>
      </c>
      <c r="EY75" s="77">
        <v>8.0390866400000007</v>
      </c>
      <c r="EZ75" s="77">
        <v>7.2581132700000008</v>
      </c>
      <c r="FA75" s="77">
        <v>7.2581130737100237</v>
      </c>
      <c r="FB75" s="78">
        <v>7.2581119900000015</v>
      </c>
      <c r="FC75" s="78">
        <v>6.9028708099999996</v>
      </c>
      <c r="FD75" s="78">
        <v>6.9028715700000003</v>
      </c>
      <c r="FE75" s="78">
        <v>6.9028713399999999</v>
      </c>
      <c r="FF75" s="78">
        <v>6.1101828999999999</v>
      </c>
      <c r="FG75" s="78">
        <v>6.1101829999999993</v>
      </c>
      <c r="FH75" s="78">
        <v>6.1101841200000004</v>
      </c>
      <c r="FI75" s="78">
        <v>5.749612710000001</v>
      </c>
      <c r="FJ75" s="78">
        <v>5.7496085300000006</v>
      </c>
      <c r="FK75" s="78">
        <v>5.7496126900000002</v>
      </c>
      <c r="FL75" s="78">
        <v>4.9450338199999999</v>
      </c>
      <c r="FM75" s="78">
        <v>4.9450330400000011</v>
      </c>
      <c r="FN75" s="78">
        <v>4.9450351100000001</v>
      </c>
      <c r="FO75" s="78">
        <v>4.57905183</v>
      </c>
      <c r="FP75" s="78">
        <v>4.5790545700000003</v>
      </c>
      <c r="FQ75" s="78">
        <v>4.5790545700000003</v>
      </c>
      <c r="FR75" s="78">
        <v>3.7624070100000004</v>
      </c>
      <c r="FS75" s="78">
        <v>3.7624117200000002</v>
      </c>
      <c r="FT75" s="78">
        <v>3.7624086299999999</v>
      </c>
      <c r="FU75" s="78">
        <v>3.3909388300000001</v>
      </c>
      <c r="FV75" s="78">
        <v>3.3909388300000001</v>
      </c>
      <c r="FW75" s="78">
        <v>3.3909388300000001</v>
      </c>
      <c r="FX75" s="78">
        <v>2.5620433499999997</v>
      </c>
      <c r="FY75" s="78">
        <v>2.5620415599999999</v>
      </c>
      <c r="FZ75" s="78">
        <v>2.5620410300000001</v>
      </c>
      <c r="GA75" s="78">
        <v>2.5620415599999995</v>
      </c>
      <c r="GB75" s="78">
        <v>2.5620415599999995</v>
      </c>
      <c r="GC75" s="78">
        <v>2.5620413700000002</v>
      </c>
      <c r="GD75" s="78">
        <v>1.7207108299999998</v>
      </c>
      <c r="GE75" s="77">
        <v>1.7207106399999998</v>
      </c>
      <c r="GF75" s="78">
        <v>1.7207108299999998</v>
      </c>
      <c r="GG75" s="79">
        <v>1.7207108299999998</v>
      </c>
      <c r="GH75" s="79">
        <v>1.7207106699999999</v>
      </c>
      <c r="GI75" s="79">
        <v>1.7207108299999998</v>
      </c>
      <c r="GJ75" s="79">
        <v>0.86676014000000001</v>
      </c>
      <c r="GK75" s="79">
        <v>0.8667601399999999</v>
      </c>
      <c r="GL75" s="79">
        <v>0.8667601399999999</v>
      </c>
      <c r="GM75" s="79">
        <v>0.8667601399999999</v>
      </c>
      <c r="GN75" s="79">
        <v>0.8667601399999999</v>
      </c>
      <c r="GO75" s="79">
        <v>0.8667601399999999</v>
      </c>
      <c r="GP75" s="79">
        <v>0</v>
      </c>
      <c r="GQ75" s="79">
        <v>0</v>
      </c>
      <c r="GR75" s="79">
        <v>0</v>
      </c>
      <c r="GS75" s="79">
        <v>0</v>
      </c>
      <c r="GT75" s="79">
        <v>0</v>
      </c>
      <c r="GU75" s="79">
        <v>0</v>
      </c>
      <c r="GV75" s="79">
        <v>0</v>
      </c>
      <c r="GW75" s="79">
        <v>0</v>
      </c>
      <c r="GX75" s="79">
        <v>0</v>
      </c>
      <c r="GY75" s="79">
        <v>0</v>
      </c>
    </row>
    <row r="76" spans="1:207" x14ac:dyDescent="0.35">
      <c r="A76" s="33" t="s">
        <v>31</v>
      </c>
      <c r="B76" s="35">
        <v>7.23</v>
      </c>
      <c r="C76" s="35">
        <v>7.262037633605984</v>
      </c>
      <c r="D76" s="35">
        <v>7.0369999999999999</v>
      </c>
      <c r="E76" s="35">
        <v>6.9930000000000003</v>
      </c>
      <c r="F76" s="35">
        <v>6.98</v>
      </c>
      <c r="G76" s="35">
        <v>7.03</v>
      </c>
      <c r="H76" s="35">
        <v>6.8796190648629736</v>
      </c>
      <c r="I76" s="35">
        <v>6.7439037950919891</v>
      </c>
      <c r="J76" s="35">
        <v>6.4320002095607887</v>
      </c>
      <c r="K76" s="35">
        <v>6.2638608474863249</v>
      </c>
      <c r="L76" s="35">
        <v>6.204394619982124</v>
      </c>
      <c r="M76" s="35">
        <v>6.2985258324960247</v>
      </c>
      <c r="N76" s="35">
        <v>6.08</v>
      </c>
      <c r="O76" s="35">
        <v>6.053194342160511</v>
      </c>
      <c r="P76" s="35">
        <v>5.8353110417900877</v>
      </c>
      <c r="Q76" s="35">
        <v>5.8488865203817406</v>
      </c>
      <c r="R76" s="35">
        <v>5.9714083372560003</v>
      </c>
      <c r="S76" s="35">
        <v>5.9731491799886296</v>
      </c>
      <c r="T76" s="35">
        <v>6.8796190648629736</v>
      </c>
      <c r="U76" s="35">
        <v>5.8622662198084274</v>
      </c>
      <c r="V76" s="35">
        <v>5.6076134481843933</v>
      </c>
      <c r="W76" s="35">
        <v>5.6394145255667514</v>
      </c>
      <c r="X76" s="35">
        <v>5.6567646874402415</v>
      </c>
      <c r="Y76" s="35">
        <v>5.6039237545278322</v>
      </c>
      <c r="Z76" s="35">
        <v>5.4576171823611004</v>
      </c>
      <c r="AA76" s="35">
        <v>5.4013707323357636</v>
      </c>
      <c r="AB76" s="35">
        <v>5.1393454171418842</v>
      </c>
      <c r="AC76" s="35">
        <v>5.1313840531295734</v>
      </c>
      <c r="AD76" s="35">
        <v>5.038294725313655</v>
      </c>
      <c r="AE76" s="35">
        <v>5.07657992351188</v>
      </c>
      <c r="AF76" s="35">
        <v>5.0187608168392721</v>
      </c>
      <c r="AG76" s="35">
        <v>5.0119268624350912</v>
      </c>
      <c r="AH76" s="35">
        <v>4.8009543077921144</v>
      </c>
      <c r="AI76" s="35">
        <v>4.8138416618741164</v>
      </c>
      <c r="AJ76" s="35">
        <v>4.7624089073419977</v>
      </c>
      <c r="AK76" s="35">
        <v>4.810960708695303</v>
      </c>
      <c r="AL76" s="35">
        <v>4.7044374896859074</v>
      </c>
      <c r="AM76" s="35">
        <v>4.7253120049952857</v>
      </c>
      <c r="AN76" s="35">
        <v>4.4594430231152851</v>
      </c>
      <c r="AO76" s="35">
        <v>4.5197123341428913</v>
      </c>
      <c r="AP76" s="35">
        <v>4.5093956564594038</v>
      </c>
      <c r="AQ76" s="35">
        <v>4.5047949155204856</v>
      </c>
      <c r="AR76" s="35">
        <v>4.4225842763244074</v>
      </c>
      <c r="AS76" s="35">
        <v>4.4076240386990095</v>
      </c>
      <c r="AT76" s="35">
        <v>4.0518037160637199</v>
      </c>
      <c r="AU76" s="35">
        <v>4.0712247159472339</v>
      </c>
      <c r="AV76" s="35">
        <v>4.0313674993519468</v>
      </c>
      <c r="AW76" s="35">
        <v>3.9987102798605658</v>
      </c>
      <c r="AX76" s="35">
        <v>3.8989465164537291</v>
      </c>
      <c r="AY76" s="35">
        <v>3.91910591277406</v>
      </c>
      <c r="AZ76" s="35">
        <v>3.6370539191522226</v>
      </c>
      <c r="BA76" s="35">
        <v>3.6376328625964329</v>
      </c>
      <c r="BB76" s="35">
        <v>3.5731377505769419</v>
      </c>
      <c r="BC76" s="35">
        <v>3.5948365127041408</v>
      </c>
      <c r="BD76" s="35">
        <v>3.4518932519852426</v>
      </c>
      <c r="BE76" s="35">
        <v>3.4757341388233449</v>
      </c>
      <c r="BF76" s="35">
        <v>3.2150046119166409</v>
      </c>
      <c r="BG76" s="35">
        <v>3.2203781911830167</v>
      </c>
      <c r="BH76" s="35">
        <v>3.2190931712784838</v>
      </c>
      <c r="BI76" s="35">
        <v>3.2331297697903469</v>
      </c>
      <c r="BJ76" s="35">
        <v>3.1113742042153483</v>
      </c>
      <c r="BK76" s="35">
        <v>3.0815746029520796</v>
      </c>
      <c r="BL76" s="35">
        <v>2.7966124882031878</v>
      </c>
      <c r="BM76" s="35">
        <v>2.8070342127888432</v>
      </c>
      <c r="BN76" s="35">
        <v>2.7959674472156224</v>
      </c>
      <c r="BO76" s="35">
        <v>2.8008543478183641</v>
      </c>
      <c r="BP76" s="35">
        <v>2.6868610345121393</v>
      </c>
      <c r="BQ76" s="35">
        <v>2.6911704441335651</v>
      </c>
      <c r="BR76" s="35">
        <v>2.4387347038614529</v>
      </c>
      <c r="BS76" s="35">
        <v>2.4377255395860122</v>
      </c>
      <c r="BT76" s="35">
        <v>3.2190931712784838</v>
      </c>
      <c r="BU76" s="35">
        <v>2.4511039898527387</v>
      </c>
      <c r="BV76" s="35">
        <v>2.3192165869090591</v>
      </c>
      <c r="BW76" s="35">
        <v>2.3348221629113595</v>
      </c>
      <c r="BX76" s="35">
        <v>2.0521355878710872</v>
      </c>
      <c r="BY76" s="35">
        <v>2.0563666107052354</v>
      </c>
      <c r="BZ76" s="35">
        <v>2.0481671609517944</v>
      </c>
      <c r="CA76" s="35">
        <v>2.0548870912195909</v>
      </c>
      <c r="CB76" s="35">
        <v>1.92144814965142</v>
      </c>
      <c r="CC76" s="35">
        <v>1.9140389561664732</v>
      </c>
      <c r="CD76" s="35">
        <v>1.6169364941712927</v>
      </c>
      <c r="CE76" s="35">
        <v>1.6114924280894871</v>
      </c>
      <c r="CF76" s="35">
        <v>1.6087357955953183</v>
      </c>
      <c r="CG76" s="35">
        <v>1.5976641900951563</v>
      </c>
      <c r="CH76" s="35">
        <v>1.4766446139653526</v>
      </c>
      <c r="CI76" s="35">
        <v>1.4760267649326162</v>
      </c>
      <c r="CJ76" s="35">
        <v>1.1917491036627019</v>
      </c>
      <c r="CK76" s="35">
        <v>1.204369946852424</v>
      </c>
      <c r="CL76" s="35">
        <v>1.20365601213072</v>
      </c>
      <c r="CM76" s="35">
        <v>1.2100770608229448</v>
      </c>
      <c r="CN76" s="35">
        <v>1.0856780637055579</v>
      </c>
      <c r="CO76" s="35">
        <v>1.0832926030574641</v>
      </c>
      <c r="CP76" s="35">
        <v>0.80967013320822068</v>
      </c>
      <c r="CQ76" s="35">
        <v>0.80866106779163016</v>
      </c>
      <c r="CR76" s="35">
        <v>0.80027853045180575</v>
      </c>
      <c r="CS76" s="35">
        <v>0.8026253550176784</v>
      </c>
      <c r="CT76" s="35">
        <v>0.79735466071067829</v>
      </c>
      <c r="CU76" s="35">
        <v>0.79741459288437488</v>
      </c>
      <c r="CV76" s="35">
        <v>0.53826251443316375</v>
      </c>
      <c r="CW76" s="35">
        <v>0.53931426920932068</v>
      </c>
      <c r="CX76" s="35">
        <v>0.53645057823186271</v>
      </c>
      <c r="CY76" s="35">
        <v>0.53201420603388294</v>
      </c>
      <c r="CZ76" s="35">
        <v>0.53171669373198338</v>
      </c>
      <c r="DA76" s="35">
        <v>0.53013544016819747</v>
      </c>
      <c r="DB76" s="35">
        <v>0.26549922878083443</v>
      </c>
      <c r="DC76" s="35">
        <v>0.26262047952241119</v>
      </c>
      <c r="DD76" s="35">
        <v>0.2617744159705781</v>
      </c>
      <c r="DE76" s="35">
        <v>0.26134251416335719</v>
      </c>
      <c r="DF76" s="35">
        <v>0.26316440038962752</v>
      </c>
      <c r="DG76" s="35">
        <v>0.26217811890677895</v>
      </c>
      <c r="DH76" s="35">
        <v>0</v>
      </c>
      <c r="DI76" s="35">
        <v>0</v>
      </c>
      <c r="DJ76" s="35">
        <v>0</v>
      </c>
      <c r="DK76" s="35">
        <v>0</v>
      </c>
      <c r="DL76" s="35">
        <v>0</v>
      </c>
      <c r="DM76" s="35">
        <v>0</v>
      </c>
      <c r="DN76" s="35">
        <v>0</v>
      </c>
      <c r="DO76" s="35">
        <v>0</v>
      </c>
      <c r="DP76" s="35">
        <v>0</v>
      </c>
      <c r="DQ76" s="35">
        <v>0</v>
      </c>
      <c r="DR76" s="35">
        <v>0</v>
      </c>
      <c r="DS76" s="35">
        <v>0</v>
      </c>
      <c r="DT76" s="35">
        <v>1000</v>
      </c>
      <c r="DU76" s="35">
        <v>1000</v>
      </c>
      <c r="DV76" s="35">
        <v>1000</v>
      </c>
      <c r="DW76" s="35">
        <v>1000</v>
      </c>
      <c r="DX76" s="35">
        <v>1000</v>
      </c>
      <c r="DY76" s="35">
        <v>1000.0000000000001</v>
      </c>
      <c r="DZ76" s="35">
        <v>1000</v>
      </c>
      <c r="EA76" s="35">
        <v>1000</v>
      </c>
      <c r="EB76" s="35">
        <v>1000</v>
      </c>
      <c r="EC76" s="35">
        <v>1000</v>
      </c>
      <c r="ED76" s="35">
        <v>1000</v>
      </c>
      <c r="EE76" s="35">
        <v>1000</v>
      </c>
      <c r="EF76" s="35">
        <v>1000</v>
      </c>
      <c r="EG76" s="35">
        <v>1000</v>
      </c>
      <c r="EH76" s="35">
        <v>1000</v>
      </c>
      <c r="EI76" s="35">
        <v>875</v>
      </c>
      <c r="EJ76" s="35">
        <v>875</v>
      </c>
      <c r="EK76" s="35">
        <v>875</v>
      </c>
      <c r="EL76" s="35">
        <v>750</v>
      </c>
      <c r="EM76" s="35">
        <v>750</v>
      </c>
      <c r="EN76" s="35">
        <v>750</v>
      </c>
      <c r="EO76" s="35">
        <v>625</v>
      </c>
      <c r="EP76" s="35">
        <v>0</v>
      </c>
      <c r="EQ76" s="35">
        <v>0</v>
      </c>
      <c r="ER76" s="36">
        <v>0</v>
      </c>
      <c r="ES76" s="35">
        <v>0</v>
      </c>
      <c r="ET76" s="77">
        <v>0</v>
      </c>
      <c r="EU76" s="77">
        <v>0</v>
      </c>
      <c r="EV76" s="77">
        <v>221.19422196472982</v>
      </c>
      <c r="EW76" s="77">
        <v>222.10868948756996</v>
      </c>
      <c r="EX76" s="77">
        <v>220.33358568339</v>
      </c>
      <c r="EY76" s="77">
        <v>220.97068202228004</v>
      </c>
      <c r="EZ76" s="77">
        <v>223.85874773543</v>
      </c>
      <c r="FA76" s="77">
        <v>225.45227125628995</v>
      </c>
      <c r="FB76" s="77">
        <v>225.53523466160001</v>
      </c>
      <c r="FC76" s="77">
        <v>225.29573652929002</v>
      </c>
      <c r="FD76" s="78">
        <v>221.84258045167002</v>
      </c>
      <c r="FE76" s="77">
        <v>224.78230262473002</v>
      </c>
      <c r="FF76" s="77">
        <v>225.94535564633998</v>
      </c>
      <c r="FG76" s="77">
        <v>223.28426528733999</v>
      </c>
      <c r="FH76" s="77">
        <v>223.65212189579</v>
      </c>
      <c r="FI76" s="77">
        <v>727.21008339538002</v>
      </c>
      <c r="FJ76" s="77">
        <v>719.35213387531007</v>
      </c>
      <c r="FK76" s="77">
        <v>722.67606183993996</v>
      </c>
      <c r="FL76" s="77">
        <v>715.23168861040006</v>
      </c>
      <c r="FM76" s="77">
        <v>714.61387711467</v>
      </c>
      <c r="FN76" s="77">
        <v>710.62618473314001</v>
      </c>
      <c r="FO76" s="77">
        <v>712.19879581317991</v>
      </c>
      <c r="FP76" s="77">
        <v>705.83686917120008</v>
      </c>
      <c r="FQ76" s="77">
        <v>686.3834658758999</v>
      </c>
      <c r="FR76" s="77">
        <v>689.14064114609994</v>
      </c>
      <c r="FS76" s="77">
        <v>677.94855190113992</v>
      </c>
      <c r="FT76" s="77">
        <v>675.81429400680008</v>
      </c>
      <c r="FU76" s="77">
        <v>664.44860161843224</v>
      </c>
      <c r="FV76" s="77">
        <v>1753.4913852877155</v>
      </c>
      <c r="FW76" s="77">
        <v>1755.2324924306101</v>
      </c>
      <c r="FX76" s="77">
        <v>1771.3415430129198</v>
      </c>
      <c r="FY76" s="77">
        <v>1779.5109490402335</v>
      </c>
      <c r="FZ76" s="77">
        <v>1788.5126178901101</v>
      </c>
      <c r="GA76" s="77">
        <v>1778.4642485594186</v>
      </c>
      <c r="GB76" s="77">
        <v>1786.858308310598</v>
      </c>
      <c r="GC76" s="77">
        <v>1787.7671558810114</v>
      </c>
      <c r="GD76" s="77">
        <v>1777.7851614052634</v>
      </c>
      <c r="GE76" s="77">
        <v>1779.1177974802299</v>
      </c>
      <c r="GF76" s="77">
        <v>1785.6890620398121</v>
      </c>
      <c r="GG76" s="79">
        <v>1779.0514221567103</v>
      </c>
      <c r="GH76" s="79">
        <v>1771.4130253347403</v>
      </c>
      <c r="GI76" s="79">
        <v>1770.9841330341774</v>
      </c>
      <c r="GJ76" s="79">
        <v>1643.2618880335597</v>
      </c>
      <c r="GK76" s="79">
        <v>1647.5406222794286</v>
      </c>
      <c r="GL76" s="79">
        <v>1641.5207904663137</v>
      </c>
      <c r="GM76" s="79">
        <v>1502.8362250820639</v>
      </c>
      <c r="GN76" s="79">
        <v>676.04405612176572</v>
      </c>
      <c r="GO76" s="79">
        <v>672.91926002342439</v>
      </c>
      <c r="GP76" s="79">
        <v>675.78365976307759</v>
      </c>
      <c r="GQ76" s="79">
        <v>671.59684118466362</v>
      </c>
      <c r="GR76" s="79">
        <v>678.27533011004618</v>
      </c>
      <c r="GS76" s="79">
        <v>687.56292018355748</v>
      </c>
      <c r="GT76" s="79">
        <v>692.54625994809226</v>
      </c>
      <c r="GU76" s="79">
        <v>679.91431626758492</v>
      </c>
      <c r="GV76" s="79">
        <v>672.4393055611838</v>
      </c>
      <c r="GW76" s="79">
        <v>666.19992390581342</v>
      </c>
      <c r="GX76" s="79">
        <v>665.71997264825404</v>
      </c>
      <c r="GY76" s="79">
        <v>668.35970937791421</v>
      </c>
    </row>
    <row r="77" spans="1:207" x14ac:dyDescent="0.25">
      <c r="A77" s="62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35"/>
      <c r="CI77" s="35"/>
      <c r="CJ77" s="35"/>
      <c r="CK77" s="35"/>
      <c r="CL77" s="35"/>
      <c r="CM77" s="35"/>
      <c r="CN77" s="35"/>
      <c r="CO77" s="35"/>
      <c r="CP77" s="35"/>
      <c r="CQ77" s="35"/>
      <c r="CR77" s="35"/>
      <c r="CS77" s="35"/>
      <c r="CT77" s="35"/>
      <c r="CU77" s="35"/>
      <c r="CV77" s="35"/>
      <c r="CW77" s="35"/>
      <c r="CX77" s="35"/>
      <c r="CY77" s="35"/>
      <c r="CZ77" s="35"/>
      <c r="DA77" s="35"/>
      <c r="DB77" s="35"/>
      <c r="DC77" s="35"/>
      <c r="DD77" s="35"/>
      <c r="DE77" s="35"/>
      <c r="DF77" s="35"/>
      <c r="DG77" s="35"/>
      <c r="DH77" s="35"/>
      <c r="DI77" s="35"/>
      <c r="DJ77" s="35"/>
      <c r="DK77" s="35"/>
      <c r="DL77" s="35"/>
      <c r="DM77" s="35"/>
      <c r="DN77" s="35"/>
      <c r="DO77" s="35"/>
      <c r="DP77" s="35"/>
      <c r="DQ77" s="35"/>
      <c r="DR77" s="35"/>
      <c r="DS77" s="35"/>
      <c r="DT77" s="35"/>
      <c r="DU77" s="35"/>
      <c r="DV77" s="35"/>
      <c r="DW77" s="35"/>
      <c r="DX77" s="35"/>
      <c r="DY77" s="35"/>
      <c r="DZ77" s="35"/>
      <c r="EA77" s="35"/>
      <c r="EB77" s="35"/>
      <c r="EC77" s="35"/>
      <c r="ED77" s="35"/>
      <c r="EE77" s="35"/>
      <c r="EF77" s="35"/>
      <c r="EG77" s="35"/>
      <c r="EH77" s="35"/>
      <c r="EI77" s="35"/>
      <c r="EJ77" s="35"/>
      <c r="EK77" s="35"/>
      <c r="EL77" s="53"/>
      <c r="EM77" s="53"/>
      <c r="EN77" s="53"/>
      <c r="EO77" s="53"/>
      <c r="EP77" s="53"/>
      <c r="EQ77" s="53"/>
      <c r="ER77" s="76"/>
      <c r="ES77" s="53"/>
      <c r="ET77" s="53"/>
      <c r="EU77" s="53"/>
      <c r="EV77" s="53"/>
      <c r="EW77" s="53"/>
    </row>
    <row r="78" spans="1:207" s="19" customFormat="1" x14ac:dyDescent="0.25">
      <c r="A78" s="17" t="s">
        <v>27</v>
      </c>
      <c r="B78" s="12">
        <f t="shared" ref="B78:BM78" si="404">SUM(B79:B83)</f>
        <v>960.46778633999998</v>
      </c>
      <c r="C78" s="12">
        <f t="shared" si="404"/>
        <v>969.31981386623727</v>
      </c>
      <c r="D78" s="12">
        <f t="shared" si="404"/>
        <v>985.49260643299999</v>
      </c>
      <c r="E78" s="12">
        <f t="shared" si="404"/>
        <v>967.58633840999994</v>
      </c>
      <c r="F78" s="12">
        <f t="shared" si="404"/>
        <v>999.08223801999998</v>
      </c>
      <c r="G78" s="12">
        <f t="shared" si="404"/>
        <v>953.48772100261544</v>
      </c>
      <c r="H78" s="12">
        <f t="shared" si="404"/>
        <v>1116.5386656142282</v>
      </c>
      <c r="I78" s="12">
        <f t="shared" si="404"/>
        <v>1115.3323668124913</v>
      </c>
      <c r="J78" s="12">
        <f t="shared" si="404"/>
        <v>1118.1916082078285</v>
      </c>
      <c r="K78" s="12">
        <f t="shared" si="404"/>
        <v>1111.0865516888916</v>
      </c>
      <c r="L78" s="12">
        <f t="shared" si="404"/>
        <v>1116.1628338420774</v>
      </c>
      <c r="M78" s="12">
        <f t="shared" si="404"/>
        <v>1171.5888684477802</v>
      </c>
      <c r="N78" s="12">
        <f t="shared" si="404"/>
        <v>1168.6153832192554</v>
      </c>
      <c r="O78" s="12">
        <f t="shared" si="404"/>
        <v>1163.8157712792431</v>
      </c>
      <c r="P78" s="12">
        <f t="shared" si="404"/>
        <v>1170.1387583918975</v>
      </c>
      <c r="Q78" s="12">
        <f t="shared" si="404"/>
        <v>1156.6604775198293</v>
      </c>
      <c r="R78" s="12">
        <f t="shared" si="404"/>
        <v>1175.5517392522274</v>
      </c>
      <c r="S78" s="12">
        <f t="shared" si="404"/>
        <v>1185.7262799714235</v>
      </c>
      <c r="T78" s="12">
        <f t="shared" si="404"/>
        <v>1056.1444808117481</v>
      </c>
      <c r="U78" s="12">
        <f t="shared" si="404"/>
        <v>1251.7700219552808</v>
      </c>
      <c r="V78" s="12">
        <f t="shared" si="404"/>
        <v>1260.4008160967196</v>
      </c>
      <c r="W78" s="12">
        <f t="shared" si="404"/>
        <v>1262.5754646361638</v>
      </c>
      <c r="X78" s="12">
        <f t="shared" si="404"/>
        <v>1321.3616304413724</v>
      </c>
      <c r="Y78" s="12">
        <f t="shared" si="404"/>
        <v>1343.6365054130117</v>
      </c>
      <c r="Z78" s="12">
        <f t="shared" si="404"/>
        <v>1347.1151299467822</v>
      </c>
      <c r="AA78" s="12">
        <f t="shared" si="404"/>
        <v>1348.2421522024679</v>
      </c>
      <c r="AB78" s="12">
        <f t="shared" si="404"/>
        <v>1370.828469696298</v>
      </c>
      <c r="AC78" s="12">
        <f t="shared" si="404"/>
        <v>1376.1034430240884</v>
      </c>
      <c r="AD78" s="12">
        <f t="shared" si="404"/>
        <v>1383.176079710011</v>
      </c>
      <c r="AE78" s="12">
        <f t="shared" si="404"/>
        <v>1391.3338640894247</v>
      </c>
      <c r="AF78" s="12">
        <f t="shared" si="404"/>
        <v>1400.9407353241056</v>
      </c>
      <c r="AG78" s="12">
        <f t="shared" si="404"/>
        <v>1406.4700456291089</v>
      </c>
      <c r="AH78" s="12">
        <f t="shared" si="404"/>
        <v>1413.0649719470152</v>
      </c>
      <c r="AI78" s="12">
        <f t="shared" si="404"/>
        <v>1400.3048846817749</v>
      </c>
      <c r="AJ78" s="12">
        <f t="shared" si="404"/>
        <v>1409.5515540954918</v>
      </c>
      <c r="AK78" s="12">
        <f t="shared" si="404"/>
        <v>1436.5362386654506</v>
      </c>
      <c r="AL78" s="12">
        <f t="shared" si="404"/>
        <v>1436.1283155507163</v>
      </c>
      <c r="AM78" s="12">
        <f t="shared" si="404"/>
        <v>1432.1224285754115</v>
      </c>
      <c r="AN78" s="12">
        <f t="shared" si="404"/>
        <v>1429.2731350635413</v>
      </c>
      <c r="AO78" s="12">
        <f t="shared" si="404"/>
        <v>1408.3474243192836</v>
      </c>
      <c r="AP78" s="12">
        <f t="shared" si="404"/>
        <v>1438.162109537174</v>
      </c>
      <c r="AQ78" s="12">
        <f t="shared" si="404"/>
        <v>1434.2469447253966</v>
      </c>
      <c r="AR78" s="12">
        <f t="shared" si="404"/>
        <v>1406.3724140342622</v>
      </c>
      <c r="AS78" s="12">
        <f t="shared" si="404"/>
        <v>1390.1287587304314</v>
      </c>
      <c r="AT78" s="12">
        <f t="shared" si="404"/>
        <v>1384.9980342500805</v>
      </c>
      <c r="AU78" s="12">
        <f t="shared" si="404"/>
        <v>1408.9285877978132</v>
      </c>
      <c r="AV78" s="12">
        <f t="shared" si="404"/>
        <v>1716.0853613160975</v>
      </c>
      <c r="AW78" s="12">
        <f t="shared" si="404"/>
        <v>1759.7080385283871</v>
      </c>
      <c r="AX78" s="12">
        <f t="shared" si="404"/>
        <v>1830.5400275656016</v>
      </c>
      <c r="AY78" s="12">
        <f t="shared" si="404"/>
        <v>1776.1213905277311</v>
      </c>
      <c r="AZ78" s="12">
        <f t="shared" si="404"/>
        <v>1768.6741484423108</v>
      </c>
      <c r="BA78" s="12">
        <f t="shared" si="404"/>
        <v>1816.9543405335226</v>
      </c>
      <c r="BB78" s="12">
        <f t="shared" si="404"/>
        <v>2098.2089556392707</v>
      </c>
      <c r="BC78" s="12">
        <f t="shared" si="404"/>
        <v>2087.0580612481672</v>
      </c>
      <c r="BD78" s="12">
        <f t="shared" si="404"/>
        <v>1989.3881420465377</v>
      </c>
      <c r="BE78" s="12">
        <f t="shared" si="404"/>
        <v>1962.1227647685396</v>
      </c>
      <c r="BF78" s="12">
        <f t="shared" si="404"/>
        <v>1983.5711830964115</v>
      </c>
      <c r="BG78" s="12">
        <f t="shared" si="404"/>
        <v>1917.5689047656638</v>
      </c>
      <c r="BH78" s="12">
        <f t="shared" si="404"/>
        <v>1985.1018745372785</v>
      </c>
      <c r="BI78" s="12">
        <f t="shared" si="404"/>
        <v>1930.3259697044255</v>
      </c>
      <c r="BJ78" s="12">
        <f t="shared" si="404"/>
        <v>1964.8830634871688</v>
      </c>
      <c r="BK78" s="12">
        <f t="shared" si="404"/>
        <v>1934.7167595703088</v>
      </c>
      <c r="BL78" s="12">
        <f t="shared" si="404"/>
        <v>1932.593159351532</v>
      </c>
      <c r="BM78" s="12">
        <f t="shared" si="404"/>
        <v>1948.5247799359011</v>
      </c>
      <c r="BN78" s="12">
        <f t="shared" ref="BN78:DY78" si="405">SUM(BN79:BN83)</f>
        <v>2362.1173354044672</v>
      </c>
      <c r="BO78" s="12">
        <f t="shared" si="405"/>
        <v>2139.1248152481335</v>
      </c>
      <c r="BP78" s="12">
        <f t="shared" si="405"/>
        <v>2106.1597666402158</v>
      </c>
      <c r="BQ78" s="12">
        <f t="shared" si="405"/>
        <v>2205.1136651703682</v>
      </c>
      <c r="BR78" s="12">
        <f t="shared" si="405"/>
        <v>2227.7261159867667</v>
      </c>
      <c r="BS78" s="12">
        <f t="shared" si="405"/>
        <v>2187.3534377770957</v>
      </c>
      <c r="BT78" s="12">
        <f t="shared" si="405"/>
        <v>2133.2163019310997</v>
      </c>
      <c r="BU78" s="12">
        <f t="shared" si="405"/>
        <v>2366.6958519709951</v>
      </c>
      <c r="BV78" s="12">
        <f t="shared" si="405"/>
        <v>2360.9717617776168</v>
      </c>
      <c r="BW78" s="12">
        <f t="shared" si="405"/>
        <v>2290.5288428586859</v>
      </c>
      <c r="BX78" s="12">
        <f t="shared" si="405"/>
        <v>2264.6478308547789</v>
      </c>
      <c r="BY78" s="12">
        <f t="shared" si="405"/>
        <v>2341.4925359924036</v>
      </c>
      <c r="BZ78" s="12">
        <f t="shared" si="405"/>
        <v>2309.1506394160297</v>
      </c>
      <c r="CA78" s="12">
        <f t="shared" si="405"/>
        <v>2283.3789470203174</v>
      </c>
      <c r="CB78" s="12">
        <f t="shared" si="405"/>
        <v>2291.1545690935154</v>
      </c>
      <c r="CC78" s="12">
        <f t="shared" si="405"/>
        <v>2308.1873219855879</v>
      </c>
      <c r="CD78" s="12">
        <f t="shared" si="405"/>
        <v>2312.2515179972688</v>
      </c>
      <c r="CE78" s="12">
        <f t="shared" si="405"/>
        <v>2300.366560467236</v>
      </c>
      <c r="CF78" s="12">
        <f t="shared" si="405"/>
        <v>2297.41872692073</v>
      </c>
      <c r="CG78" s="12">
        <f t="shared" si="405"/>
        <v>2461.4751078248987</v>
      </c>
      <c r="CH78" s="12">
        <f t="shared" si="405"/>
        <v>2385.8102550137346</v>
      </c>
      <c r="CI78" s="12">
        <f t="shared" si="405"/>
        <v>2366.8219126405247</v>
      </c>
      <c r="CJ78" s="12">
        <f t="shared" si="405"/>
        <v>2382.2248430437839</v>
      </c>
      <c r="CK78" s="12">
        <f t="shared" si="405"/>
        <v>2379.0540302021013</v>
      </c>
      <c r="CL78" s="12">
        <f t="shared" si="405"/>
        <v>2371.9973920480288</v>
      </c>
      <c r="CM78" s="12">
        <f t="shared" si="405"/>
        <v>2358.237869409998</v>
      </c>
      <c r="CN78" s="12">
        <f t="shared" si="405"/>
        <v>2372.5116703951203</v>
      </c>
      <c r="CO78" s="12">
        <f t="shared" si="405"/>
        <v>2371.2068750938734</v>
      </c>
      <c r="CP78" s="12">
        <f t="shared" si="405"/>
        <v>2367.2020339795995</v>
      </c>
      <c r="CQ78" s="12">
        <f t="shared" si="405"/>
        <v>2354.1958202787782</v>
      </c>
      <c r="CR78" s="12">
        <f t="shared" si="405"/>
        <v>2454.1217612497071</v>
      </c>
      <c r="CS78" s="12">
        <f t="shared" si="405"/>
        <v>2459.6709891100049</v>
      </c>
      <c r="CT78" s="12">
        <f t="shared" si="405"/>
        <v>2434.044771830168</v>
      </c>
      <c r="CU78" s="12">
        <f t="shared" si="405"/>
        <v>2424.1944530341298</v>
      </c>
      <c r="CV78" s="12">
        <f t="shared" si="405"/>
        <v>2431.9784923568654</v>
      </c>
      <c r="CW78" s="12">
        <f t="shared" si="405"/>
        <v>2443.7095639969675</v>
      </c>
      <c r="CX78" s="12">
        <f t="shared" si="405"/>
        <v>2446.4409854666919</v>
      </c>
      <c r="CY78" s="12">
        <f t="shared" si="405"/>
        <v>2474.2501907988044</v>
      </c>
      <c r="CZ78" s="12">
        <f t="shared" si="405"/>
        <v>2476.7031101618263</v>
      </c>
      <c r="DA78" s="12">
        <f t="shared" si="405"/>
        <v>2471.6287354552396</v>
      </c>
      <c r="DB78" s="12">
        <f t="shared" si="405"/>
        <v>2496.0351504368864</v>
      </c>
      <c r="DC78" s="12">
        <f t="shared" si="405"/>
        <v>2486.8188770356182</v>
      </c>
      <c r="DD78" s="12">
        <f t="shared" si="405"/>
        <v>2479.1083357644557</v>
      </c>
      <c r="DE78" s="12">
        <f t="shared" si="405"/>
        <v>2464.2941455825849</v>
      </c>
      <c r="DF78" s="12">
        <f t="shared" si="405"/>
        <v>2461.2291657473825</v>
      </c>
      <c r="DG78" s="12">
        <f t="shared" si="405"/>
        <v>2438.4408746667268</v>
      </c>
      <c r="DH78" s="12">
        <f t="shared" si="405"/>
        <v>2448.8497171076624</v>
      </c>
      <c r="DI78" s="12">
        <f t="shared" si="405"/>
        <v>2437.3550292188202</v>
      </c>
      <c r="DJ78" s="12">
        <f t="shared" si="405"/>
        <v>2431.8548714446147</v>
      </c>
      <c r="DK78" s="12">
        <f t="shared" si="405"/>
        <v>2446.4425456197314</v>
      </c>
      <c r="DL78" s="12">
        <f t="shared" si="405"/>
        <v>2447.9381271440388</v>
      </c>
      <c r="DM78" s="12">
        <f t="shared" si="405"/>
        <v>2440.2092993940532</v>
      </c>
      <c r="DN78" s="12">
        <f t="shared" si="405"/>
        <v>2436.3670096771925</v>
      </c>
      <c r="DO78" s="12">
        <f t="shared" si="405"/>
        <v>2458.0567995115798</v>
      </c>
      <c r="DP78" s="12">
        <f t="shared" si="405"/>
        <v>2468.9138607073019</v>
      </c>
      <c r="DQ78" s="12">
        <f t="shared" si="405"/>
        <v>2455.8347756941248</v>
      </c>
      <c r="DR78" s="12">
        <f t="shared" si="405"/>
        <v>2457.4623227359111</v>
      </c>
      <c r="DS78" s="12">
        <f t="shared" si="405"/>
        <v>2436.2751350334975</v>
      </c>
      <c r="DT78" s="12">
        <f t="shared" si="405"/>
        <v>2431.6560808232293</v>
      </c>
      <c r="DU78" s="12">
        <f t="shared" si="405"/>
        <v>2434.9789233797655</v>
      </c>
      <c r="DV78" s="12">
        <f t="shared" si="405"/>
        <v>2423.5546975906036</v>
      </c>
      <c r="DW78" s="12">
        <f t="shared" si="405"/>
        <v>2409.952801193815</v>
      </c>
      <c r="DX78" s="12">
        <f t="shared" si="405"/>
        <v>2405.1226203781175</v>
      </c>
      <c r="DY78" s="12">
        <f t="shared" si="405"/>
        <v>2401.5066942404883</v>
      </c>
      <c r="DZ78" s="12">
        <f t="shared" ref="DZ78:EC78" si="406">SUM(DZ79:DZ83)</f>
        <v>2381.5653695270271</v>
      </c>
      <c r="EA78" s="12">
        <f t="shared" si="406"/>
        <v>2363.725789341333</v>
      </c>
      <c r="EB78" s="12">
        <f t="shared" si="406"/>
        <v>2350.8962853928274</v>
      </c>
      <c r="EC78" s="12">
        <f t="shared" si="406"/>
        <v>2368.9466612365977</v>
      </c>
      <c r="ED78" s="12">
        <f t="shared" ref="ED78:EG78" si="407">SUM(ED79:ED83)</f>
        <v>2369.0613964115582</v>
      </c>
      <c r="EE78" s="12">
        <f t="shared" si="407"/>
        <v>2363.3673507003241</v>
      </c>
      <c r="EF78" s="12">
        <f t="shared" si="407"/>
        <v>2358.5593892228203</v>
      </c>
      <c r="EG78" s="12">
        <f t="shared" si="407"/>
        <v>2411.394352416683</v>
      </c>
      <c r="EH78" s="12">
        <f t="shared" ref="EH78:EJ78" si="408">SUM(EH79:EH83)</f>
        <v>2405.0229935269026</v>
      </c>
      <c r="EI78" s="12">
        <f t="shared" si="408"/>
        <v>2463.7535739621908</v>
      </c>
      <c r="EJ78" s="12">
        <f t="shared" si="408"/>
        <v>2463.1647829567564</v>
      </c>
      <c r="EK78" s="12">
        <f t="shared" ref="EK78:EL78" si="409">SUM(EK79:EK83)</f>
        <v>2459.5606193033809</v>
      </c>
      <c r="EL78" s="12">
        <f t="shared" si="409"/>
        <v>2499.1227154539511</v>
      </c>
      <c r="EM78" s="12">
        <f t="shared" ref="EM78:EN78" si="410">SUM(EM79:EM83)</f>
        <v>2523.7445048796435</v>
      </c>
      <c r="EN78" s="12">
        <f t="shared" si="410"/>
        <v>2577.7609398290356</v>
      </c>
      <c r="EO78" s="12">
        <f t="shared" ref="EO78:EQ78" si="411">SUM(EO79:EO83)</f>
        <v>2478.9397268600032</v>
      </c>
      <c r="EP78" s="12">
        <f t="shared" ref="EP78" si="412">SUM(EP79:EP83)</f>
        <v>2475.626030853412</v>
      </c>
      <c r="EQ78" s="12">
        <f t="shared" si="411"/>
        <v>2467.9356347470507</v>
      </c>
      <c r="ER78" s="18">
        <f t="shared" ref="ER78:EX78" si="413">SUM(ER79:ER83)</f>
        <v>2489.6067761407207</v>
      </c>
      <c r="ES78" s="12">
        <f t="shared" si="413"/>
        <v>2474.3208910678036</v>
      </c>
      <c r="ET78" s="12">
        <f t="shared" si="413"/>
        <v>2466.3391457897042</v>
      </c>
      <c r="EU78" s="12">
        <f t="shared" si="413"/>
        <v>2449.8689334169821</v>
      </c>
      <c r="EV78" s="12">
        <f t="shared" si="413"/>
        <v>2476.7981175516311</v>
      </c>
      <c r="EW78" s="12">
        <f t="shared" si="413"/>
        <v>2482.9145285695317</v>
      </c>
      <c r="EX78" s="12">
        <f t="shared" si="413"/>
        <v>2440.6633590049205</v>
      </c>
      <c r="EY78" s="12">
        <f t="shared" ref="EY78:EZ78" si="414">SUM(EY79:EY83)</f>
        <v>2422.6326135696154</v>
      </c>
      <c r="EZ78" s="12">
        <f t="shared" si="414"/>
        <v>2398.5436382519079</v>
      </c>
      <c r="FA78" s="12">
        <f t="shared" ref="FA78:FB78" si="415">SUM(FA79:FA83)</f>
        <v>2391.0321870247362</v>
      </c>
      <c r="FB78" s="12">
        <f t="shared" si="415"/>
        <v>2387.4009059355758</v>
      </c>
      <c r="FC78" s="12">
        <f t="shared" ref="FC78:FD78" si="416">SUM(FC79:FC83)</f>
        <v>2376.5155361569059</v>
      </c>
      <c r="FD78" s="12">
        <f t="shared" si="416"/>
        <v>2379.8596318942423</v>
      </c>
      <c r="FE78" s="12">
        <f t="shared" ref="FE78:FF78" si="417">SUM(FE79:FE83)</f>
        <v>2366.5185273168281</v>
      </c>
      <c r="FF78" s="12">
        <f t="shared" si="417"/>
        <v>2353.3616546902849</v>
      </c>
      <c r="FG78" s="12">
        <f t="shared" ref="FG78:FH78" si="418">SUM(FG79:FG83)</f>
        <v>2344.2317777717594</v>
      </c>
      <c r="FH78" s="12">
        <f t="shared" si="418"/>
        <v>2342.8834280282572</v>
      </c>
      <c r="FI78" s="12">
        <f t="shared" ref="FI78:FJ78" si="419">SUM(FI79:FI83)</f>
        <v>2327.2616888756761</v>
      </c>
      <c r="FJ78" s="12">
        <f t="shared" si="419"/>
        <v>2319.9144817667416</v>
      </c>
      <c r="FK78" s="12">
        <f t="shared" ref="FK78:FM78" si="420">SUM(FK79:FK83)</f>
        <v>2597.3209103349759</v>
      </c>
      <c r="FL78" s="12">
        <f t="shared" ref="FL78" si="421">SUM(FL79:FL83)</f>
        <v>2103.4517935184263</v>
      </c>
      <c r="FM78" s="12">
        <f t="shared" si="420"/>
        <v>2080.9006981592406</v>
      </c>
      <c r="FN78" s="12">
        <f t="shared" ref="FN78:FO78" si="422">SUM(FN79:FN83)</f>
        <v>2077.406650588825</v>
      </c>
      <c r="FO78" s="12">
        <f t="shared" si="422"/>
        <v>2080.0306083616119</v>
      </c>
      <c r="FP78" s="12">
        <f t="shared" ref="FP78:FQ78" si="423">SUM(FP79:FP83)</f>
        <v>2059.5672679832082</v>
      </c>
      <c r="FQ78" s="12">
        <f t="shared" si="423"/>
        <v>2024.2629290197824</v>
      </c>
      <c r="FR78" s="12">
        <f t="shared" ref="FR78:FS78" si="424">SUM(FR79:FR83)</f>
        <v>2020.3226293904881</v>
      </c>
      <c r="FS78" s="12">
        <f t="shared" si="424"/>
        <v>2003.3537488220518</v>
      </c>
      <c r="FT78" s="12">
        <f t="shared" ref="FT78:FU78" si="425">SUM(FT79:FT83)</f>
        <v>2008.3978249079505</v>
      </c>
      <c r="FU78" s="12">
        <f t="shared" si="425"/>
        <v>1937.2382087850538</v>
      </c>
      <c r="FV78" s="12">
        <f t="shared" ref="FV78:FW78" si="426">SUM(FV79:FV83)</f>
        <v>1927.9081240079627</v>
      </c>
      <c r="FW78" s="12">
        <f t="shared" si="426"/>
        <v>1890.2857827950588</v>
      </c>
      <c r="FX78" s="12">
        <f t="shared" ref="FX78:FY78" si="427">SUM(FX79:FX83)</f>
        <v>1892.065778942771</v>
      </c>
      <c r="FY78" s="12">
        <f t="shared" si="427"/>
        <v>1892.4496844436421</v>
      </c>
      <c r="FZ78" s="12">
        <f t="shared" ref="FZ78:GA78" si="428">SUM(FZ79:FZ83)</f>
        <v>1892.1025840217048</v>
      </c>
      <c r="GA78" s="12">
        <f t="shared" si="428"/>
        <v>1875.5607807782237</v>
      </c>
      <c r="GB78" s="12">
        <f t="shared" ref="GB78:GC78" si="429">SUM(GB79:GB83)</f>
        <v>1876.9242185210865</v>
      </c>
      <c r="GC78" s="12">
        <f t="shared" si="429"/>
        <v>1850.0692014058268</v>
      </c>
      <c r="GD78" s="12">
        <f t="shared" ref="GD78:GE78" si="430">SUM(GD79:GD83)</f>
        <v>1833.6351414793353</v>
      </c>
      <c r="GE78" s="12">
        <f t="shared" si="430"/>
        <v>1847.2325930592256</v>
      </c>
      <c r="GF78" s="12">
        <f t="shared" ref="GF78:GG78" si="431">SUM(GF79:GF83)</f>
        <v>1847.4957065469407</v>
      </c>
      <c r="GG78" s="12">
        <f t="shared" si="431"/>
        <v>1842.3511020486294</v>
      </c>
      <c r="GH78" s="12">
        <f t="shared" ref="GH78:GJ78" si="432">SUM(GH79:GH83)</f>
        <v>1840.0716545892869</v>
      </c>
      <c r="GI78" s="12">
        <f t="shared" ref="GI78" si="433">SUM(GI79:GI83)</f>
        <v>1821.2436364976606</v>
      </c>
      <c r="GJ78" s="12">
        <f t="shared" si="432"/>
        <v>1812.0455245611049</v>
      </c>
      <c r="GK78" s="12">
        <f t="shared" ref="GK78:GQ78" si="434">SUM(GK79:GK83)</f>
        <v>1826.5409310937634</v>
      </c>
      <c r="GL78" s="12">
        <f t="shared" ref="GL78:GP78" si="435">SUM(GL79:GL83)</f>
        <v>1817.812973259292</v>
      </c>
      <c r="GM78" s="12">
        <f t="shared" si="435"/>
        <v>1814.1519008824107</v>
      </c>
      <c r="GN78" s="12">
        <f t="shared" si="435"/>
        <v>1806.1639779238599</v>
      </c>
      <c r="GO78" s="12">
        <f t="shared" si="435"/>
        <v>1756.4943054317123</v>
      </c>
      <c r="GP78" s="12">
        <f t="shared" si="435"/>
        <v>1748.2913544154208</v>
      </c>
      <c r="GQ78" s="12">
        <f t="shared" si="434"/>
        <v>1748.9724510945107</v>
      </c>
      <c r="GR78" s="12">
        <f t="shared" ref="GR78:GX78" si="436">SUM(GR79:GR83)</f>
        <v>1772.0981245079188</v>
      </c>
      <c r="GS78" s="12">
        <f t="shared" ref="GS78:GW78" si="437">SUM(GS79:GS83)</f>
        <v>1824.6618214830146</v>
      </c>
      <c r="GT78" s="12">
        <f t="shared" si="437"/>
        <v>1826.2032506585967</v>
      </c>
      <c r="GU78" s="12">
        <f t="shared" si="437"/>
        <v>1817.4024290484915</v>
      </c>
      <c r="GV78" s="12">
        <f t="shared" si="437"/>
        <v>1820.0816995272492</v>
      </c>
      <c r="GW78" s="12">
        <f t="shared" si="437"/>
        <v>1805.8253674117163</v>
      </c>
      <c r="GX78" s="12">
        <f t="shared" si="436"/>
        <v>1806.0024031965877</v>
      </c>
      <c r="GY78" s="12">
        <f t="shared" ref="GY78" si="438">SUM(GY79:GY83)</f>
        <v>1810.357795070262</v>
      </c>
    </row>
    <row r="79" spans="1:207" x14ac:dyDescent="0.3">
      <c r="A79" s="33" t="s">
        <v>29</v>
      </c>
      <c r="B79" s="80">
        <v>97.36575830000001</v>
      </c>
      <c r="C79" s="80">
        <v>101.22397047618011</v>
      </c>
      <c r="D79" s="80">
        <v>106.141758305</v>
      </c>
      <c r="E79" s="80">
        <v>102.251499745</v>
      </c>
      <c r="F79" s="80">
        <v>104.22666740500001</v>
      </c>
      <c r="G79" s="80">
        <v>73.501757220512985</v>
      </c>
      <c r="H79" s="80">
        <v>96.793719248493716</v>
      </c>
      <c r="I79" s="80">
        <v>95.999054393835948</v>
      </c>
      <c r="J79" s="80">
        <v>99.547128531589536</v>
      </c>
      <c r="K79" s="80">
        <v>103.31746869625601</v>
      </c>
      <c r="L79" s="80">
        <v>110.27291961811511</v>
      </c>
      <c r="M79" s="80">
        <v>117.98961780756389</v>
      </c>
      <c r="N79" s="80">
        <v>117.7024271847997</v>
      </c>
      <c r="O79" s="80">
        <v>113.0955149009617</v>
      </c>
      <c r="P79" s="80">
        <v>114.37535678945487</v>
      </c>
      <c r="Q79" s="80">
        <v>113.38783917410656</v>
      </c>
      <c r="R79" s="80">
        <v>117.69593167614893</v>
      </c>
      <c r="S79" s="80">
        <v>127.29976698549423</v>
      </c>
      <c r="T79" s="80">
        <v>101.76920167349371</v>
      </c>
      <c r="U79" s="80">
        <v>136.78948794866403</v>
      </c>
      <c r="V79" s="80">
        <v>142.51756663245425</v>
      </c>
      <c r="W79" s="80">
        <v>149.56385547160551</v>
      </c>
      <c r="X79" s="80">
        <v>173.37304315360294</v>
      </c>
      <c r="Y79" s="80">
        <v>181.49346069177926</v>
      </c>
      <c r="Z79" s="80">
        <v>184.20516331274143</v>
      </c>
      <c r="AA79" s="80">
        <v>187.27806795443331</v>
      </c>
      <c r="AB79" s="80">
        <v>192.58563047561256</v>
      </c>
      <c r="AC79" s="80">
        <v>190.22651633709606</v>
      </c>
      <c r="AD79" s="80">
        <v>197.43611467063542</v>
      </c>
      <c r="AE79" s="80">
        <v>207.73273962971732</v>
      </c>
      <c r="AF79" s="80">
        <v>211.99104080642189</v>
      </c>
      <c r="AG79" s="80">
        <v>219.908719603051</v>
      </c>
      <c r="AH79" s="80">
        <v>221.50189184244454</v>
      </c>
      <c r="AI79" s="80">
        <v>225.59242653313419</v>
      </c>
      <c r="AJ79" s="80">
        <v>230.96401945174813</v>
      </c>
      <c r="AK79" s="80">
        <v>242.53415054884294</v>
      </c>
      <c r="AL79" s="80">
        <v>239.97977623007</v>
      </c>
      <c r="AM79" s="80">
        <v>240.61574068206244</v>
      </c>
      <c r="AN79" s="80">
        <v>237.61047219767141</v>
      </c>
      <c r="AO79" s="80">
        <v>234.7116840884311</v>
      </c>
      <c r="AP79" s="80">
        <v>235.45426513720048</v>
      </c>
      <c r="AQ79" s="80">
        <v>236.44151259431484</v>
      </c>
      <c r="AR79" s="80">
        <v>244.25385227071686</v>
      </c>
      <c r="AS79" s="80">
        <v>245.39900015110911</v>
      </c>
      <c r="AT79" s="80">
        <v>245.16746043113514</v>
      </c>
      <c r="AU79" s="80">
        <v>240.91005795922626</v>
      </c>
      <c r="AV79" s="80">
        <v>242.05067310608905</v>
      </c>
      <c r="AW79" s="80">
        <v>243.16432006416716</v>
      </c>
      <c r="AX79" s="80">
        <v>244.30017385309134</v>
      </c>
      <c r="AY79" s="80">
        <v>234.45435094357964</v>
      </c>
      <c r="AZ79" s="80">
        <v>228.26073441965792</v>
      </c>
      <c r="BA79" s="80">
        <v>227.25066528394132</v>
      </c>
      <c r="BB79" s="80">
        <v>230.4130849768533</v>
      </c>
      <c r="BC79" s="80">
        <v>227.40941567175071</v>
      </c>
      <c r="BD79" s="80">
        <v>229.90101369890868</v>
      </c>
      <c r="BE79" s="80">
        <v>229.88534637242734</v>
      </c>
      <c r="BF79" s="80">
        <v>229.0630735694717</v>
      </c>
      <c r="BG79" s="80">
        <v>218.36153769950215</v>
      </c>
      <c r="BH79" s="80">
        <v>212.70431201360242</v>
      </c>
      <c r="BI79" s="80">
        <v>204.6019458429129</v>
      </c>
      <c r="BJ79" s="80">
        <v>196.93652699109458</v>
      </c>
      <c r="BK79" s="80">
        <v>194.84787867112195</v>
      </c>
      <c r="BL79" s="80">
        <v>189.50101369240227</v>
      </c>
      <c r="BM79" s="80">
        <v>179.93216406594911</v>
      </c>
      <c r="BN79" s="80">
        <v>175.31043180867184</v>
      </c>
      <c r="BO79" s="80">
        <v>177.08997247292635</v>
      </c>
      <c r="BP79" s="80">
        <v>177.87392835099757</v>
      </c>
      <c r="BQ79" s="80">
        <v>177.79432320102137</v>
      </c>
      <c r="BR79" s="80">
        <v>176.0610169409953</v>
      </c>
      <c r="BS79" s="80">
        <v>170.19060754483598</v>
      </c>
      <c r="BT79" s="80">
        <v>165.37253100473001</v>
      </c>
      <c r="BU79" s="80">
        <v>161.51430834734009</v>
      </c>
      <c r="BV79" s="80">
        <v>165.04774909353125</v>
      </c>
      <c r="BW79" s="80">
        <v>165.28382606364221</v>
      </c>
      <c r="BX79" s="80">
        <v>161.46433186550388</v>
      </c>
      <c r="BY79" s="80">
        <v>157.63285103405607</v>
      </c>
      <c r="BZ79" s="80">
        <v>158.31355758584891</v>
      </c>
      <c r="CA79" s="80">
        <v>134.04999532999994</v>
      </c>
      <c r="CB79" s="80">
        <v>159.18847789772096</v>
      </c>
      <c r="CC79" s="80">
        <v>158.08230957461561</v>
      </c>
      <c r="CD79" s="80">
        <v>149.67366508313739</v>
      </c>
      <c r="CE79" s="80">
        <v>141.68807339665318</v>
      </c>
      <c r="CF79" s="80">
        <v>136.21528286963516</v>
      </c>
      <c r="CG79" s="80">
        <v>134.68697766812488</v>
      </c>
      <c r="CH79" s="80">
        <v>136.47240318965632</v>
      </c>
      <c r="CI79" s="80">
        <v>135.01171857880567</v>
      </c>
      <c r="CJ79" s="80">
        <v>142.27779607394675</v>
      </c>
      <c r="CK79" s="80">
        <v>137.36061647516541</v>
      </c>
      <c r="CL79" s="80">
        <v>133.83243300841147</v>
      </c>
      <c r="CM79" s="80">
        <v>135.09090488630414</v>
      </c>
      <c r="CN79" s="80">
        <v>146.3634523533398</v>
      </c>
      <c r="CO79" s="80">
        <v>148.77273455352386</v>
      </c>
      <c r="CP79" s="80">
        <v>147.34328152699959</v>
      </c>
      <c r="CQ79" s="80">
        <v>142.77207133259762</v>
      </c>
      <c r="CR79" s="80">
        <v>140.59747823721457</v>
      </c>
      <c r="CS79" s="80">
        <v>143.12499700373655</v>
      </c>
      <c r="CT79" s="80">
        <v>142.05521703412074</v>
      </c>
      <c r="CU79" s="80">
        <v>150.16318455709032</v>
      </c>
      <c r="CV79" s="80">
        <v>158.62769154790502</v>
      </c>
      <c r="CW79" s="80">
        <v>160.15023717632727</v>
      </c>
      <c r="CX79" s="80">
        <v>155.67383274179326</v>
      </c>
      <c r="CY79" s="80">
        <v>165.72759836975689</v>
      </c>
      <c r="CZ79" s="80">
        <v>165.57121845991909</v>
      </c>
      <c r="DA79" s="80">
        <v>179.21824002679045</v>
      </c>
      <c r="DB79" s="80">
        <v>180.11933773152046</v>
      </c>
      <c r="DC79" s="80">
        <v>170.09301134162476</v>
      </c>
      <c r="DD79" s="80">
        <v>159.38184406101362</v>
      </c>
      <c r="DE79" s="80">
        <v>155.73528403726721</v>
      </c>
      <c r="DF79" s="80">
        <v>160.49868430563882</v>
      </c>
      <c r="DG79" s="80">
        <v>161.43384236505864</v>
      </c>
      <c r="DH79" s="80">
        <v>81.189478059999928</v>
      </c>
      <c r="DI79" s="80">
        <v>165.12675044988833</v>
      </c>
      <c r="DJ79" s="80">
        <v>166.69073046585652</v>
      </c>
      <c r="DK79" s="80">
        <v>166.7762873133567</v>
      </c>
      <c r="DL79" s="80">
        <v>169.70636394753035</v>
      </c>
      <c r="DM79" s="80">
        <v>171.22449814558775</v>
      </c>
      <c r="DN79" s="80">
        <v>175.26440142346098</v>
      </c>
      <c r="DO79" s="80">
        <v>174.99984440113701</v>
      </c>
      <c r="DP79" s="80">
        <v>179.4386391354378</v>
      </c>
      <c r="DQ79" s="80">
        <v>181.04364378101837</v>
      </c>
      <c r="DR79" s="80">
        <v>186.49763929443665</v>
      </c>
      <c r="DS79" s="80">
        <v>189.8709154071235</v>
      </c>
      <c r="DT79" s="80">
        <v>196.17445143344241</v>
      </c>
      <c r="DU79" s="80">
        <v>200.29592229256787</v>
      </c>
      <c r="DV79" s="80">
        <v>202.00392240981509</v>
      </c>
      <c r="DW79" s="80">
        <v>199.13635169928372</v>
      </c>
      <c r="DX79" s="80">
        <v>197.68672270486908</v>
      </c>
      <c r="DY79" s="80">
        <v>202.89755211319263</v>
      </c>
      <c r="DZ79" s="80">
        <v>196.49111003839795</v>
      </c>
      <c r="EA79" s="80">
        <v>192.74822531740668</v>
      </c>
      <c r="EB79" s="80">
        <v>193.05388908344256</v>
      </c>
      <c r="EC79" s="80">
        <v>203.27768133266932</v>
      </c>
      <c r="ED79" s="80">
        <v>206.13609116044574</v>
      </c>
      <c r="EE79" s="80">
        <v>202.11060650248282</v>
      </c>
      <c r="EF79" s="80">
        <v>207.51504488893465</v>
      </c>
      <c r="EG79" s="80">
        <v>202.26206387918728</v>
      </c>
      <c r="EH79" s="80">
        <v>206.68149719756721</v>
      </c>
      <c r="EI79" s="35">
        <v>208.84934668835547</v>
      </c>
      <c r="EJ79" s="35">
        <v>211.1144754048963</v>
      </c>
      <c r="EK79" s="35">
        <v>216.00747724623506</v>
      </c>
      <c r="EL79" s="35">
        <v>211.64169465098774</v>
      </c>
      <c r="EM79" s="35">
        <v>207.01154439913776</v>
      </c>
      <c r="EN79" s="35">
        <v>209.98152669623801</v>
      </c>
      <c r="EO79" s="35">
        <v>213.54334855376737</v>
      </c>
      <c r="EP79" s="35">
        <v>213.04810130554839</v>
      </c>
      <c r="EQ79" s="35">
        <v>213.94362168073823</v>
      </c>
      <c r="ER79" s="36">
        <v>217.42015232487194</v>
      </c>
      <c r="ES79" s="35">
        <v>215.95639004208113</v>
      </c>
      <c r="ET79" s="77">
        <v>214.36949287661585</v>
      </c>
      <c r="EU79" s="77">
        <v>214.30632070840679</v>
      </c>
      <c r="EV79" s="77">
        <v>218.2465941342216</v>
      </c>
      <c r="EW79" s="77">
        <v>218.03684150583786</v>
      </c>
      <c r="EX79" s="77">
        <v>218.08422607730228</v>
      </c>
      <c r="EY79" s="77">
        <v>215.70060640206199</v>
      </c>
      <c r="EZ79" s="77">
        <v>216.35450765165862</v>
      </c>
      <c r="FA79" s="77">
        <v>224.59506242143337</v>
      </c>
      <c r="FB79" s="77">
        <v>221.35725575100184</v>
      </c>
      <c r="FC79" s="77">
        <v>218.75837421366776</v>
      </c>
      <c r="FD79" s="77">
        <v>217.00776008629799</v>
      </c>
      <c r="FE79" s="77">
        <v>215.75669898062435</v>
      </c>
      <c r="FF79" s="77">
        <v>214.60129804493153</v>
      </c>
      <c r="FG79" s="77">
        <v>212.77511884614893</v>
      </c>
      <c r="FH79" s="77">
        <v>214.61651294267358</v>
      </c>
      <c r="FI79" s="77">
        <v>207.28683181020034</v>
      </c>
      <c r="FJ79" s="77">
        <v>203.40792970200363</v>
      </c>
      <c r="FK79" s="77">
        <v>200.63855773012745</v>
      </c>
      <c r="FL79" s="77">
        <v>202.55760824432483</v>
      </c>
      <c r="FM79" s="77">
        <v>198.92683040284865</v>
      </c>
      <c r="FN79" s="77">
        <v>198.67022827059532</v>
      </c>
      <c r="FO79" s="77">
        <v>199.04241248737512</v>
      </c>
      <c r="FP79" s="77">
        <v>188.60936868554396</v>
      </c>
      <c r="FQ79" s="77">
        <v>173.39751687642726</v>
      </c>
      <c r="FR79" s="77">
        <v>174.98938541780481</v>
      </c>
      <c r="FS79" s="77">
        <v>166.60808391544154</v>
      </c>
      <c r="FT79" s="77">
        <v>168.74450216283518</v>
      </c>
      <c r="FU79" s="77">
        <v>163.44116234599772</v>
      </c>
      <c r="FV79" s="77">
        <v>160.25265941020353</v>
      </c>
      <c r="FW79" s="77">
        <v>152.68984705196624</v>
      </c>
      <c r="FX79" s="77">
        <v>162.09626025772988</v>
      </c>
      <c r="FY79" s="77">
        <v>170.86317744222958</v>
      </c>
      <c r="FZ79" s="77">
        <v>173.27305169213622</v>
      </c>
      <c r="GA79" s="77">
        <v>165.25513466415509</v>
      </c>
      <c r="GB79" s="77">
        <v>168.91550665370082</v>
      </c>
      <c r="GC79" s="77">
        <v>161.48304400618355</v>
      </c>
      <c r="GD79" s="77">
        <v>157.36974407408317</v>
      </c>
      <c r="GE79" s="77">
        <v>153.27102164114845</v>
      </c>
      <c r="GF79" s="77">
        <v>155.32361821948004</v>
      </c>
      <c r="GG79" s="77">
        <v>151.56201624729025</v>
      </c>
      <c r="GH79" s="77">
        <v>154.90906858574644</v>
      </c>
      <c r="GI79" s="77">
        <v>149.97659640083072</v>
      </c>
      <c r="GJ79" s="77">
        <v>152.79293651088017</v>
      </c>
      <c r="GK79" s="77">
        <v>159.96919644728618</v>
      </c>
      <c r="GL79" s="77">
        <v>154.18327665048858</v>
      </c>
      <c r="GM79" s="77">
        <v>152.05620231835061</v>
      </c>
      <c r="GN79" s="77">
        <v>149.94919982748939</v>
      </c>
      <c r="GO79" s="77">
        <v>141.44227517040918</v>
      </c>
      <c r="GP79" s="77">
        <v>145.33722667561011</v>
      </c>
      <c r="GQ79" s="77">
        <v>142.52016933809784</v>
      </c>
      <c r="GR79" s="77">
        <v>152.22883102320606</v>
      </c>
      <c r="GS79" s="77">
        <v>154.88114188549443</v>
      </c>
      <c r="GT79" s="77">
        <v>156.79802535729888</v>
      </c>
      <c r="GU79" s="77">
        <v>144.09319669910022</v>
      </c>
      <c r="GV79" s="77">
        <v>146.77101734578815</v>
      </c>
      <c r="GW79" s="77">
        <v>141.45177243786918</v>
      </c>
      <c r="GX79" s="77">
        <v>143.30785302134603</v>
      </c>
      <c r="GY79" s="77">
        <v>145.59336579788064</v>
      </c>
    </row>
    <row r="80" spans="1:207" x14ac:dyDescent="0.3">
      <c r="A80" s="33" t="s">
        <v>30</v>
      </c>
      <c r="B80" s="80">
        <v>100</v>
      </c>
      <c r="C80" s="80">
        <v>100</v>
      </c>
      <c r="D80" s="80">
        <v>100</v>
      </c>
      <c r="E80" s="80">
        <v>100</v>
      </c>
      <c r="F80" s="80">
        <v>100</v>
      </c>
      <c r="G80" s="80">
        <v>100</v>
      </c>
      <c r="H80" s="80">
        <v>100</v>
      </c>
      <c r="I80" s="80">
        <v>100</v>
      </c>
      <c r="J80" s="80">
        <v>100</v>
      </c>
      <c r="K80" s="80">
        <v>100</v>
      </c>
      <c r="L80" s="80">
        <v>100</v>
      </c>
      <c r="M80" s="80">
        <v>100</v>
      </c>
      <c r="N80" s="80">
        <v>100</v>
      </c>
      <c r="O80" s="80">
        <v>100</v>
      </c>
      <c r="P80" s="80">
        <v>100</v>
      </c>
      <c r="Q80" s="80">
        <v>100</v>
      </c>
      <c r="R80" s="80">
        <v>100</v>
      </c>
      <c r="S80" s="80">
        <v>100</v>
      </c>
      <c r="T80" s="80">
        <v>100</v>
      </c>
      <c r="U80" s="80">
        <v>100</v>
      </c>
      <c r="V80" s="80">
        <v>100</v>
      </c>
      <c r="W80" s="80">
        <v>100</v>
      </c>
      <c r="X80" s="80">
        <v>100</v>
      </c>
      <c r="Y80" s="80">
        <v>100</v>
      </c>
      <c r="Z80" s="80">
        <v>100</v>
      </c>
      <c r="AA80" s="80">
        <v>100</v>
      </c>
      <c r="AB80" s="80">
        <v>100</v>
      </c>
      <c r="AC80" s="80">
        <v>100</v>
      </c>
      <c r="AD80" s="80">
        <v>100</v>
      </c>
      <c r="AE80" s="80">
        <v>100</v>
      </c>
      <c r="AF80" s="80">
        <v>100</v>
      </c>
      <c r="AG80" s="80">
        <v>100</v>
      </c>
      <c r="AH80" s="80">
        <v>100</v>
      </c>
      <c r="AI80" s="80">
        <v>100</v>
      </c>
      <c r="AJ80" s="80">
        <v>100</v>
      </c>
      <c r="AK80" s="80">
        <v>100</v>
      </c>
      <c r="AL80" s="80">
        <v>100</v>
      </c>
      <c r="AM80" s="80">
        <v>100</v>
      </c>
      <c r="AN80" s="80">
        <v>100</v>
      </c>
      <c r="AO80" s="80">
        <v>100</v>
      </c>
      <c r="AP80" s="80">
        <v>100</v>
      </c>
      <c r="AQ80" s="80">
        <v>100</v>
      </c>
      <c r="AR80" s="80">
        <v>100</v>
      </c>
      <c r="AS80" s="80">
        <v>100</v>
      </c>
      <c r="AT80" s="80">
        <v>100</v>
      </c>
      <c r="AU80" s="80">
        <v>100</v>
      </c>
      <c r="AV80" s="80">
        <v>350</v>
      </c>
      <c r="AW80" s="80">
        <v>350</v>
      </c>
      <c r="AX80" s="80">
        <v>350</v>
      </c>
      <c r="AY80" s="80">
        <v>350</v>
      </c>
      <c r="AZ80" s="80">
        <v>350</v>
      </c>
      <c r="BA80" s="80">
        <v>350</v>
      </c>
      <c r="BB80" s="80">
        <v>600</v>
      </c>
      <c r="BC80" s="80">
        <v>600</v>
      </c>
      <c r="BD80" s="80">
        <v>600</v>
      </c>
      <c r="BE80" s="80">
        <v>600</v>
      </c>
      <c r="BF80" s="80">
        <v>600</v>
      </c>
      <c r="BG80" s="80">
        <v>600</v>
      </c>
      <c r="BH80" s="80">
        <v>600</v>
      </c>
      <c r="BI80" s="80">
        <v>600</v>
      </c>
      <c r="BJ80" s="80">
        <v>600</v>
      </c>
      <c r="BK80" s="80">
        <v>600</v>
      </c>
      <c r="BL80" s="80">
        <v>600</v>
      </c>
      <c r="BM80" s="80">
        <v>600</v>
      </c>
      <c r="BN80" s="80">
        <v>1100</v>
      </c>
      <c r="BO80" s="80">
        <v>1100</v>
      </c>
      <c r="BP80" s="80">
        <v>1100</v>
      </c>
      <c r="BQ80" s="80">
        <v>1100</v>
      </c>
      <c r="BR80" s="80">
        <v>1100</v>
      </c>
      <c r="BS80" s="80">
        <v>1100</v>
      </c>
      <c r="BT80" s="80">
        <v>1100</v>
      </c>
      <c r="BU80" s="80">
        <v>1060</v>
      </c>
      <c r="BV80" s="80">
        <v>1060</v>
      </c>
      <c r="BW80" s="80">
        <v>1000</v>
      </c>
      <c r="BX80" s="80">
        <v>1000</v>
      </c>
      <c r="BY80" s="80">
        <v>1000</v>
      </c>
      <c r="BZ80" s="80">
        <v>1000</v>
      </c>
      <c r="CA80" s="80">
        <v>171.48840968146209</v>
      </c>
      <c r="CB80" s="80">
        <v>1000</v>
      </c>
      <c r="CC80" s="80">
        <v>1000</v>
      </c>
      <c r="CD80" s="80">
        <v>1000</v>
      </c>
      <c r="CE80" s="80">
        <v>1000</v>
      </c>
      <c r="CF80" s="80">
        <v>1000</v>
      </c>
      <c r="CG80" s="80">
        <v>1000</v>
      </c>
      <c r="CH80" s="80">
        <v>1000</v>
      </c>
      <c r="CI80" s="80">
        <v>1000</v>
      </c>
      <c r="CJ80" s="80">
        <v>1000</v>
      </c>
      <c r="CK80" s="80">
        <v>1000</v>
      </c>
      <c r="CL80" s="80">
        <v>1000</v>
      </c>
      <c r="CM80" s="80">
        <v>1000</v>
      </c>
      <c r="CN80" s="80">
        <v>1000</v>
      </c>
      <c r="CO80" s="80">
        <v>1000</v>
      </c>
      <c r="CP80" s="80">
        <v>1000</v>
      </c>
      <c r="CQ80" s="80">
        <v>1000</v>
      </c>
      <c r="CR80" s="80">
        <v>1000</v>
      </c>
      <c r="CS80" s="80">
        <v>1000</v>
      </c>
      <c r="CT80" s="80">
        <v>1000</v>
      </c>
      <c r="CU80" s="80">
        <v>1000</v>
      </c>
      <c r="CV80" s="80">
        <v>1000</v>
      </c>
      <c r="CW80" s="80">
        <v>1000</v>
      </c>
      <c r="CX80" s="80">
        <v>1000</v>
      </c>
      <c r="CY80" s="80">
        <v>1000</v>
      </c>
      <c r="CZ80" s="80">
        <v>1000</v>
      </c>
      <c r="DA80" s="80">
        <v>1000</v>
      </c>
      <c r="DB80" s="80">
        <v>1000</v>
      </c>
      <c r="DC80" s="80">
        <v>1000</v>
      </c>
      <c r="DD80" s="80">
        <v>1000</v>
      </c>
      <c r="DE80" s="80">
        <v>1000</v>
      </c>
      <c r="DF80" s="80">
        <v>1000</v>
      </c>
      <c r="DG80" s="80">
        <v>1000</v>
      </c>
      <c r="DH80" s="80">
        <v>178.6607593344942</v>
      </c>
      <c r="DI80" s="80">
        <v>1000</v>
      </c>
      <c r="DJ80" s="80">
        <v>1000</v>
      </c>
      <c r="DK80" s="80">
        <v>1000</v>
      </c>
      <c r="DL80" s="80">
        <v>1000</v>
      </c>
      <c r="DM80" s="80">
        <v>1000</v>
      </c>
      <c r="DN80" s="80">
        <v>1000</v>
      </c>
      <c r="DO80" s="80">
        <v>1000</v>
      </c>
      <c r="DP80" s="80">
        <v>1000</v>
      </c>
      <c r="DQ80" s="80">
        <v>1000</v>
      </c>
      <c r="DR80" s="80">
        <v>1000</v>
      </c>
      <c r="DS80" s="80">
        <v>1000</v>
      </c>
      <c r="DT80" s="80">
        <v>1000</v>
      </c>
      <c r="DU80" s="80">
        <v>1000</v>
      </c>
      <c r="DV80" s="80">
        <v>1000</v>
      </c>
      <c r="DW80" s="80">
        <v>1000</v>
      </c>
      <c r="DX80" s="80">
        <v>1000</v>
      </c>
      <c r="DY80" s="80">
        <v>1000.0000000000001</v>
      </c>
      <c r="DZ80" s="80">
        <v>1000</v>
      </c>
      <c r="EA80" s="80">
        <v>1000</v>
      </c>
      <c r="EB80" s="80">
        <v>1000</v>
      </c>
      <c r="EC80" s="80">
        <v>1000</v>
      </c>
      <c r="ED80" s="80">
        <v>1000</v>
      </c>
      <c r="EE80" s="80">
        <v>1000</v>
      </c>
      <c r="EF80" s="80">
        <v>1000</v>
      </c>
      <c r="EG80" s="80">
        <v>1000</v>
      </c>
      <c r="EH80" s="80">
        <v>1000</v>
      </c>
      <c r="EI80" s="35">
        <v>1000</v>
      </c>
      <c r="EJ80" s="35">
        <v>1000</v>
      </c>
      <c r="EK80" s="35">
        <v>1000</v>
      </c>
      <c r="EL80" s="35">
        <v>1000</v>
      </c>
      <c r="EM80" s="35">
        <v>1000</v>
      </c>
      <c r="EN80" s="35">
        <v>1000</v>
      </c>
      <c r="EO80" s="35">
        <v>1000</v>
      </c>
      <c r="EP80" s="35">
        <v>1000</v>
      </c>
      <c r="EQ80" s="35">
        <v>1000</v>
      </c>
      <c r="ER80" s="36">
        <v>1000</v>
      </c>
      <c r="ES80" s="35">
        <v>1000</v>
      </c>
      <c r="ET80" s="77">
        <v>1000</v>
      </c>
      <c r="EU80" s="77">
        <v>1000</v>
      </c>
      <c r="EV80" s="77">
        <v>1000</v>
      </c>
      <c r="EW80" s="77">
        <v>1000</v>
      </c>
      <c r="EX80" s="77">
        <v>1000</v>
      </c>
      <c r="EY80" s="77">
        <v>1000</v>
      </c>
      <c r="EZ80" s="77">
        <v>982.76700000000005</v>
      </c>
      <c r="FA80" s="77">
        <v>982.76700000000005</v>
      </c>
      <c r="FB80" s="77">
        <v>982.76700000000005</v>
      </c>
      <c r="FC80" s="77">
        <v>982.76700000000005</v>
      </c>
      <c r="FD80" s="77">
        <v>982.76700000000005</v>
      </c>
      <c r="FE80" s="77">
        <v>982.76700000000005</v>
      </c>
      <c r="FF80" s="77">
        <v>982.76700000000005</v>
      </c>
      <c r="FG80" s="77">
        <v>982.76700000000005</v>
      </c>
      <c r="FH80" s="77">
        <v>982.76700000000005</v>
      </c>
      <c r="FI80" s="77">
        <v>982.76700000000005</v>
      </c>
      <c r="FJ80" s="77">
        <v>982.76700000000005</v>
      </c>
      <c r="FK80" s="77">
        <v>1282.7670000000001</v>
      </c>
      <c r="FL80" s="77">
        <v>800</v>
      </c>
      <c r="FM80" s="77">
        <v>800</v>
      </c>
      <c r="FN80" s="77">
        <v>800</v>
      </c>
      <c r="FO80" s="77">
        <v>800</v>
      </c>
      <c r="FP80" s="77">
        <v>800</v>
      </c>
      <c r="FQ80" s="77">
        <v>800</v>
      </c>
      <c r="FR80" s="77">
        <v>800</v>
      </c>
      <c r="FS80" s="77">
        <v>800</v>
      </c>
      <c r="FT80" s="77">
        <v>800</v>
      </c>
      <c r="FU80" s="77">
        <v>800</v>
      </c>
      <c r="FV80" s="77">
        <v>800</v>
      </c>
      <c r="FW80" s="77">
        <v>800</v>
      </c>
      <c r="FX80" s="77">
        <v>800</v>
      </c>
      <c r="FY80" s="77">
        <v>800</v>
      </c>
      <c r="FZ80" s="77">
        <v>800</v>
      </c>
      <c r="GA80" s="77">
        <v>800</v>
      </c>
      <c r="GB80" s="77">
        <v>800</v>
      </c>
      <c r="GC80" s="77">
        <v>800</v>
      </c>
      <c r="GD80" s="77">
        <v>800</v>
      </c>
      <c r="GE80" s="77">
        <v>800</v>
      </c>
      <c r="GF80" s="77">
        <v>800</v>
      </c>
      <c r="GG80" s="77">
        <v>800</v>
      </c>
      <c r="GH80" s="77">
        <v>800</v>
      </c>
      <c r="GI80" s="77">
        <v>800</v>
      </c>
      <c r="GJ80" s="77">
        <v>800</v>
      </c>
      <c r="GK80" s="77">
        <v>800</v>
      </c>
      <c r="GL80" s="77">
        <v>800</v>
      </c>
      <c r="GM80" s="77">
        <v>800</v>
      </c>
      <c r="GN80" s="77">
        <v>800</v>
      </c>
      <c r="GO80" s="77">
        <v>800</v>
      </c>
      <c r="GP80" s="77">
        <v>800</v>
      </c>
      <c r="GQ80" s="77">
        <v>800</v>
      </c>
      <c r="GR80" s="77">
        <v>800</v>
      </c>
      <c r="GS80" s="77">
        <v>800</v>
      </c>
      <c r="GT80" s="77">
        <v>800</v>
      </c>
      <c r="GU80" s="77">
        <v>800</v>
      </c>
      <c r="GV80" s="77">
        <v>800</v>
      </c>
      <c r="GW80" s="77">
        <v>800</v>
      </c>
      <c r="GX80" s="77">
        <v>800</v>
      </c>
      <c r="GY80" s="77">
        <v>800</v>
      </c>
    </row>
    <row r="81" spans="1:207" x14ac:dyDescent="0.3">
      <c r="A81" s="33" t="s">
        <v>34</v>
      </c>
      <c r="B81" s="80">
        <v>52.527999999999999</v>
      </c>
      <c r="C81" s="80">
        <v>52.528010739999949</v>
      </c>
      <c r="D81" s="80">
        <v>52.527999999999999</v>
      </c>
      <c r="E81" s="80">
        <v>51.247999999999998</v>
      </c>
      <c r="F81" s="80">
        <v>51.247999999999998</v>
      </c>
      <c r="G81" s="80">
        <v>99.124936339999962</v>
      </c>
      <c r="H81" s="80">
        <v>17.915032239999999</v>
      </c>
      <c r="I81" s="80">
        <v>17.915032239999999</v>
      </c>
      <c r="J81" s="80">
        <v>17.915032239999999</v>
      </c>
      <c r="K81" s="80">
        <v>16.635387080000001</v>
      </c>
      <c r="L81" s="80">
        <v>16.635387080000001</v>
      </c>
      <c r="M81" s="80">
        <v>16.635387080000001</v>
      </c>
      <c r="N81" s="80">
        <v>16.635387080000001</v>
      </c>
      <c r="O81" s="80">
        <v>16.635387080000001</v>
      </c>
      <c r="P81" s="80">
        <v>16.635387080000001</v>
      </c>
      <c r="Q81" s="80">
        <v>15.35574192</v>
      </c>
      <c r="R81" s="80">
        <v>15.35574192</v>
      </c>
      <c r="S81" s="80">
        <v>15.35574192</v>
      </c>
      <c r="T81" s="80">
        <v>17.915032239999999</v>
      </c>
      <c r="U81" s="80">
        <v>15.35574192</v>
      </c>
      <c r="V81" s="80">
        <v>15.35574192</v>
      </c>
      <c r="W81" s="80">
        <v>14.07609676</v>
      </c>
      <c r="X81" s="80">
        <v>14.07609676</v>
      </c>
      <c r="Y81" s="80">
        <v>14.07609676</v>
      </c>
      <c r="Z81" s="80">
        <v>14.07609676</v>
      </c>
      <c r="AA81" s="80">
        <v>14.07609676</v>
      </c>
      <c r="AB81" s="80">
        <v>14.07609676</v>
      </c>
      <c r="AC81" s="80">
        <v>12.796451599999999</v>
      </c>
      <c r="AD81" s="80">
        <v>12.796451599999999</v>
      </c>
      <c r="AE81" s="80">
        <v>12.796451599999999</v>
      </c>
      <c r="AF81" s="80">
        <v>12.796451599999999</v>
      </c>
      <c r="AG81" s="80">
        <v>12.796451599999999</v>
      </c>
      <c r="AH81" s="80">
        <v>12.796451599999999</v>
      </c>
      <c r="AI81" s="80">
        <v>11.51680644</v>
      </c>
      <c r="AJ81" s="80">
        <v>11.51680644</v>
      </c>
      <c r="AK81" s="80">
        <v>11.51680674</v>
      </c>
      <c r="AL81" s="80">
        <v>11.51680644</v>
      </c>
      <c r="AM81" s="80">
        <v>11.51680644</v>
      </c>
      <c r="AN81" s="80">
        <v>11.51680644</v>
      </c>
      <c r="AO81" s="80">
        <v>10.237161279999999</v>
      </c>
      <c r="AP81" s="80">
        <v>10.237161579999999</v>
      </c>
      <c r="AQ81" s="80">
        <v>10.23716158</v>
      </c>
      <c r="AR81" s="80">
        <v>10.237161279999999</v>
      </c>
      <c r="AS81" s="80">
        <v>10.237161279999999</v>
      </c>
      <c r="AT81" s="80">
        <v>10.237161279999999</v>
      </c>
      <c r="AU81" s="80">
        <v>8.9575161199999993</v>
      </c>
      <c r="AV81" s="80">
        <v>8.9575161199999993</v>
      </c>
      <c r="AW81" s="80">
        <v>8.9575166700000004</v>
      </c>
      <c r="AX81" s="80">
        <v>44.000341129999974</v>
      </c>
      <c r="AY81" s="80">
        <v>44.000341129999974</v>
      </c>
      <c r="AZ81" s="80">
        <v>8.9575161199999993</v>
      </c>
      <c r="BA81" s="80">
        <v>7.6778709599999999</v>
      </c>
      <c r="BB81" s="80">
        <v>7.6778709599999999</v>
      </c>
      <c r="BC81" s="80">
        <v>7.6778709599999999</v>
      </c>
      <c r="BD81" s="80">
        <v>7.6778709599999999</v>
      </c>
      <c r="BE81" s="80">
        <v>7.6778709599999999</v>
      </c>
      <c r="BF81" s="80">
        <v>7.6778709599999999</v>
      </c>
      <c r="BG81" s="80">
        <v>6.3982257999999996</v>
      </c>
      <c r="BH81" s="80">
        <v>6.3982257999999996</v>
      </c>
      <c r="BI81" s="80">
        <v>6.3982257999999996</v>
      </c>
      <c r="BJ81" s="80">
        <v>6.3982257999999996</v>
      </c>
      <c r="BK81" s="80">
        <v>6.3982257999999996</v>
      </c>
      <c r="BL81" s="80">
        <v>6.3982257999999996</v>
      </c>
      <c r="BM81" s="80">
        <v>114.12604228999999</v>
      </c>
      <c r="BN81" s="80">
        <v>5.1185806399999993</v>
      </c>
      <c r="BO81" s="80">
        <v>5.1185806399999993</v>
      </c>
      <c r="BP81" s="80">
        <v>5.1185806399999993</v>
      </c>
      <c r="BQ81" s="80">
        <v>5.1185806399999993</v>
      </c>
      <c r="BR81" s="80">
        <v>5.1185806399999993</v>
      </c>
      <c r="BS81" s="80">
        <v>3.8389354799999995</v>
      </c>
      <c r="BT81" s="80">
        <v>3.8389354799999995</v>
      </c>
      <c r="BU81" s="80">
        <v>152.82977746000003</v>
      </c>
      <c r="BV81" s="80">
        <v>146.54419772</v>
      </c>
      <c r="BW81" s="80">
        <v>145.75462328999998</v>
      </c>
      <c r="BX81" s="80">
        <v>122.41058803000001</v>
      </c>
      <c r="BY81" s="80">
        <v>206.88131809999996</v>
      </c>
      <c r="BZ81" s="80">
        <v>167.79576484999996</v>
      </c>
      <c r="CA81" s="80">
        <v>1000</v>
      </c>
      <c r="CB81" s="80">
        <v>149.81896653999999</v>
      </c>
      <c r="CC81" s="80">
        <v>149.00972922999998</v>
      </c>
      <c r="CD81" s="80">
        <v>165.48291969000005</v>
      </c>
      <c r="CE81" s="80">
        <v>162.68982901000004</v>
      </c>
      <c r="CF81" s="80">
        <v>161.87057820999988</v>
      </c>
      <c r="CG81" s="80">
        <v>231.92185869999983</v>
      </c>
      <c r="CH81" s="80">
        <v>158.59227717999997</v>
      </c>
      <c r="CI81" s="80">
        <v>159.60258593</v>
      </c>
      <c r="CJ81" s="80">
        <v>152.65094472000007</v>
      </c>
      <c r="CK81" s="80">
        <v>154.07609069000003</v>
      </c>
      <c r="CL81" s="80">
        <v>152.01005149999997</v>
      </c>
      <c r="CM81" s="80">
        <v>147.88353591000001</v>
      </c>
      <c r="CN81" s="80">
        <v>151.81496064999999</v>
      </c>
      <c r="CO81" s="80">
        <v>140.05864410999999</v>
      </c>
      <c r="CP81" s="80">
        <v>141.72429162999995</v>
      </c>
      <c r="CQ81" s="80">
        <v>140.61075168999997</v>
      </c>
      <c r="CR81" s="80">
        <v>138.66992850499994</v>
      </c>
      <c r="CS81" s="80">
        <v>136.60939709999994</v>
      </c>
      <c r="CT81" s="80">
        <v>112.72803801999991</v>
      </c>
      <c r="CU81" s="80">
        <v>113.57216659999996</v>
      </c>
      <c r="CV81" s="80">
        <v>114.82262547999993</v>
      </c>
      <c r="CW81" s="80">
        <v>113.65017380999993</v>
      </c>
      <c r="CX81" s="80">
        <v>112.47366088099996</v>
      </c>
      <c r="CY81" s="80">
        <v>138.88896259000003</v>
      </c>
      <c r="CZ81" s="80">
        <v>132.35926435999991</v>
      </c>
      <c r="DA81" s="80">
        <v>131.06602706999999</v>
      </c>
      <c r="DB81" s="80">
        <v>120.88448638999994</v>
      </c>
      <c r="DC81" s="80">
        <v>119.68015245999997</v>
      </c>
      <c r="DD81" s="80">
        <v>118.47433994999996</v>
      </c>
      <c r="DE81" s="80">
        <v>115.98808775999998</v>
      </c>
      <c r="DF81" s="80">
        <v>108.91064930999998</v>
      </c>
      <c r="DG81" s="80">
        <v>107.90800634000001</v>
      </c>
      <c r="DH81" s="80">
        <v>1000</v>
      </c>
      <c r="DI81" s="80">
        <v>90.683951619999974</v>
      </c>
      <c r="DJ81" s="80">
        <v>91.005138830000007</v>
      </c>
      <c r="DK81" s="80">
        <v>87.945182649999978</v>
      </c>
      <c r="DL81" s="80">
        <v>87.244590619999968</v>
      </c>
      <c r="DM81" s="80">
        <v>86.852957890000013</v>
      </c>
      <c r="DN81" s="80">
        <v>86.697130129999991</v>
      </c>
      <c r="DO81" s="80">
        <v>86.666374489999967</v>
      </c>
      <c r="DP81" s="80">
        <v>85.626045859999948</v>
      </c>
      <c r="DQ81" s="80">
        <v>83.054189389999976</v>
      </c>
      <c r="DR81" s="80">
        <v>79.909145229999979</v>
      </c>
      <c r="DS81" s="80">
        <v>78.118275729999993</v>
      </c>
      <c r="DT81" s="80">
        <v>78.058659099999986</v>
      </c>
      <c r="DU81" s="80">
        <v>78.027122569999975</v>
      </c>
      <c r="DV81" s="80">
        <v>105.65523850999995</v>
      </c>
      <c r="DW81" s="80">
        <v>95.737383009999959</v>
      </c>
      <c r="DX81" s="80">
        <v>93.594524229999948</v>
      </c>
      <c r="DY81" s="80">
        <v>92.905160309999999</v>
      </c>
      <c r="DZ81" s="80">
        <v>88.058730110000013</v>
      </c>
      <c r="EA81" s="80">
        <v>88.058730109999956</v>
      </c>
      <c r="EB81" s="80">
        <v>88.058730110000013</v>
      </c>
      <c r="EC81" s="80">
        <v>78.140872969999975</v>
      </c>
      <c r="ED81" s="80">
        <v>75.998015829999986</v>
      </c>
      <c r="EE81" s="80">
        <v>75.20821657999997</v>
      </c>
      <c r="EF81" s="80">
        <v>73.011788010000004</v>
      </c>
      <c r="EG81" s="80">
        <v>143.01178800999989</v>
      </c>
      <c r="EH81" s="80">
        <v>143.01178801</v>
      </c>
      <c r="EI81" s="35">
        <v>157.74393087000001</v>
      </c>
      <c r="EJ81" s="35">
        <v>155.60107373</v>
      </c>
      <c r="EK81" s="35">
        <v>154.81127447999992</v>
      </c>
      <c r="EL81" s="35">
        <v>152.61484590999993</v>
      </c>
      <c r="EM81" s="35">
        <v>152.61484590999999</v>
      </c>
      <c r="EN81" s="35">
        <v>218.45684598000011</v>
      </c>
      <c r="EO81" s="35">
        <v>119.18898883999999</v>
      </c>
      <c r="EP81" s="35">
        <v>117.04613170000006</v>
      </c>
      <c r="EQ81" s="35">
        <v>116.25633499000001</v>
      </c>
      <c r="ER81" s="36">
        <v>144.05990388000004</v>
      </c>
      <c r="ES81" s="35">
        <v>144.05990388000006</v>
      </c>
      <c r="ET81" s="77">
        <v>144.05990388000004</v>
      </c>
      <c r="EU81" s="77">
        <v>136.77382373000003</v>
      </c>
      <c r="EV81" s="77">
        <v>136.75546225000002</v>
      </c>
      <c r="EW81" s="77">
        <v>135.94726633000005</v>
      </c>
      <c r="EX81" s="77">
        <v>103.73235476000005</v>
      </c>
      <c r="EY81" s="77">
        <v>103.71374436000005</v>
      </c>
      <c r="EZ81" s="77">
        <v>103.69508727000004</v>
      </c>
      <c r="FA81" s="77">
        <v>96.40845047000002</v>
      </c>
      <c r="FB81" s="77">
        <v>96.389620050000048</v>
      </c>
      <c r="FC81" s="77">
        <v>95.580898000000047</v>
      </c>
      <c r="FD81" s="77">
        <v>95.561808680000055</v>
      </c>
      <c r="FE81" s="77">
        <v>1073.9749706962034</v>
      </c>
      <c r="FF81" s="77">
        <v>92.67567319000004</v>
      </c>
      <c r="FG81" s="77">
        <v>87.584965550000035</v>
      </c>
      <c r="FH81" s="77">
        <v>84.71775410000005</v>
      </c>
      <c r="FI81" s="77">
        <v>83.908494700000062</v>
      </c>
      <c r="FJ81" s="77">
        <v>83.888931710000051</v>
      </c>
      <c r="FK81" s="77">
        <v>81.021435670000059</v>
      </c>
      <c r="FL81" s="77">
        <v>81.001457100000053</v>
      </c>
      <c r="FM81" s="77">
        <v>65.644314210000047</v>
      </c>
      <c r="FN81" s="77">
        <v>62.796487720000044</v>
      </c>
      <c r="FO81" s="77">
        <v>62.00668881000005</v>
      </c>
      <c r="FP81" s="77">
        <v>62.00668881000005</v>
      </c>
      <c r="FQ81" s="77">
        <v>991.706549423355</v>
      </c>
      <c r="FR81" s="77">
        <v>59.158862720000045</v>
      </c>
      <c r="FS81" s="77">
        <v>59.158862720000045</v>
      </c>
      <c r="FT81" s="77">
        <v>56.311036630000039</v>
      </c>
      <c r="FU81" s="77">
        <v>55.52123732000004</v>
      </c>
      <c r="FV81" s="77">
        <v>55.521237320000026</v>
      </c>
      <c r="FW81" s="77">
        <v>52.673410820000036</v>
      </c>
      <c r="FX81" s="77">
        <v>52.673411230000035</v>
      </c>
      <c r="FY81" s="77">
        <v>52.673411230000035</v>
      </c>
      <c r="FZ81" s="77">
        <v>49.82558514000003</v>
      </c>
      <c r="GA81" s="77">
        <v>49.03578583000003</v>
      </c>
      <c r="GB81" s="77">
        <v>49.03578583000003</v>
      </c>
      <c r="GC81" s="77">
        <v>46.187959740000025</v>
      </c>
      <c r="GD81" s="77">
        <v>46.187959740000025</v>
      </c>
      <c r="GE81" s="77">
        <v>46.187959740000025</v>
      </c>
      <c r="GF81" s="77">
        <v>43.34013365000002</v>
      </c>
      <c r="GG81" s="77">
        <v>42.55033434000002</v>
      </c>
      <c r="GH81" s="77">
        <v>42.55033434000002</v>
      </c>
      <c r="GI81" s="77">
        <v>39.702508250000015</v>
      </c>
      <c r="GJ81" s="77">
        <v>39.702505000000002</v>
      </c>
      <c r="GK81" s="77">
        <v>39.702508250000015</v>
      </c>
      <c r="GL81" s="77">
        <v>36.854682159999996</v>
      </c>
      <c r="GM81" s="77">
        <v>36.064882850000004</v>
      </c>
      <c r="GN81" s="77">
        <v>36.064882850000004</v>
      </c>
      <c r="GO81" s="77">
        <v>4.7387958600000006</v>
      </c>
      <c r="GP81" s="77">
        <v>4.7387958600000006</v>
      </c>
      <c r="GQ81" s="77">
        <v>4.7387958600000006</v>
      </c>
      <c r="GR81" s="77">
        <v>4.7387958600000006</v>
      </c>
      <c r="GS81" s="77">
        <v>3.9489965500000004</v>
      </c>
      <c r="GT81" s="77">
        <v>3.9489965500000004</v>
      </c>
      <c r="GU81" s="77">
        <v>3.9489965500000004</v>
      </c>
      <c r="GV81" s="77">
        <v>3.9489965500000004</v>
      </c>
      <c r="GW81" s="77">
        <v>3.9489965500000004</v>
      </c>
      <c r="GX81" s="77">
        <v>3.9489965500000004</v>
      </c>
      <c r="GY81" s="77">
        <v>3.1591972400000001</v>
      </c>
    </row>
    <row r="82" spans="1:207" x14ac:dyDescent="0.3">
      <c r="A82" s="33" t="s">
        <v>31</v>
      </c>
      <c r="B82" s="80">
        <v>710.57402804000003</v>
      </c>
      <c r="C82" s="80">
        <v>715.5678326500572</v>
      </c>
      <c r="D82" s="80">
        <v>726.82284812799992</v>
      </c>
      <c r="E82" s="80">
        <v>714.08683866499996</v>
      </c>
      <c r="F82" s="80">
        <v>743.60757061499999</v>
      </c>
      <c r="G82" s="80">
        <v>680.86102744210257</v>
      </c>
      <c r="H82" s="80">
        <v>901.82991412573438</v>
      </c>
      <c r="I82" s="80">
        <v>901.41828017865544</v>
      </c>
      <c r="J82" s="80">
        <v>900.72944743623907</v>
      </c>
      <c r="K82" s="80">
        <v>891.13369591263574</v>
      </c>
      <c r="L82" s="80">
        <v>889.25452714396226</v>
      </c>
      <c r="M82" s="80">
        <v>936.96386356021628</v>
      </c>
      <c r="N82" s="80">
        <v>934.27756895445577</v>
      </c>
      <c r="O82" s="80">
        <v>934.08486929828132</v>
      </c>
      <c r="P82" s="80">
        <v>939.12801452244264</v>
      </c>
      <c r="Q82" s="80">
        <v>927.91689642572283</v>
      </c>
      <c r="R82" s="80">
        <v>942.5000656560785</v>
      </c>
      <c r="S82" s="80">
        <v>943.07077106592942</v>
      </c>
      <c r="T82" s="80">
        <v>836.46024689825435</v>
      </c>
      <c r="U82" s="80">
        <v>999.62479208661671</v>
      </c>
      <c r="V82" s="80">
        <v>1002.5275075442653</v>
      </c>
      <c r="W82" s="80">
        <v>998.93551240455827</v>
      </c>
      <c r="X82" s="80">
        <v>1033.9124905277695</v>
      </c>
      <c r="Y82" s="80">
        <v>1048.0669479612325</v>
      </c>
      <c r="Z82" s="80">
        <v>1048.8338698740408</v>
      </c>
      <c r="AA82" s="80">
        <v>1046.8879874880345</v>
      </c>
      <c r="AB82" s="80">
        <v>1064.1667424606856</v>
      </c>
      <c r="AC82" s="80">
        <v>1073.0804750869922</v>
      </c>
      <c r="AD82" s="80">
        <v>1072.9435134393755</v>
      </c>
      <c r="AE82" s="80">
        <v>1070.8046728597074</v>
      </c>
      <c r="AF82" s="80">
        <v>1076.1532429176837</v>
      </c>
      <c r="AG82" s="80">
        <v>1073.7648744260578</v>
      </c>
      <c r="AH82" s="80">
        <v>1078.7666285045707</v>
      </c>
      <c r="AI82" s="80">
        <v>1063.1956517086408</v>
      </c>
      <c r="AJ82" s="80">
        <v>1067.0707282037438</v>
      </c>
      <c r="AK82" s="80">
        <v>1082.4852813766076</v>
      </c>
      <c r="AL82" s="80">
        <v>1084.6317328806463</v>
      </c>
      <c r="AM82" s="80">
        <v>1079.989881453349</v>
      </c>
      <c r="AN82" s="80">
        <v>1080.1458564258699</v>
      </c>
      <c r="AO82" s="80">
        <v>1063.3985789508524</v>
      </c>
      <c r="AP82" s="80">
        <v>1092.4706828199735</v>
      </c>
      <c r="AQ82" s="80">
        <v>1087.5682705510817</v>
      </c>
      <c r="AR82" s="80">
        <v>1051.8814004835453</v>
      </c>
      <c r="AS82" s="80">
        <v>1034.4925972993221</v>
      </c>
      <c r="AT82" s="80">
        <v>1029.5934125389454</v>
      </c>
      <c r="AU82" s="80">
        <v>1059.061013718587</v>
      </c>
      <c r="AV82" s="80">
        <v>1115.0771720900084</v>
      </c>
      <c r="AW82" s="80">
        <v>1157.58620179422</v>
      </c>
      <c r="AX82" s="80">
        <v>1192.2395125825103</v>
      </c>
      <c r="AY82" s="80">
        <v>1147.6666984541516</v>
      </c>
      <c r="AZ82" s="80">
        <v>1181.4558979026529</v>
      </c>
      <c r="BA82" s="80">
        <v>1232.0258042895814</v>
      </c>
      <c r="BB82" s="80">
        <v>1260.1179997024176</v>
      </c>
      <c r="BC82" s="80">
        <v>1251.9707746164165</v>
      </c>
      <c r="BD82" s="80">
        <v>1151.8092573876293</v>
      </c>
      <c r="BE82" s="80">
        <v>1124.5595474361123</v>
      </c>
      <c r="BF82" s="80">
        <v>1146.8302385669399</v>
      </c>
      <c r="BG82" s="80">
        <v>1092.8091412661618</v>
      </c>
      <c r="BH82" s="80">
        <v>1165.9993367236762</v>
      </c>
      <c r="BI82" s="80">
        <v>1119.3257980615126</v>
      </c>
      <c r="BJ82" s="80">
        <v>1161.5483106960744</v>
      </c>
      <c r="BK82" s="80">
        <v>1133.4706550991868</v>
      </c>
      <c r="BL82" s="80">
        <v>1136.6939198591297</v>
      </c>
      <c r="BM82" s="80">
        <v>1054.466573579952</v>
      </c>
      <c r="BN82" s="80">
        <v>1081.6883229557955</v>
      </c>
      <c r="BO82" s="80">
        <v>856.91626213520726</v>
      </c>
      <c r="BP82" s="80">
        <v>823.16725764921807</v>
      </c>
      <c r="BQ82" s="80">
        <v>922.20076132934673</v>
      </c>
      <c r="BR82" s="80">
        <v>946.54651840577151</v>
      </c>
      <c r="BS82" s="80">
        <v>913.32389475225966</v>
      </c>
      <c r="BT82" s="80">
        <v>864.00483544636984</v>
      </c>
      <c r="BU82" s="80">
        <v>992.35176616365516</v>
      </c>
      <c r="BV82" s="80">
        <v>989.37981496408543</v>
      </c>
      <c r="BW82" s="80">
        <v>979.49039350504381</v>
      </c>
      <c r="BX82" s="80">
        <v>980.7729109592749</v>
      </c>
      <c r="BY82" s="80">
        <v>976.97836685834761</v>
      </c>
      <c r="BZ82" s="80">
        <v>983.04131698018091</v>
      </c>
      <c r="CA82" s="80">
        <v>977.84054200885532</v>
      </c>
      <c r="CB82" s="80">
        <v>982.14712465579419</v>
      </c>
      <c r="CC82" s="80">
        <v>1001.0952831809724</v>
      </c>
      <c r="CD82" s="80">
        <v>997.0949332241313</v>
      </c>
      <c r="CE82" s="80">
        <v>995.98865806058268</v>
      </c>
      <c r="CF82" s="80">
        <v>999.33286584109499</v>
      </c>
      <c r="CG82" s="80">
        <v>1094.866271456774</v>
      </c>
      <c r="CH82" s="80">
        <v>1090.7455746440787</v>
      </c>
      <c r="CI82" s="80">
        <v>1072.2076081317189</v>
      </c>
      <c r="CJ82" s="80">
        <v>1087.2961022498371</v>
      </c>
      <c r="CK82" s="80">
        <v>1087.6173230369359</v>
      </c>
      <c r="CL82" s="80">
        <v>1086.1549075396176</v>
      </c>
      <c r="CM82" s="80">
        <v>1075.2634286136938</v>
      </c>
      <c r="CN82" s="80">
        <v>1074.3332573917805</v>
      </c>
      <c r="CO82" s="80">
        <v>1082.3754964303494</v>
      </c>
      <c r="CP82" s="80">
        <v>1078.1344608226</v>
      </c>
      <c r="CQ82" s="80">
        <v>1070.8129972561806</v>
      </c>
      <c r="CR82" s="80">
        <v>1174.8543545074926</v>
      </c>
      <c r="CS82" s="80">
        <v>1179.9365950062684</v>
      </c>
      <c r="CT82" s="80">
        <v>1179.2615167760473</v>
      </c>
      <c r="CU82" s="80">
        <v>1160.4591018770395</v>
      </c>
      <c r="CV82" s="80">
        <v>1158.5281753289605</v>
      </c>
      <c r="CW82" s="80">
        <v>1169.9091530106407</v>
      </c>
      <c r="CX82" s="80">
        <v>1178.2934918438987</v>
      </c>
      <c r="CY82" s="80">
        <v>1169.6336298390474</v>
      </c>
      <c r="CZ82" s="80">
        <v>1178.7726273419073</v>
      </c>
      <c r="DA82" s="80">
        <v>1161.3444683584494</v>
      </c>
      <c r="DB82" s="80">
        <v>1195.031326315366</v>
      </c>
      <c r="DC82" s="80">
        <v>1197.0457132339936</v>
      </c>
      <c r="DD82" s="80">
        <v>1201.2521517534421</v>
      </c>
      <c r="DE82" s="80">
        <v>1192.5707737853174</v>
      </c>
      <c r="DF82" s="80">
        <v>1191.8198321317439</v>
      </c>
      <c r="DG82" s="80">
        <v>1169.0990259616685</v>
      </c>
      <c r="DH82" s="80">
        <v>1188.9994797131681</v>
      </c>
      <c r="DI82" s="80">
        <v>1181.5443271489319</v>
      </c>
      <c r="DJ82" s="80">
        <v>1174.159002148758</v>
      </c>
      <c r="DK82" s="80">
        <v>1191.7210756563748</v>
      </c>
      <c r="DL82" s="80">
        <v>1190.9871725765086</v>
      </c>
      <c r="DM82" s="80">
        <v>1182.1318433584652</v>
      </c>
      <c r="DN82" s="80">
        <v>1174.4054781237314</v>
      </c>
      <c r="DO82" s="80">
        <v>1196.390580620443</v>
      </c>
      <c r="DP82" s="80">
        <v>1203.8491757118643</v>
      </c>
      <c r="DQ82" s="80">
        <v>1191.7369425231066</v>
      </c>
      <c r="DR82" s="80">
        <v>1191.0555382114746</v>
      </c>
      <c r="DS82" s="80">
        <v>1168.2859438963737</v>
      </c>
      <c r="DT82" s="80">
        <v>1157.4229702897871</v>
      </c>
      <c r="DU82" s="80">
        <v>1156.6558785171974</v>
      </c>
      <c r="DV82" s="80">
        <v>1099.9444646707889</v>
      </c>
      <c r="DW82" s="80">
        <v>1100.030379064531</v>
      </c>
      <c r="DX82" s="80">
        <v>1100.0565869632485</v>
      </c>
      <c r="DY82" s="80">
        <v>1092.8984263872958</v>
      </c>
      <c r="DZ82" s="80">
        <v>1084.9900346386294</v>
      </c>
      <c r="EA82" s="80">
        <v>1072.1665109939265</v>
      </c>
      <c r="EB82" s="80">
        <v>1060.0202114693848</v>
      </c>
      <c r="EC82" s="80">
        <v>1077.8156428239286</v>
      </c>
      <c r="ED82" s="80">
        <v>1077.8411407511126</v>
      </c>
      <c r="EE82" s="80">
        <v>1077.4781625578412</v>
      </c>
      <c r="EF82" s="80">
        <v>1069.5137295538857</v>
      </c>
      <c r="EG82" s="80">
        <v>1058.234575677496</v>
      </c>
      <c r="EH82" s="80">
        <v>1047.9657394793358</v>
      </c>
      <c r="EI82" s="35">
        <v>1089.8396782538352</v>
      </c>
      <c r="EJ82" s="35">
        <v>1089.7142113418602</v>
      </c>
      <c r="EK82" s="35">
        <v>1082.5431706871457</v>
      </c>
      <c r="EL82" s="35">
        <v>1128.7026491229633</v>
      </c>
      <c r="EM82" s="35">
        <v>1158.5444776105057</v>
      </c>
      <c r="EN82" s="35">
        <v>1144.0399290527976</v>
      </c>
      <c r="EO82" s="35">
        <v>1140.9692284362359</v>
      </c>
      <c r="EP82" s="35">
        <v>1140.8792901578631</v>
      </c>
      <c r="EQ82" s="35">
        <v>1133.3777301363123</v>
      </c>
      <c r="ER82" s="36">
        <v>1123.813603245849</v>
      </c>
      <c r="ES82" s="35">
        <v>1110.5819833557221</v>
      </c>
      <c r="ET82" s="77">
        <v>1104.3433832230883</v>
      </c>
      <c r="EU82" s="77">
        <v>1095.2589138585756</v>
      </c>
      <c r="EV82" s="77">
        <v>1118.8613127974097</v>
      </c>
      <c r="EW82" s="77">
        <v>1126.1536578036935</v>
      </c>
      <c r="EX82" s="77">
        <v>1116.1069574976179</v>
      </c>
      <c r="EY82" s="77">
        <v>1101.0380674575536</v>
      </c>
      <c r="EZ82" s="77">
        <v>1093.6978929802492</v>
      </c>
      <c r="FA82" s="77">
        <v>1085.2699232033031</v>
      </c>
      <c r="FB82" s="77">
        <v>1085.2084024045741</v>
      </c>
      <c r="FC82" s="77">
        <v>1077.7306362132379</v>
      </c>
      <c r="FD82" s="77">
        <v>1082.8822976379445</v>
      </c>
      <c r="FE82" s="77">
        <v>92.69488304000005</v>
      </c>
      <c r="FF82" s="77">
        <v>1061.9927088553532</v>
      </c>
      <c r="FG82" s="77">
        <v>1059.8180495656104</v>
      </c>
      <c r="FH82" s="77">
        <v>1059.8135692755834</v>
      </c>
      <c r="FI82" s="77">
        <v>1052.3307706554756</v>
      </c>
      <c r="FJ82" s="77">
        <v>1048.8820286447381</v>
      </c>
      <c r="FK82" s="77">
        <v>1032.2457085048486</v>
      </c>
      <c r="FL82" s="77">
        <v>1019.2445197441016</v>
      </c>
      <c r="FM82" s="77">
        <v>1015.6813451163916</v>
      </c>
      <c r="FN82" s="77">
        <v>1015.6145657182296</v>
      </c>
      <c r="FO82" s="77">
        <v>1018.6561381842367</v>
      </c>
      <c r="FP82" s="77">
        <v>1008.625841607664</v>
      </c>
      <c r="FQ82" s="77">
        <v>59.158862720000045</v>
      </c>
      <c r="FR82" s="77">
        <v>986.17438125268325</v>
      </c>
      <c r="FS82" s="77">
        <v>977.58680218661027</v>
      </c>
      <c r="FT82" s="77">
        <v>983.34228611511526</v>
      </c>
      <c r="FU82" s="77">
        <v>918.27580911905591</v>
      </c>
      <c r="FV82" s="77">
        <v>912.13422727775901</v>
      </c>
      <c r="FW82" s="77">
        <v>884.9225249230924</v>
      </c>
      <c r="FX82" s="77">
        <v>877.2961074550409</v>
      </c>
      <c r="FY82" s="77">
        <v>868.9130957714126</v>
      </c>
      <c r="FZ82" s="77">
        <v>869.00394718956852</v>
      </c>
      <c r="GA82" s="77">
        <v>861.26986028406861</v>
      </c>
      <c r="GB82" s="77">
        <v>858.97292603738572</v>
      </c>
      <c r="GC82" s="77">
        <v>842.39819765964319</v>
      </c>
      <c r="GD82" s="77">
        <v>830.07743766525221</v>
      </c>
      <c r="GE82" s="77">
        <v>847.77361167807715</v>
      </c>
      <c r="GF82" s="77">
        <v>848.83195467746054</v>
      </c>
      <c r="GG82" s="77">
        <v>848.23875146133912</v>
      </c>
      <c r="GH82" s="77">
        <v>842.61225166354029</v>
      </c>
      <c r="GI82" s="77">
        <v>831.56453184682994</v>
      </c>
      <c r="GJ82" s="77">
        <v>819.55008305022477</v>
      </c>
      <c r="GK82" s="77">
        <v>826.86922639647719</v>
      </c>
      <c r="GL82" s="77">
        <v>826.77501444880352</v>
      </c>
      <c r="GM82" s="77">
        <v>826.03081571406017</v>
      </c>
      <c r="GN82" s="77">
        <v>820.14989524637065</v>
      </c>
      <c r="GO82" s="77">
        <v>810.31323440130302</v>
      </c>
      <c r="GP82" s="77">
        <v>798.21533187981061</v>
      </c>
      <c r="GQ82" s="77">
        <v>801.71348589641275</v>
      </c>
      <c r="GR82" s="77">
        <v>815.13049762471258</v>
      </c>
      <c r="GS82" s="77">
        <v>865.83168304752007</v>
      </c>
      <c r="GT82" s="77">
        <v>865.45622875129789</v>
      </c>
      <c r="GU82" s="77">
        <v>869.36023579939138</v>
      </c>
      <c r="GV82" s="77">
        <v>869.36168563146111</v>
      </c>
      <c r="GW82" s="77">
        <v>860.42459842384721</v>
      </c>
      <c r="GX82" s="77">
        <v>858.74555362524154</v>
      </c>
      <c r="GY82" s="77">
        <v>861.60523203238142</v>
      </c>
    </row>
    <row r="83" spans="1:207" x14ac:dyDescent="0.3">
      <c r="A83" s="33" t="s">
        <v>35</v>
      </c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  <c r="BM83" s="34"/>
      <c r="BN83" s="34"/>
      <c r="BO83" s="34"/>
      <c r="BP83" s="34"/>
      <c r="BQ83" s="34"/>
      <c r="BR83" s="34"/>
      <c r="BS83" s="34"/>
      <c r="BT83" s="34"/>
      <c r="BU83" s="34">
        <v>0</v>
      </c>
      <c r="BV83" s="34"/>
      <c r="BW83" s="34"/>
      <c r="BX83" s="34"/>
      <c r="BY83" s="34"/>
      <c r="BZ83" s="34"/>
      <c r="CA83" s="34"/>
      <c r="CB83" s="34"/>
      <c r="CC83" s="34"/>
      <c r="CD83" s="34"/>
      <c r="CE83" s="34"/>
      <c r="CF83" s="34"/>
      <c r="CG83" s="34"/>
      <c r="CH83" s="34"/>
      <c r="CI83" s="34"/>
      <c r="CJ83" s="34"/>
      <c r="CK83" s="34"/>
      <c r="CL83" s="34"/>
      <c r="CM83" s="34"/>
      <c r="CN83" s="34"/>
      <c r="CO83" s="34"/>
      <c r="CP83" s="34"/>
      <c r="CQ83" s="34"/>
      <c r="CR83" s="34"/>
      <c r="CS83" s="34"/>
      <c r="CT83" s="34"/>
      <c r="CU83" s="34"/>
      <c r="CV83" s="34"/>
      <c r="CW83" s="34"/>
      <c r="CX83" s="34"/>
      <c r="CY83" s="34"/>
      <c r="CZ83" s="34"/>
      <c r="DA83" s="34"/>
      <c r="DB83" s="34"/>
      <c r="DC83" s="34"/>
      <c r="DD83" s="34"/>
      <c r="DE83" s="34"/>
      <c r="DF83" s="34"/>
      <c r="DG83" s="34"/>
      <c r="DH83" s="34"/>
      <c r="DI83" s="34"/>
      <c r="DJ83" s="34"/>
      <c r="DK83" s="34"/>
      <c r="DL83" s="34"/>
      <c r="DM83" s="34"/>
      <c r="DN83" s="34"/>
      <c r="DO83" s="34"/>
      <c r="DP83" s="34"/>
      <c r="DQ83" s="34"/>
      <c r="DR83" s="34"/>
      <c r="DS83" s="34"/>
      <c r="DT83" s="34"/>
      <c r="DU83" s="34"/>
      <c r="DV83" s="34">
        <v>15.951072000000002</v>
      </c>
      <c r="DW83" s="34">
        <v>15.048687420000002</v>
      </c>
      <c r="DX83" s="34">
        <v>13.784786479999998</v>
      </c>
      <c r="DY83" s="34">
        <v>12.805555430000002</v>
      </c>
      <c r="DZ83" s="34">
        <v>12.025494740000001</v>
      </c>
      <c r="EA83" s="34">
        <v>10.752322920000001</v>
      </c>
      <c r="EB83" s="34">
        <v>9.7634547300000047</v>
      </c>
      <c r="EC83" s="34">
        <v>9.7124641099999973</v>
      </c>
      <c r="ED83" s="34">
        <v>9.0861486699999983</v>
      </c>
      <c r="EE83" s="34">
        <v>8.5703650600000021</v>
      </c>
      <c r="EF83" s="34">
        <v>8.518826770000004</v>
      </c>
      <c r="EG83" s="34">
        <v>7.8859248500000003</v>
      </c>
      <c r="EH83" s="34">
        <v>7.3639688400000018</v>
      </c>
      <c r="EI83" s="35">
        <v>7.3206181500000023</v>
      </c>
      <c r="EJ83" s="35">
        <v>6.7350224800000023</v>
      </c>
      <c r="EK83" s="35">
        <v>6.1986968899999999</v>
      </c>
      <c r="EL83" s="35">
        <v>6.1635257699999997</v>
      </c>
      <c r="EM83" s="35">
        <v>5.5736369600000017</v>
      </c>
      <c r="EN83" s="35">
        <v>5.2826381000000024</v>
      </c>
      <c r="EO83" s="35">
        <v>5.2381610300000023</v>
      </c>
      <c r="EP83" s="35">
        <v>4.6525076900000002</v>
      </c>
      <c r="EQ83" s="35">
        <v>4.3579479399999999</v>
      </c>
      <c r="ER83" s="36">
        <v>4.3131166900000002</v>
      </c>
      <c r="ES83" s="35">
        <v>3.7226137899999996</v>
      </c>
      <c r="ET83" s="77">
        <v>3.5663658100000002</v>
      </c>
      <c r="EU83" s="77">
        <v>3.5298751200000003</v>
      </c>
      <c r="EV83" s="77">
        <v>2.9347483700000003</v>
      </c>
      <c r="EW83" s="77">
        <v>2.7767629300000003</v>
      </c>
      <c r="EX83" s="77">
        <v>2.7398206700000003</v>
      </c>
      <c r="EY83" s="77">
        <v>2.1801953500000004</v>
      </c>
      <c r="EZ83" s="77">
        <v>2.0291503500000005</v>
      </c>
      <c r="FA83" s="77">
        <v>1.99175093</v>
      </c>
      <c r="FB83" s="77">
        <v>1.6786277300000003</v>
      </c>
      <c r="FC83" s="77">
        <v>1.6786277299999999</v>
      </c>
      <c r="FD83" s="77">
        <v>1.6407654900000002</v>
      </c>
      <c r="FE83" s="77">
        <v>1.3249746</v>
      </c>
      <c r="FF83" s="77">
        <v>1.3249746</v>
      </c>
      <c r="FG83" s="77">
        <v>1.2866438100000002</v>
      </c>
      <c r="FH83" s="77">
        <v>0.96859171000000011</v>
      </c>
      <c r="FI83" s="77">
        <v>0.96859171000000011</v>
      </c>
      <c r="FJ83" s="77">
        <v>0.96859171000000011</v>
      </c>
      <c r="FK83" s="77">
        <v>0.64820842999999995</v>
      </c>
      <c r="FL83" s="77">
        <v>0.64820842999999995</v>
      </c>
      <c r="FM83" s="77">
        <v>0.64820842999999995</v>
      </c>
      <c r="FN83" s="77">
        <v>0.32536888000000003</v>
      </c>
      <c r="FO83" s="77">
        <v>0.32536888000000003</v>
      </c>
      <c r="FP83" s="77">
        <v>0.32536888000000003</v>
      </c>
      <c r="FQ83" s="77">
        <v>0</v>
      </c>
      <c r="FR83" s="77">
        <v>0</v>
      </c>
      <c r="FS83" s="77">
        <v>0</v>
      </c>
      <c r="FT83" s="77">
        <v>0</v>
      </c>
      <c r="FU83" s="77">
        <v>0</v>
      </c>
      <c r="FV83" s="77">
        <v>0</v>
      </c>
      <c r="FW83" s="77">
        <v>0</v>
      </c>
      <c r="FX83" s="77">
        <v>0</v>
      </c>
      <c r="FY83" s="77">
        <v>0</v>
      </c>
      <c r="FZ83" s="77">
        <v>0</v>
      </c>
      <c r="GA83" s="77">
        <v>0</v>
      </c>
      <c r="GB83" s="77">
        <v>0</v>
      </c>
      <c r="GC83" s="77">
        <v>0</v>
      </c>
      <c r="GD83" s="77">
        <v>0</v>
      </c>
      <c r="GE83" s="77">
        <v>0</v>
      </c>
      <c r="GF83" s="77">
        <v>0</v>
      </c>
      <c r="GG83" s="77">
        <v>0</v>
      </c>
      <c r="GH83" s="77">
        <v>0</v>
      </c>
      <c r="GI83" s="77">
        <v>0</v>
      </c>
      <c r="GJ83" s="77">
        <v>0</v>
      </c>
      <c r="GK83" s="77">
        <v>0</v>
      </c>
      <c r="GL83" s="77">
        <v>0</v>
      </c>
      <c r="GM83" s="77">
        <v>0</v>
      </c>
      <c r="GN83" s="77">
        <v>0</v>
      </c>
      <c r="GO83" s="77">
        <v>0</v>
      </c>
      <c r="GP83" s="77">
        <v>0</v>
      </c>
      <c r="GQ83" s="77">
        <v>0</v>
      </c>
      <c r="GR83" s="77">
        <v>0</v>
      </c>
      <c r="GS83" s="77">
        <v>0</v>
      </c>
      <c r="GT83" s="77">
        <v>0</v>
      </c>
      <c r="GU83" s="77">
        <v>0</v>
      </c>
      <c r="GV83" s="77">
        <v>0</v>
      </c>
      <c r="GW83" s="77">
        <v>0</v>
      </c>
      <c r="GX83" s="77">
        <v>0</v>
      </c>
      <c r="GY83" s="77">
        <v>0</v>
      </c>
    </row>
    <row r="84" spans="1:207" ht="15.75" customHeight="1" x14ac:dyDescent="0.25">
      <c r="A84" s="11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53"/>
      <c r="EM84" s="53"/>
      <c r="EN84" s="53"/>
      <c r="EO84" s="53"/>
      <c r="EP84" s="53"/>
      <c r="EQ84" s="53"/>
      <c r="ER84" s="54"/>
    </row>
    <row r="85" spans="1:207" x14ac:dyDescent="0.25">
      <c r="A85" s="53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  <c r="BX85" s="35"/>
      <c r="BY85" s="35"/>
      <c r="BZ85" s="35"/>
      <c r="CA85" s="35"/>
      <c r="CB85" s="35"/>
      <c r="CC85" s="35"/>
      <c r="CD85" s="35"/>
      <c r="CE85" s="35"/>
      <c r="CF85" s="35"/>
      <c r="CG85" s="35"/>
      <c r="CH85" s="35"/>
      <c r="CI85" s="35"/>
      <c r="CJ85" s="35"/>
      <c r="CK85" s="35"/>
      <c r="CL85" s="35"/>
      <c r="CM85" s="35"/>
      <c r="CN85" s="35"/>
      <c r="CO85" s="35"/>
      <c r="CP85" s="35"/>
      <c r="CQ85" s="35"/>
      <c r="CR85" s="35"/>
      <c r="CS85" s="35"/>
      <c r="CT85" s="35"/>
      <c r="CU85" s="35"/>
      <c r="CV85" s="35"/>
      <c r="CW85" s="35"/>
      <c r="CX85" s="35"/>
      <c r="CY85" s="35"/>
      <c r="CZ85" s="35"/>
      <c r="DA85" s="35"/>
      <c r="DB85" s="35"/>
      <c r="DC85" s="35"/>
      <c r="DD85" s="35"/>
      <c r="DE85" s="35"/>
      <c r="DF85" s="35"/>
      <c r="DG85" s="35"/>
      <c r="DH85" s="35"/>
      <c r="DI85" s="35"/>
      <c r="DJ85" s="35"/>
      <c r="DK85" s="35"/>
      <c r="DL85" s="35"/>
      <c r="DM85" s="35"/>
      <c r="DN85" s="35"/>
      <c r="DO85" s="35"/>
      <c r="DP85" s="35"/>
      <c r="DQ85" s="35"/>
      <c r="DR85" s="35"/>
      <c r="DS85" s="35"/>
      <c r="DT85" s="35"/>
      <c r="DU85" s="35"/>
      <c r="DV85" s="35"/>
      <c r="DW85" s="35"/>
      <c r="DX85" s="35"/>
      <c r="DY85" s="35"/>
      <c r="DZ85" s="35"/>
      <c r="EA85" s="35"/>
      <c r="EB85" s="35"/>
      <c r="EC85" s="35"/>
      <c r="ED85" s="35"/>
      <c r="EE85" s="35"/>
      <c r="EF85" s="35"/>
      <c r="EG85" s="35"/>
      <c r="EH85" s="35"/>
      <c r="EI85" s="35"/>
      <c r="EJ85" s="35"/>
      <c r="EK85" s="35"/>
      <c r="EL85" s="53"/>
      <c r="EM85" s="53"/>
      <c r="EN85" s="53"/>
      <c r="EO85" s="53"/>
      <c r="EP85" s="53"/>
      <c r="EQ85" s="53"/>
      <c r="ER85" s="54"/>
    </row>
    <row r="86" spans="1:207" x14ac:dyDescent="0.35">
      <c r="A86" s="53" t="s">
        <v>53</v>
      </c>
      <c r="B86" s="35">
        <v>495.84</v>
      </c>
      <c r="C86" s="35">
        <v>498.26</v>
      </c>
      <c r="D86" s="35">
        <v>493.49</v>
      </c>
      <c r="E86" s="35">
        <v>497.01</v>
      </c>
      <c r="F86" s="35">
        <v>520.26</v>
      </c>
      <c r="G86" s="35">
        <v>519.03</v>
      </c>
      <c r="H86" s="35">
        <v>556.24</v>
      </c>
      <c r="I86" s="35">
        <v>554.80999999999995</v>
      </c>
      <c r="J86" s="35">
        <v>558.69000000000005</v>
      </c>
      <c r="K86" s="35">
        <v>560.08000000000004</v>
      </c>
      <c r="L86" s="35">
        <v>531.05999999999995</v>
      </c>
      <c r="M86" s="35">
        <v>552.37</v>
      </c>
      <c r="N86" s="35">
        <v>564.27</v>
      </c>
      <c r="O86" s="35">
        <v>568.70000000000005</v>
      </c>
      <c r="P86" s="35">
        <v>568.84</v>
      </c>
      <c r="Q86" s="35">
        <v>577.12</v>
      </c>
      <c r="R86" s="35">
        <v>580.94000000000005</v>
      </c>
      <c r="S86" s="35">
        <v>577.44000000000005</v>
      </c>
      <c r="T86" s="35">
        <v>590.05999999999995</v>
      </c>
      <c r="U86" s="35">
        <v>587.20000000000005</v>
      </c>
      <c r="V86" s="35">
        <v>585.66</v>
      </c>
      <c r="W86" s="35">
        <v>578.84</v>
      </c>
      <c r="X86" s="35">
        <v>558.67999999999995</v>
      </c>
      <c r="Y86" s="35">
        <v>562.1</v>
      </c>
      <c r="Z86" s="35">
        <v>561.35</v>
      </c>
      <c r="AA86" s="35">
        <v>552.58000000000004</v>
      </c>
      <c r="AB86" s="35">
        <v>520.13</v>
      </c>
      <c r="AC86" s="35">
        <v>509.62</v>
      </c>
      <c r="AD86" s="35">
        <v>543.96</v>
      </c>
      <c r="AE86" s="35">
        <v>536.23</v>
      </c>
      <c r="AF86" s="35">
        <v>516.15</v>
      </c>
      <c r="AG86" s="35">
        <v>506.85</v>
      </c>
      <c r="AH86" s="35">
        <v>512.86</v>
      </c>
      <c r="AI86" s="35">
        <v>515.66</v>
      </c>
      <c r="AJ86" s="35">
        <v>506.68</v>
      </c>
      <c r="AK86" s="35">
        <v>512.5</v>
      </c>
      <c r="AL86" s="35">
        <v>503.84</v>
      </c>
      <c r="AM86" s="35">
        <v>502.44</v>
      </c>
      <c r="AN86" s="35">
        <v>500.34</v>
      </c>
      <c r="AO86" s="35">
        <v>501.23</v>
      </c>
      <c r="AP86" s="35">
        <v>509.62</v>
      </c>
      <c r="AQ86" s="35">
        <v>505.2</v>
      </c>
      <c r="AR86" s="35">
        <v>506.91</v>
      </c>
      <c r="AS86" s="35">
        <v>516.48</v>
      </c>
      <c r="AT86" s="35">
        <v>515.86</v>
      </c>
      <c r="AU86" s="35">
        <v>516.4</v>
      </c>
      <c r="AV86" s="35">
        <v>505.1</v>
      </c>
      <c r="AW86" s="35">
        <v>510.82</v>
      </c>
      <c r="AX86" s="35">
        <v>511.67</v>
      </c>
      <c r="AY86" s="35">
        <v>512.99</v>
      </c>
      <c r="AZ86" s="35">
        <v>507.87</v>
      </c>
      <c r="BA86" s="35">
        <v>506.76</v>
      </c>
      <c r="BB86" s="35">
        <v>503.8</v>
      </c>
      <c r="BC86" s="35">
        <v>500.25</v>
      </c>
      <c r="BD86" s="35">
        <v>500.49</v>
      </c>
      <c r="BE86" s="35">
        <v>500.31</v>
      </c>
      <c r="BF86" s="35">
        <v>500.27</v>
      </c>
      <c r="BG86" s="35">
        <v>505.61</v>
      </c>
      <c r="BH86" s="35">
        <v>500.25</v>
      </c>
      <c r="BI86" s="35">
        <v>509.23</v>
      </c>
      <c r="BJ86" s="35">
        <v>503.63</v>
      </c>
      <c r="BK86" s="35">
        <v>500.36</v>
      </c>
      <c r="BL86" s="35">
        <v>500.25</v>
      </c>
      <c r="BM86" s="35">
        <v>501.32</v>
      </c>
      <c r="BN86" s="35">
        <v>500.26</v>
      </c>
      <c r="BO86" s="35">
        <v>500.44</v>
      </c>
      <c r="BP86" s="35">
        <v>500.37</v>
      </c>
      <c r="BQ86" s="35">
        <v>507.6</v>
      </c>
      <c r="BR86" s="35">
        <v>503.11</v>
      </c>
      <c r="BS86" s="35">
        <v>501.96</v>
      </c>
      <c r="BT86" s="35">
        <v>500.28</v>
      </c>
      <c r="BU86" s="35">
        <v>502.47</v>
      </c>
      <c r="BV86" s="35">
        <v>516.62</v>
      </c>
      <c r="BW86" s="35">
        <v>550.41</v>
      </c>
      <c r="BX86" s="35">
        <v>550.25</v>
      </c>
      <c r="BY86" s="35">
        <v>555.48</v>
      </c>
      <c r="BZ86" s="35">
        <v>556.29999999999995</v>
      </c>
      <c r="CA86" s="35">
        <v>543.76</v>
      </c>
      <c r="CB86" s="35">
        <v>540.66999999999996</v>
      </c>
      <c r="CC86" s="35">
        <v>542.36</v>
      </c>
      <c r="CD86" s="35">
        <v>541.27</v>
      </c>
      <c r="CE86" s="35">
        <v>539.53</v>
      </c>
      <c r="CF86" s="35">
        <v>536.49</v>
      </c>
      <c r="CG86" s="35">
        <v>542.22</v>
      </c>
      <c r="CH86" s="35">
        <v>539.77</v>
      </c>
      <c r="CI86" s="35">
        <v>535.79</v>
      </c>
      <c r="CJ86" s="35">
        <v>534.4</v>
      </c>
      <c r="CK86" s="35">
        <v>534.59</v>
      </c>
      <c r="CL86" s="35">
        <v>539.11</v>
      </c>
      <c r="CM86" s="35">
        <v>536.39</v>
      </c>
      <c r="CN86" s="35">
        <v>536.46</v>
      </c>
      <c r="CO86" s="35">
        <v>537.76</v>
      </c>
      <c r="CP86" s="35">
        <v>536.95000000000005</v>
      </c>
      <c r="CQ86" s="35">
        <v>536.11</v>
      </c>
      <c r="CR86" s="35">
        <v>534.51</v>
      </c>
      <c r="CS86" s="35">
        <v>537.80999999999995</v>
      </c>
      <c r="CT86" s="35">
        <v>539.62</v>
      </c>
      <c r="CU86" s="35">
        <v>537.86</v>
      </c>
      <c r="CV86" s="35">
        <v>538.30999999999995</v>
      </c>
      <c r="CW86" s="35">
        <v>540.05999999999995</v>
      </c>
      <c r="CX86" s="35">
        <v>541.64</v>
      </c>
      <c r="CY86" s="35">
        <v>549.44000000000005</v>
      </c>
      <c r="CZ86" s="35">
        <v>551.37</v>
      </c>
      <c r="DA86" s="35">
        <v>553.84</v>
      </c>
      <c r="DB86" s="35">
        <v>554.69000000000005</v>
      </c>
      <c r="DC86" s="35">
        <v>555.96</v>
      </c>
      <c r="DD86" s="35">
        <v>552.44000000000005</v>
      </c>
      <c r="DE86" s="35">
        <v>556.44000000000005</v>
      </c>
      <c r="DF86" s="35">
        <v>558.79</v>
      </c>
      <c r="DG86" s="35">
        <v>562.78</v>
      </c>
      <c r="DH86" s="35">
        <v>562.49</v>
      </c>
      <c r="DI86" s="35">
        <v>567.21</v>
      </c>
      <c r="DJ86" s="35">
        <v>570.89</v>
      </c>
      <c r="DK86" s="35">
        <v>573.4</v>
      </c>
      <c r="DL86" s="35">
        <v>574.64</v>
      </c>
      <c r="DM86" s="35">
        <v>577.07000000000005</v>
      </c>
      <c r="DN86" s="35">
        <v>572.32000000000005</v>
      </c>
      <c r="DO86" s="35">
        <v>570.12</v>
      </c>
      <c r="DP86" s="35">
        <v>566.39</v>
      </c>
      <c r="DQ86" s="35">
        <v>570.49</v>
      </c>
      <c r="DR86" s="35">
        <v>572.05999999999995</v>
      </c>
      <c r="DS86" s="35">
        <v>570.11</v>
      </c>
      <c r="DT86" s="35">
        <v>566.66999999999996</v>
      </c>
      <c r="DU86" s="35">
        <v>566.45000000000005</v>
      </c>
      <c r="DV86" s="35">
        <v>568.95000000000005</v>
      </c>
      <c r="DW86" s="35">
        <v>567.75</v>
      </c>
      <c r="DX86" s="35">
        <v>568.5</v>
      </c>
      <c r="DY86" s="35">
        <v>578.54</v>
      </c>
      <c r="DZ86" s="35">
        <v>584</v>
      </c>
      <c r="EA86" s="35">
        <v>620.95000000000005</v>
      </c>
      <c r="EB86" s="35">
        <v>602.83000000000004</v>
      </c>
      <c r="EC86" s="35">
        <v>609.87</v>
      </c>
      <c r="ED86" s="35">
        <v>612.76</v>
      </c>
      <c r="EE86" s="35">
        <v>607.37</v>
      </c>
      <c r="EF86" s="35">
        <v>599.53</v>
      </c>
      <c r="EG86" s="35">
        <v>597.20000000000005</v>
      </c>
      <c r="EH86" s="35">
        <v>588.35</v>
      </c>
      <c r="EI86" s="35">
        <v>580.95000000000005</v>
      </c>
      <c r="EJ86" s="35">
        <v>570.37</v>
      </c>
      <c r="EK86" s="35">
        <v>573.66</v>
      </c>
      <c r="EL86" s="53">
        <v>580.4</v>
      </c>
      <c r="EM86" s="53">
        <v>585.36</v>
      </c>
      <c r="EN86" s="53">
        <v>563.29</v>
      </c>
      <c r="EO86" s="53">
        <v>573.53</v>
      </c>
      <c r="EP86" s="81">
        <v>571.99</v>
      </c>
      <c r="EQ86" s="81">
        <v>571.6</v>
      </c>
      <c r="ER86" s="82">
        <v>579.32000000000005</v>
      </c>
      <c r="ES86" s="81">
        <v>569.96</v>
      </c>
      <c r="ET86" s="81">
        <v>577.09</v>
      </c>
      <c r="EU86" s="81">
        <v>583.74</v>
      </c>
      <c r="EV86" s="81">
        <v>589.61</v>
      </c>
      <c r="EW86" s="81">
        <v>598.16999999999996</v>
      </c>
      <c r="EX86" s="81">
        <v>605.54</v>
      </c>
      <c r="EY86" s="81">
        <v>610.58000000000004</v>
      </c>
      <c r="EZ86" s="81">
        <v>606.88</v>
      </c>
      <c r="FA86" s="81">
        <v>615.74</v>
      </c>
      <c r="FB86" s="81">
        <v>614.62</v>
      </c>
      <c r="FC86" s="81">
        <v>614.78</v>
      </c>
      <c r="FD86" s="81">
        <v>612.88</v>
      </c>
      <c r="FE86" s="81">
        <f>+'Deuda Pública en Colones'!FE85</f>
        <v>614.85</v>
      </c>
      <c r="FF86" s="81">
        <f>+'Deuda Pública en Colones'!FF85</f>
        <v>620.51</v>
      </c>
      <c r="FG86" s="81">
        <f>+'Deuda Pública en Colones'!FG85</f>
        <v>620.27</v>
      </c>
      <c r="FH86" s="81">
        <f>+'Deuda Pública en Colones'!FH85</f>
        <v>621.78</v>
      </c>
      <c r="FI86" s="81">
        <f>+'Deuda Pública en Colones'!FI85</f>
        <v>625.87</v>
      </c>
      <c r="FJ86" s="81">
        <f>+'Deuda Pública en Colones'!FJ85</f>
        <v>628.79999999999995</v>
      </c>
      <c r="FK86" s="81">
        <f>+'Deuda Pública en Colones'!FK85</f>
        <v>641.04999999999995</v>
      </c>
      <c r="FL86" s="81">
        <f>+'Deuda Pública en Colones'!FL85</f>
        <v>631.82000000000005</v>
      </c>
      <c r="FM86" s="81">
        <f>+'Deuda Pública en Colones'!FM85</f>
        <v>642.66</v>
      </c>
      <c r="FN86" s="81">
        <f>+'Deuda Pública en Colones'!FN85</f>
        <v>647.09</v>
      </c>
      <c r="FO86" s="81">
        <f>+'Deuda Pública en Colones'!FO85</f>
        <v>645.27</v>
      </c>
      <c r="FP86" s="81">
        <f>+'Deuda Pública en Colones'!FP85</f>
        <v>667.37</v>
      </c>
      <c r="FQ86" s="81">
        <f>+'Deuda Pública en Colones'!FQ85</f>
        <v>669.28</v>
      </c>
      <c r="FR86" s="81">
        <f>+'Deuda Pública en Colones'!FR85</f>
        <v>688.85</v>
      </c>
      <c r="FS86" s="81">
        <f>+'Deuda Pública en Colones'!FS85</f>
        <v>692.27</v>
      </c>
      <c r="FT86" s="81">
        <f>+'Deuda Pública en Colones'!FT85</f>
        <v>672.62</v>
      </c>
      <c r="FU86" s="81">
        <f>+'Deuda Pública en Colones'!FU85</f>
        <v>658.73</v>
      </c>
      <c r="FV86" s="81">
        <f>+'Deuda Pública en Colones'!FV85</f>
        <v>629.41999999999996</v>
      </c>
      <c r="FW86" s="81">
        <f>+'Deuda Pública en Colones'!FW85</f>
        <v>619.66999999999996</v>
      </c>
      <c r="FX86" s="81">
        <f>+'Deuda Pública en Colones'!FX85</f>
        <v>604.29999999999995</v>
      </c>
      <c r="FY86" s="81">
        <f>+'Deuda Pública en Colones'!FY85</f>
        <v>597.64</v>
      </c>
      <c r="FZ86" s="81">
        <f>+'Deuda Pública en Colones'!FZ85</f>
        <v>557.65</v>
      </c>
      <c r="GA86" s="81">
        <f>+'Deuda Pública en Colones'!GA85</f>
        <v>560.79</v>
      </c>
      <c r="GB86" s="81">
        <f>+'Deuda Pública en Colones'!GB85</f>
        <v>543.30999999999995</v>
      </c>
      <c r="GC86" s="81">
        <f>+'Deuda Pública en Colones'!GC85</f>
        <v>547.70000000000005</v>
      </c>
      <c r="GD86" s="81">
        <f>+'Deuda Pública en Colones'!GD85</f>
        <v>544.30999999999995</v>
      </c>
      <c r="GE86" s="81">
        <f>+'Deuda Pública en Colones'!GE85</f>
        <v>547.86</v>
      </c>
      <c r="GF86" s="81">
        <f>+'Deuda Pública en Colones'!GF85</f>
        <v>547</v>
      </c>
      <c r="GG86" s="81">
        <f>+'Deuda Pública en Colones'!GG85</f>
        <v>538.17999999999995</v>
      </c>
      <c r="GH86" s="81">
        <f>+'Deuda Pública en Colones'!GH85</f>
        <v>541.5</v>
      </c>
      <c r="GI86" s="81">
        <f>+'Deuda Pública en Colones'!GI85</f>
        <v>535.16999999999996</v>
      </c>
      <c r="GJ86" s="81">
        <f>+'Deuda Pública en Colones'!GJ85</f>
        <v>536.54</v>
      </c>
      <c r="GK86" s="81">
        <f>+'Deuda Pública en Colones'!GK85</f>
        <v>523.72</v>
      </c>
      <c r="GL86" s="81">
        <f>+'Deuda Pública en Colones'!GL85</f>
        <v>518.29999999999995</v>
      </c>
      <c r="GM86" s="81">
        <f>+'Deuda Pública en Colones'!GM85</f>
        <v>515.99</v>
      </c>
      <c r="GN86" s="81">
        <f>+'Deuda Pública en Colones'!GN85</f>
        <v>504.1</v>
      </c>
      <c r="GO86" s="81">
        <f>+'Deuda Pública en Colones'!GO85</f>
        <v>509.44</v>
      </c>
      <c r="GP86" s="81">
        <f>+'Deuda Pública en Colones'!GP85</f>
        <v>531.82000000000005</v>
      </c>
      <c r="GQ86" s="81">
        <f>+'Deuda Pública en Colones'!GQ85</f>
        <v>528.53</v>
      </c>
      <c r="GR86" s="81">
        <f>+'Deuda Pública en Colones'!GR85</f>
        <v>524.1</v>
      </c>
      <c r="GS86" s="81">
        <f>+'Deuda Pública en Colones'!GS85</f>
        <v>520.66999999999996</v>
      </c>
      <c r="GT86" s="81">
        <v>519.02</v>
      </c>
      <c r="GU86" s="81">
        <f>+'Deuda Pública en Colones'!GU85</f>
        <v>513.84</v>
      </c>
      <c r="GV86" s="81">
        <f>+'Deuda Pública en Colones'!GV85</f>
        <v>510.01</v>
      </c>
      <c r="GW86" s="81">
        <f>+'Deuda Pública en Colones'!GW85</f>
        <v>511.53</v>
      </c>
      <c r="GX86" s="81">
        <f>+'Deuda Pública en Colones'!GX85</f>
        <v>509.68</v>
      </c>
      <c r="GY86" s="81">
        <f>+'Deuda Pública en Colones'!GY85</f>
        <v>505</v>
      </c>
    </row>
    <row r="87" spans="1:207" s="64" customFormat="1" ht="14.4" x14ac:dyDescent="0.35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  <c r="BF87" s="53"/>
      <c r="BG87" s="53"/>
      <c r="BH87" s="53"/>
      <c r="BI87" s="53"/>
      <c r="BJ87" s="53"/>
      <c r="BK87" s="53"/>
      <c r="BL87" s="53"/>
      <c r="BM87" s="53"/>
      <c r="BN87" s="53"/>
      <c r="BO87" s="53"/>
      <c r="BP87" s="53"/>
      <c r="BQ87" s="53"/>
      <c r="BR87" s="53"/>
      <c r="BS87" s="53"/>
      <c r="BT87" s="53"/>
      <c r="BU87" s="53"/>
      <c r="BV87" s="53"/>
      <c r="BW87" s="53"/>
      <c r="BX87" s="53"/>
      <c r="BY87" s="53"/>
      <c r="BZ87" s="53"/>
      <c r="CA87" s="53"/>
      <c r="CB87" s="53"/>
      <c r="CC87" s="53"/>
      <c r="CD87" s="53"/>
      <c r="CE87" s="53"/>
      <c r="CF87" s="53"/>
      <c r="CG87" s="53"/>
      <c r="CH87" s="53"/>
      <c r="CI87" s="53"/>
      <c r="CJ87" s="53"/>
      <c r="CK87" s="53"/>
      <c r="CL87" s="53"/>
      <c r="CM87" s="53"/>
      <c r="CN87" s="53"/>
      <c r="CO87" s="53"/>
      <c r="CP87" s="53"/>
      <c r="CQ87" s="53"/>
      <c r="CR87" s="53"/>
      <c r="CS87" s="53"/>
      <c r="CT87" s="53"/>
      <c r="CU87" s="53"/>
      <c r="CV87" s="53"/>
      <c r="CW87" s="53"/>
      <c r="CX87" s="53"/>
      <c r="CY87" s="53"/>
      <c r="CZ87" s="53"/>
      <c r="DA87" s="53"/>
      <c r="DB87" s="53"/>
      <c r="DC87" s="53"/>
      <c r="DD87" s="53"/>
      <c r="DE87" s="53"/>
      <c r="DF87" s="53"/>
      <c r="DG87" s="53"/>
      <c r="DH87" s="53"/>
      <c r="DI87" s="53"/>
      <c r="DJ87" s="53"/>
      <c r="DK87" s="53"/>
      <c r="DL87" s="53"/>
      <c r="DM87" s="53"/>
      <c r="DN87" s="53"/>
      <c r="DO87" s="53"/>
      <c r="DP87" s="53"/>
      <c r="DQ87" s="53"/>
      <c r="DR87" s="53"/>
      <c r="DS87" s="53"/>
      <c r="DT87" s="53"/>
      <c r="DU87" s="53"/>
      <c r="DV87" s="53"/>
      <c r="DW87" s="53"/>
      <c r="DX87" s="53"/>
      <c r="DY87" s="53"/>
      <c r="DZ87" s="53"/>
      <c r="EA87" s="53"/>
      <c r="EB87" s="53"/>
      <c r="EC87" s="53"/>
      <c r="EI87" s="65"/>
      <c r="FE87" s="83"/>
      <c r="FF87" s="83"/>
      <c r="FG87" s="83"/>
      <c r="FH87" s="83"/>
      <c r="FI87" s="83"/>
      <c r="FJ87" s="83"/>
      <c r="FK87" s="83"/>
      <c r="FL87" s="83"/>
      <c r="FM87" s="83"/>
    </row>
    <row r="88" spans="1:207" s="64" customFormat="1" ht="14.4" x14ac:dyDescent="0.35">
      <c r="A88" s="53" t="s">
        <v>60</v>
      </c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  <c r="BH88" s="66"/>
      <c r="BI88" s="66"/>
      <c r="BJ88" s="66"/>
      <c r="BK88" s="66"/>
      <c r="BL88" s="66"/>
      <c r="BM88" s="66"/>
      <c r="BN88" s="66"/>
      <c r="BO88" s="66"/>
      <c r="BP88" s="66"/>
      <c r="BQ88" s="66"/>
      <c r="BR88" s="66"/>
      <c r="BS88" s="66"/>
      <c r="BT88" s="66"/>
      <c r="BU88" s="66"/>
      <c r="BV88" s="66"/>
      <c r="BW88" s="66"/>
      <c r="BX88" s="66"/>
      <c r="BY88" s="66"/>
      <c r="BZ88" s="66"/>
      <c r="CA88" s="66"/>
      <c r="CB88" s="66"/>
      <c r="CC88" s="66"/>
      <c r="CD88" s="66"/>
      <c r="CE88" s="66"/>
      <c r="CF88" s="66"/>
      <c r="CG88" s="66"/>
      <c r="CH88" s="66"/>
      <c r="CI88" s="66"/>
      <c r="CJ88" s="66"/>
      <c r="CK88" s="66"/>
      <c r="CL88" s="66"/>
      <c r="CM88" s="66"/>
      <c r="CN88" s="66"/>
      <c r="CO88" s="66"/>
      <c r="CP88" s="66"/>
      <c r="CQ88" s="66"/>
      <c r="CR88" s="66"/>
      <c r="CS88" s="66"/>
      <c r="CT88" s="66"/>
      <c r="CU88" s="66"/>
      <c r="CV88" s="66"/>
      <c r="CW88" s="66"/>
      <c r="CX88" s="66"/>
      <c r="CY88" s="66"/>
      <c r="CZ88" s="66"/>
      <c r="DA88" s="66"/>
      <c r="DB88" s="66"/>
      <c r="DC88" s="66"/>
      <c r="DD88" s="66"/>
      <c r="DE88" s="66"/>
      <c r="DF88" s="66"/>
      <c r="DG88" s="66"/>
      <c r="DH88" s="66"/>
      <c r="DI88" s="66"/>
      <c r="DJ88" s="66"/>
      <c r="DK88" s="66"/>
      <c r="DL88" s="66"/>
      <c r="DM88" s="66"/>
      <c r="DN88" s="66"/>
      <c r="DO88" s="66"/>
      <c r="DP88" s="66"/>
      <c r="DQ88" s="66"/>
      <c r="DR88" s="66"/>
      <c r="DS88" s="66"/>
      <c r="DT88" s="66"/>
      <c r="DU88" s="66"/>
      <c r="DV88" s="66"/>
      <c r="DW88" s="66"/>
      <c r="DX88" s="66"/>
      <c r="DY88" s="66"/>
      <c r="DZ88" s="66"/>
      <c r="EA88" s="66"/>
      <c r="EB88" s="66"/>
      <c r="EC88" s="66"/>
      <c r="EI88" s="65"/>
      <c r="EZ88" s="83"/>
      <c r="FA88" s="83"/>
      <c r="FB88" s="83"/>
      <c r="FC88" s="83"/>
      <c r="FE88" s="83"/>
      <c r="FF88" s="83"/>
      <c r="FG88" s="83"/>
      <c r="FH88" s="83"/>
      <c r="FI88" s="83"/>
      <c r="FJ88" s="83"/>
    </row>
    <row r="89" spans="1:207" s="64" customFormat="1" ht="14.4" x14ac:dyDescent="0.35">
      <c r="A89" s="66"/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66"/>
      <c r="BH89" s="66"/>
      <c r="BI89" s="66"/>
      <c r="BJ89" s="66"/>
      <c r="BK89" s="66"/>
      <c r="BL89" s="66"/>
      <c r="BM89" s="66"/>
      <c r="BN89" s="66"/>
      <c r="BO89" s="66"/>
      <c r="BP89" s="66"/>
      <c r="BQ89" s="66"/>
      <c r="BR89" s="66"/>
      <c r="BS89" s="66"/>
      <c r="BT89" s="66"/>
      <c r="BU89" s="66"/>
      <c r="BV89" s="66"/>
      <c r="BW89" s="66"/>
      <c r="BX89" s="66"/>
      <c r="BY89" s="66"/>
      <c r="BZ89" s="66"/>
      <c r="CA89" s="66"/>
      <c r="CB89" s="66"/>
      <c r="CC89" s="66"/>
      <c r="CD89" s="66"/>
      <c r="CE89" s="66"/>
      <c r="CF89" s="66"/>
      <c r="CG89" s="66"/>
      <c r="CH89" s="66"/>
      <c r="CI89" s="66"/>
      <c r="CJ89" s="66"/>
      <c r="CK89" s="66"/>
      <c r="CL89" s="66"/>
      <c r="CM89" s="66"/>
      <c r="CN89" s="66"/>
      <c r="CO89" s="66"/>
      <c r="CP89" s="66"/>
      <c r="CQ89" s="66"/>
      <c r="CR89" s="66"/>
      <c r="CS89" s="66"/>
      <c r="CT89" s="66"/>
      <c r="CU89" s="66"/>
      <c r="CV89" s="66"/>
      <c r="CW89" s="66"/>
      <c r="CX89" s="66"/>
      <c r="CY89" s="66"/>
      <c r="CZ89" s="66"/>
      <c r="DA89" s="66"/>
      <c r="DB89" s="66"/>
      <c r="DC89" s="66"/>
      <c r="DD89" s="66"/>
      <c r="DE89" s="66"/>
      <c r="DF89" s="66"/>
      <c r="DG89" s="66"/>
      <c r="DH89" s="66"/>
      <c r="DI89" s="66"/>
      <c r="DJ89" s="66"/>
      <c r="DK89" s="66"/>
      <c r="DL89" s="66"/>
      <c r="DM89" s="66"/>
      <c r="DN89" s="66"/>
      <c r="DO89" s="66"/>
      <c r="DP89" s="66"/>
      <c r="DQ89" s="66"/>
      <c r="DR89" s="66"/>
      <c r="DS89" s="66"/>
      <c r="DT89" s="66"/>
      <c r="DU89" s="66"/>
      <c r="DV89" s="66"/>
      <c r="DW89" s="66"/>
      <c r="DX89" s="66"/>
      <c r="DY89" s="66"/>
      <c r="DZ89" s="66"/>
      <c r="EA89" s="66"/>
      <c r="EB89" s="66"/>
      <c r="EC89" s="66"/>
      <c r="EI89" s="65"/>
      <c r="EZ89" s="83"/>
      <c r="FA89" s="83"/>
      <c r="FB89" s="83"/>
      <c r="FC89" s="83"/>
      <c r="FS89" s="67"/>
      <c r="FT89" s="67"/>
      <c r="FU89" s="67"/>
      <c r="FV89" s="67"/>
    </row>
    <row r="90" spans="1:207" s="64" customFormat="1" ht="14.4" x14ac:dyDescent="0.35">
      <c r="A90" s="68" t="s">
        <v>36</v>
      </c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  <c r="AS90" s="68"/>
      <c r="AT90" s="68"/>
      <c r="AU90" s="68"/>
      <c r="AV90" s="68"/>
      <c r="AW90" s="68"/>
      <c r="AX90" s="68"/>
      <c r="AY90" s="68"/>
      <c r="AZ90" s="68"/>
      <c r="BA90" s="68"/>
      <c r="BB90" s="68"/>
      <c r="BC90" s="68"/>
      <c r="BD90" s="68"/>
      <c r="BE90" s="68"/>
      <c r="BF90" s="68"/>
      <c r="BG90" s="68"/>
      <c r="BH90" s="68"/>
      <c r="BI90" s="68"/>
      <c r="BJ90" s="68"/>
      <c r="BK90" s="68"/>
      <c r="BL90" s="68"/>
      <c r="BM90" s="68"/>
      <c r="BN90" s="68"/>
      <c r="BO90" s="68"/>
      <c r="BP90" s="68"/>
      <c r="BQ90" s="68"/>
      <c r="BR90" s="68"/>
      <c r="BS90" s="68"/>
      <c r="BT90" s="68"/>
      <c r="BU90" s="68"/>
      <c r="BV90" s="68"/>
      <c r="BW90" s="68"/>
      <c r="BX90" s="68"/>
      <c r="BY90" s="68"/>
      <c r="BZ90" s="68"/>
      <c r="CA90" s="68"/>
      <c r="CB90" s="68"/>
      <c r="CC90" s="68"/>
      <c r="CD90" s="68"/>
      <c r="CE90" s="68"/>
      <c r="CF90" s="68"/>
      <c r="CG90" s="68"/>
      <c r="CH90" s="68"/>
      <c r="CI90" s="68"/>
      <c r="CJ90" s="68"/>
      <c r="CK90" s="68"/>
      <c r="CL90" s="68"/>
      <c r="CM90" s="68"/>
      <c r="CN90" s="68"/>
      <c r="CO90" s="68"/>
      <c r="CP90" s="68"/>
      <c r="CQ90" s="68"/>
      <c r="CR90" s="68"/>
      <c r="CS90" s="68"/>
      <c r="CT90" s="68"/>
      <c r="CU90" s="68"/>
      <c r="CV90" s="68"/>
      <c r="CW90" s="68"/>
      <c r="CX90" s="68"/>
      <c r="CY90" s="68"/>
      <c r="CZ90" s="68"/>
      <c r="DA90" s="68"/>
      <c r="DB90" s="68"/>
      <c r="DC90" s="68"/>
      <c r="DD90" s="68"/>
      <c r="DE90" s="68"/>
      <c r="DF90" s="68"/>
      <c r="DG90" s="68"/>
      <c r="DH90" s="68"/>
      <c r="DI90" s="68"/>
      <c r="DJ90" s="68"/>
      <c r="DK90" s="68"/>
      <c r="DL90" s="68"/>
      <c r="DM90" s="68"/>
      <c r="DN90" s="68"/>
      <c r="DO90" s="68"/>
      <c r="DP90" s="68"/>
      <c r="DQ90" s="68"/>
      <c r="DR90" s="68"/>
      <c r="DS90" s="68"/>
      <c r="DT90" s="68"/>
      <c r="DU90" s="68"/>
      <c r="DV90" s="68"/>
      <c r="DW90" s="68"/>
      <c r="DX90" s="68"/>
      <c r="DY90" s="68"/>
      <c r="DZ90" s="68"/>
      <c r="EA90" s="68"/>
      <c r="EB90" s="68"/>
      <c r="EC90" s="68"/>
      <c r="EI90" s="65"/>
      <c r="ER90" s="67"/>
      <c r="ES90" s="67"/>
      <c r="ET90" s="67"/>
      <c r="EU90" s="67"/>
      <c r="EV90" s="67"/>
      <c r="EW90" s="67"/>
      <c r="FS90" s="83"/>
      <c r="FT90" s="83"/>
      <c r="FU90" s="83"/>
      <c r="FV90" s="83"/>
    </row>
    <row r="91" spans="1:207" s="64" customFormat="1" ht="14.4" x14ac:dyDescent="0.35">
      <c r="A91" s="92" t="s">
        <v>41</v>
      </c>
      <c r="B91" s="92"/>
      <c r="C91" s="92"/>
      <c r="D91" s="92"/>
      <c r="E91" s="92"/>
      <c r="F91" s="92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4"/>
      <c r="AI91" s="84"/>
      <c r="AJ91" s="84"/>
      <c r="AK91" s="84"/>
      <c r="AL91" s="84"/>
      <c r="AM91" s="84"/>
      <c r="AN91" s="84"/>
      <c r="AO91" s="84"/>
      <c r="AP91" s="84"/>
      <c r="AQ91" s="84"/>
      <c r="AR91" s="84"/>
      <c r="AS91" s="84"/>
      <c r="AT91" s="84"/>
      <c r="AU91" s="84"/>
      <c r="AV91" s="84"/>
      <c r="AW91" s="84"/>
      <c r="AX91" s="84"/>
      <c r="AY91" s="84"/>
      <c r="AZ91" s="84"/>
      <c r="BA91" s="84"/>
      <c r="BB91" s="84"/>
      <c r="BC91" s="84"/>
      <c r="BD91" s="84"/>
      <c r="BE91" s="84"/>
      <c r="BF91" s="84"/>
      <c r="BG91" s="84"/>
      <c r="BH91" s="84"/>
      <c r="BI91" s="84"/>
      <c r="BJ91" s="84"/>
      <c r="BK91" s="84"/>
      <c r="BL91" s="84"/>
      <c r="BM91" s="84"/>
      <c r="BN91" s="84"/>
      <c r="BO91" s="84"/>
      <c r="BP91" s="84"/>
      <c r="BQ91" s="84"/>
      <c r="BR91" s="84"/>
      <c r="BS91" s="84"/>
      <c r="BT91" s="84"/>
      <c r="BU91" s="84"/>
      <c r="BV91" s="84"/>
      <c r="BW91" s="84"/>
      <c r="BX91" s="84"/>
      <c r="BY91" s="84"/>
      <c r="BZ91" s="84"/>
      <c r="CA91" s="84"/>
      <c r="CB91" s="84"/>
      <c r="CC91" s="84"/>
      <c r="CD91" s="84"/>
      <c r="CE91" s="84"/>
      <c r="CF91" s="84"/>
      <c r="CG91" s="84"/>
      <c r="CH91" s="84"/>
      <c r="CI91" s="84"/>
      <c r="CJ91" s="84"/>
      <c r="CK91" s="84"/>
      <c r="CL91" s="84"/>
      <c r="CM91" s="84"/>
      <c r="CN91" s="84"/>
      <c r="CO91" s="84"/>
      <c r="CP91" s="84"/>
      <c r="CQ91" s="84"/>
      <c r="CR91" s="84"/>
      <c r="CS91" s="84"/>
      <c r="CT91" s="84"/>
      <c r="CU91" s="84"/>
      <c r="CV91" s="84"/>
      <c r="CW91" s="84"/>
      <c r="CX91" s="84"/>
      <c r="CY91" s="84"/>
      <c r="CZ91" s="84"/>
      <c r="DA91" s="84"/>
      <c r="DB91" s="84"/>
      <c r="DC91" s="84"/>
      <c r="DD91" s="84"/>
      <c r="DE91" s="84"/>
      <c r="DF91" s="84"/>
      <c r="DG91" s="84"/>
      <c r="DH91" s="84"/>
      <c r="DI91" s="84"/>
      <c r="DJ91" s="84"/>
      <c r="DK91" s="84"/>
      <c r="DL91" s="84"/>
      <c r="DM91" s="84"/>
      <c r="DN91" s="84"/>
      <c r="DO91" s="84"/>
      <c r="DP91" s="84"/>
      <c r="DQ91" s="84"/>
      <c r="DR91" s="84"/>
      <c r="DS91" s="84"/>
      <c r="DT91" s="84"/>
      <c r="DU91" s="84"/>
      <c r="DV91" s="84"/>
      <c r="DW91" s="84"/>
      <c r="DX91" s="84"/>
      <c r="DY91" s="84"/>
      <c r="DZ91" s="84"/>
      <c r="EA91" s="84"/>
      <c r="EB91" s="84"/>
      <c r="EC91" s="84"/>
      <c r="ED91" s="85"/>
      <c r="EE91" s="85"/>
      <c r="EF91" s="85"/>
      <c r="EG91" s="85"/>
      <c r="EH91" s="85"/>
      <c r="EI91" s="86"/>
      <c r="EJ91" s="85"/>
      <c r="ER91" s="67"/>
      <c r="ES91" s="67"/>
      <c r="ET91" s="67"/>
      <c r="EU91" s="67"/>
      <c r="EV91" s="67"/>
      <c r="EW91" s="67"/>
    </row>
    <row r="92" spans="1:207" s="64" customFormat="1" ht="15" customHeight="1" x14ac:dyDescent="0.35">
      <c r="A92" s="92" t="s">
        <v>42</v>
      </c>
      <c r="B92" s="92"/>
      <c r="C92" s="92"/>
      <c r="D92" s="92"/>
      <c r="E92" s="92"/>
      <c r="F92" s="92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84"/>
      <c r="AP92" s="84"/>
      <c r="AQ92" s="84"/>
      <c r="AR92" s="84"/>
      <c r="AS92" s="84"/>
      <c r="AT92" s="84"/>
      <c r="AU92" s="84"/>
      <c r="AV92" s="84"/>
      <c r="AW92" s="84"/>
      <c r="AX92" s="84"/>
      <c r="AY92" s="84"/>
      <c r="AZ92" s="84"/>
      <c r="BA92" s="84"/>
      <c r="BB92" s="84"/>
      <c r="BC92" s="84"/>
      <c r="BD92" s="84"/>
      <c r="BE92" s="84"/>
      <c r="BF92" s="84"/>
      <c r="BG92" s="84"/>
      <c r="BH92" s="84"/>
      <c r="BI92" s="84"/>
      <c r="BJ92" s="84"/>
      <c r="BK92" s="84"/>
      <c r="BL92" s="84"/>
      <c r="BM92" s="84"/>
      <c r="BN92" s="84"/>
      <c r="BO92" s="84"/>
      <c r="BP92" s="84"/>
      <c r="BQ92" s="84"/>
      <c r="BR92" s="84"/>
      <c r="BS92" s="84"/>
      <c r="BT92" s="84"/>
      <c r="BU92" s="84"/>
      <c r="BV92" s="84"/>
      <c r="BW92" s="84"/>
      <c r="BX92" s="84"/>
      <c r="BY92" s="84"/>
      <c r="BZ92" s="84"/>
      <c r="CA92" s="84"/>
      <c r="CB92" s="84"/>
      <c r="CC92" s="84"/>
      <c r="CD92" s="84"/>
      <c r="CE92" s="84"/>
      <c r="CF92" s="84"/>
      <c r="CG92" s="84"/>
      <c r="CH92" s="84"/>
      <c r="CI92" s="84"/>
      <c r="CJ92" s="84"/>
      <c r="CK92" s="84"/>
      <c r="CL92" s="84"/>
      <c r="CM92" s="84"/>
      <c r="CN92" s="84"/>
      <c r="CO92" s="84"/>
      <c r="CP92" s="84"/>
      <c r="CQ92" s="84"/>
      <c r="CR92" s="84"/>
      <c r="CS92" s="84"/>
      <c r="CT92" s="84"/>
      <c r="CU92" s="84"/>
      <c r="CV92" s="84"/>
      <c r="CW92" s="84"/>
      <c r="CX92" s="84"/>
      <c r="CY92" s="84"/>
      <c r="CZ92" s="84"/>
      <c r="DA92" s="84"/>
      <c r="DB92" s="84"/>
      <c r="DC92" s="84"/>
      <c r="DD92" s="84"/>
      <c r="DE92" s="84"/>
      <c r="DF92" s="84"/>
      <c r="DG92" s="84"/>
      <c r="DH92" s="84"/>
      <c r="DI92" s="84"/>
      <c r="DJ92" s="84"/>
      <c r="DK92" s="84"/>
      <c r="DL92" s="84"/>
      <c r="DM92" s="84"/>
      <c r="DN92" s="84"/>
      <c r="DO92" s="84"/>
      <c r="DP92" s="84"/>
      <c r="DQ92" s="84"/>
      <c r="DR92" s="84"/>
      <c r="DS92" s="84"/>
      <c r="DT92" s="84"/>
      <c r="DU92" s="84"/>
      <c r="DV92" s="84"/>
      <c r="DW92" s="84"/>
      <c r="DX92" s="84"/>
      <c r="DY92" s="84"/>
      <c r="DZ92" s="84"/>
      <c r="EA92" s="84"/>
      <c r="EB92" s="84"/>
      <c r="EC92" s="84"/>
      <c r="ED92" s="85"/>
      <c r="EE92" s="85"/>
      <c r="EF92" s="85"/>
      <c r="EG92" s="85"/>
      <c r="EH92" s="85"/>
      <c r="EI92" s="86"/>
      <c r="EJ92" s="85"/>
      <c r="ER92" s="67"/>
      <c r="ES92" s="67"/>
      <c r="ET92" s="67"/>
      <c r="EU92" s="67"/>
      <c r="EV92" s="67"/>
      <c r="EW92" s="67"/>
    </row>
    <row r="93" spans="1:207" s="64" customFormat="1" ht="13.2" customHeight="1" x14ac:dyDescent="0.35">
      <c r="A93" s="92" t="s">
        <v>59</v>
      </c>
      <c r="B93" s="92"/>
      <c r="C93" s="92"/>
      <c r="D93" s="92"/>
      <c r="E93" s="92"/>
      <c r="F93" s="92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  <c r="AC93" s="84"/>
      <c r="AD93" s="84"/>
      <c r="AE93" s="84"/>
      <c r="AF93" s="84"/>
      <c r="AG93" s="84"/>
      <c r="AH93" s="84"/>
      <c r="AI93" s="84"/>
      <c r="AJ93" s="84"/>
      <c r="AK93" s="84"/>
      <c r="AL93" s="84"/>
      <c r="AM93" s="84"/>
      <c r="AN93" s="84"/>
      <c r="AO93" s="84"/>
      <c r="AP93" s="84"/>
      <c r="AQ93" s="84"/>
      <c r="AR93" s="84"/>
      <c r="AS93" s="84"/>
      <c r="AT93" s="84"/>
      <c r="AU93" s="84"/>
      <c r="AV93" s="84"/>
      <c r="AW93" s="84"/>
      <c r="AX93" s="84"/>
      <c r="AY93" s="84"/>
      <c r="AZ93" s="84"/>
      <c r="BA93" s="84"/>
      <c r="BB93" s="84"/>
      <c r="BC93" s="84"/>
      <c r="BD93" s="84"/>
      <c r="BE93" s="84"/>
      <c r="BF93" s="84"/>
      <c r="BG93" s="84"/>
      <c r="BH93" s="84"/>
      <c r="BI93" s="84"/>
      <c r="BJ93" s="84"/>
      <c r="BK93" s="84"/>
      <c r="BL93" s="84"/>
      <c r="BM93" s="84"/>
      <c r="BN93" s="84"/>
      <c r="BO93" s="84"/>
      <c r="BP93" s="84"/>
      <c r="BQ93" s="84"/>
      <c r="BR93" s="84"/>
      <c r="BS93" s="84"/>
      <c r="BT93" s="84"/>
      <c r="BU93" s="84"/>
      <c r="BV93" s="84"/>
      <c r="BW93" s="84"/>
      <c r="BX93" s="84"/>
      <c r="BY93" s="84"/>
      <c r="BZ93" s="84"/>
      <c r="CA93" s="84"/>
      <c r="CB93" s="84"/>
      <c r="CC93" s="84"/>
      <c r="CD93" s="84"/>
      <c r="CE93" s="84"/>
      <c r="CF93" s="84"/>
      <c r="CG93" s="84"/>
      <c r="CH93" s="84"/>
      <c r="CI93" s="84"/>
      <c r="CJ93" s="84"/>
      <c r="CK93" s="84"/>
      <c r="CL93" s="84"/>
      <c r="CM93" s="84"/>
      <c r="CN93" s="84"/>
      <c r="CO93" s="84"/>
      <c r="CP93" s="84"/>
      <c r="CQ93" s="84"/>
      <c r="CR93" s="84"/>
      <c r="CS93" s="84"/>
      <c r="CT93" s="84"/>
      <c r="CU93" s="84"/>
      <c r="CV93" s="84"/>
      <c r="CW93" s="84"/>
      <c r="CX93" s="84"/>
      <c r="CY93" s="84"/>
      <c r="CZ93" s="84"/>
      <c r="DA93" s="84"/>
      <c r="DB93" s="84"/>
      <c r="DC93" s="84"/>
      <c r="DD93" s="84"/>
      <c r="DE93" s="84"/>
      <c r="DF93" s="84"/>
      <c r="DG93" s="84"/>
      <c r="DH93" s="84"/>
      <c r="DI93" s="84"/>
      <c r="DJ93" s="84"/>
      <c r="DK93" s="84"/>
      <c r="DL93" s="84"/>
      <c r="DM93" s="84"/>
      <c r="DN93" s="84"/>
      <c r="DO93" s="84"/>
      <c r="DP93" s="84"/>
      <c r="DQ93" s="84"/>
      <c r="DR93" s="84"/>
      <c r="DS93" s="84"/>
      <c r="DT93" s="84"/>
      <c r="DU93" s="84"/>
      <c r="DV93" s="84"/>
      <c r="DW93" s="84"/>
      <c r="DX93" s="84"/>
      <c r="DY93" s="84"/>
      <c r="DZ93" s="84"/>
      <c r="EA93" s="84"/>
      <c r="EB93" s="84"/>
      <c r="EC93" s="84"/>
      <c r="ED93" s="85"/>
      <c r="EE93" s="85"/>
      <c r="EF93" s="85"/>
      <c r="EG93" s="85"/>
      <c r="EH93" s="85"/>
      <c r="EI93" s="86"/>
      <c r="EJ93" s="85"/>
      <c r="ER93" s="67"/>
      <c r="ES93" s="67"/>
      <c r="ET93" s="67"/>
      <c r="EU93" s="67"/>
      <c r="EV93" s="67"/>
      <c r="EW93" s="67"/>
    </row>
    <row r="94" spans="1:207" s="64" customFormat="1" ht="18" customHeight="1" x14ac:dyDescent="0.35">
      <c r="A94" s="92" t="s">
        <v>56</v>
      </c>
      <c r="B94" s="92"/>
      <c r="C94" s="92"/>
      <c r="D94" s="92"/>
      <c r="E94" s="92"/>
      <c r="F94" s="92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  <c r="AN94" s="84"/>
      <c r="AO94" s="84"/>
      <c r="AP94" s="84"/>
      <c r="AQ94" s="84"/>
      <c r="AR94" s="84"/>
      <c r="AS94" s="84"/>
      <c r="AT94" s="84"/>
      <c r="AU94" s="84"/>
      <c r="AV94" s="84"/>
      <c r="AW94" s="84"/>
      <c r="AX94" s="84"/>
      <c r="AY94" s="84"/>
      <c r="AZ94" s="84"/>
      <c r="BA94" s="84"/>
      <c r="BB94" s="84"/>
      <c r="BC94" s="84"/>
      <c r="BD94" s="84"/>
      <c r="BE94" s="84"/>
      <c r="BF94" s="84"/>
      <c r="BG94" s="84"/>
      <c r="BH94" s="84"/>
      <c r="BI94" s="84"/>
      <c r="BJ94" s="84"/>
      <c r="BK94" s="84"/>
      <c r="BL94" s="84"/>
      <c r="BM94" s="84"/>
      <c r="BN94" s="84"/>
      <c r="BO94" s="84"/>
      <c r="BP94" s="84"/>
      <c r="BQ94" s="84"/>
      <c r="BR94" s="84"/>
      <c r="BS94" s="84"/>
      <c r="BT94" s="84"/>
      <c r="BU94" s="84"/>
      <c r="BV94" s="84"/>
      <c r="BW94" s="84"/>
      <c r="BX94" s="84"/>
      <c r="BY94" s="84"/>
      <c r="BZ94" s="84"/>
      <c r="CA94" s="84"/>
      <c r="CB94" s="84"/>
      <c r="CC94" s="84"/>
      <c r="CD94" s="84"/>
      <c r="CE94" s="84"/>
      <c r="CF94" s="84"/>
      <c r="CG94" s="84"/>
      <c r="CH94" s="84"/>
      <c r="CI94" s="84"/>
      <c r="CJ94" s="84"/>
      <c r="CK94" s="84"/>
      <c r="CL94" s="84"/>
      <c r="CM94" s="84"/>
      <c r="CN94" s="84"/>
      <c r="CO94" s="84"/>
      <c r="CP94" s="84"/>
      <c r="CQ94" s="84"/>
      <c r="CR94" s="84"/>
      <c r="CS94" s="84"/>
      <c r="CT94" s="84"/>
      <c r="CU94" s="84"/>
      <c r="CV94" s="84"/>
      <c r="CW94" s="84"/>
      <c r="CX94" s="84"/>
      <c r="CY94" s="84"/>
      <c r="CZ94" s="84"/>
      <c r="DA94" s="84"/>
      <c r="DB94" s="84"/>
      <c r="DC94" s="84"/>
      <c r="DD94" s="84"/>
      <c r="DE94" s="84"/>
      <c r="DF94" s="84"/>
      <c r="DG94" s="84"/>
      <c r="DH94" s="84"/>
      <c r="DI94" s="84"/>
      <c r="DJ94" s="84"/>
      <c r="DK94" s="84"/>
      <c r="DL94" s="84"/>
      <c r="DM94" s="84"/>
      <c r="DN94" s="84"/>
      <c r="DO94" s="84"/>
      <c r="DP94" s="84"/>
      <c r="DQ94" s="84"/>
      <c r="DR94" s="84"/>
      <c r="DS94" s="84"/>
      <c r="DT94" s="84"/>
      <c r="DU94" s="84"/>
      <c r="DV94" s="84"/>
      <c r="DW94" s="84"/>
      <c r="DX94" s="84"/>
      <c r="DY94" s="84"/>
      <c r="DZ94" s="84"/>
      <c r="EA94" s="84"/>
      <c r="EB94" s="84"/>
      <c r="EC94" s="84"/>
      <c r="ED94" s="85"/>
      <c r="EE94" s="85"/>
      <c r="EF94" s="85"/>
      <c r="EG94" s="85"/>
      <c r="EH94" s="85"/>
      <c r="EI94" s="86"/>
      <c r="EJ94" s="85"/>
      <c r="ER94" s="67"/>
      <c r="ES94" s="67"/>
      <c r="ET94" s="67"/>
      <c r="EU94" s="67"/>
      <c r="EV94" s="67"/>
      <c r="EW94" s="67"/>
    </row>
    <row r="95" spans="1:207" s="69" customFormat="1" ht="16.2" customHeight="1" x14ac:dyDescent="0.25">
      <c r="A95" s="92" t="s">
        <v>43</v>
      </c>
      <c r="B95" s="92"/>
      <c r="C95" s="92"/>
      <c r="D95" s="92"/>
      <c r="E95" s="92"/>
      <c r="F95" s="92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  <c r="BD95" s="87"/>
      <c r="BE95" s="87"/>
      <c r="BF95" s="87"/>
      <c r="BG95" s="87"/>
      <c r="BH95" s="87"/>
      <c r="BI95" s="87"/>
      <c r="BJ95" s="87"/>
      <c r="BK95" s="87"/>
      <c r="BL95" s="87"/>
      <c r="BM95" s="87"/>
      <c r="BN95" s="87"/>
      <c r="BO95" s="87"/>
      <c r="BP95" s="87"/>
      <c r="BQ95" s="87"/>
      <c r="BR95" s="87"/>
      <c r="BS95" s="87"/>
      <c r="BT95" s="87"/>
      <c r="BU95" s="87"/>
      <c r="BV95" s="87"/>
      <c r="BW95" s="87"/>
      <c r="BX95" s="87"/>
      <c r="BY95" s="87"/>
      <c r="BZ95" s="87"/>
      <c r="CA95" s="87"/>
      <c r="CB95" s="87"/>
      <c r="CC95" s="87"/>
      <c r="CD95" s="87"/>
      <c r="CE95" s="87"/>
      <c r="CF95" s="87"/>
      <c r="CG95" s="87"/>
      <c r="CH95" s="87"/>
      <c r="CI95" s="87"/>
      <c r="CJ95" s="87"/>
      <c r="CK95" s="87"/>
      <c r="CL95" s="87"/>
      <c r="CM95" s="87"/>
      <c r="CN95" s="87"/>
      <c r="CO95" s="87"/>
      <c r="CP95" s="87"/>
      <c r="CQ95" s="87"/>
      <c r="CR95" s="87"/>
      <c r="CS95" s="87"/>
      <c r="CT95" s="87"/>
      <c r="CU95" s="87"/>
      <c r="CV95" s="87"/>
      <c r="CW95" s="87"/>
      <c r="CX95" s="87"/>
      <c r="CY95" s="87"/>
      <c r="CZ95" s="87"/>
      <c r="DA95" s="87"/>
      <c r="DB95" s="87"/>
      <c r="DC95" s="87"/>
      <c r="DD95" s="87"/>
      <c r="DE95" s="87"/>
      <c r="DF95" s="87"/>
      <c r="DG95" s="87"/>
      <c r="DH95" s="87"/>
      <c r="DI95" s="87"/>
      <c r="DJ95" s="87"/>
      <c r="DK95" s="87"/>
      <c r="DL95" s="87"/>
      <c r="DM95" s="87"/>
      <c r="DN95" s="87"/>
      <c r="DO95" s="87"/>
      <c r="DP95" s="87"/>
      <c r="DQ95" s="87"/>
      <c r="DR95" s="87"/>
      <c r="DS95" s="87"/>
      <c r="DT95" s="87"/>
      <c r="DU95" s="87"/>
      <c r="DV95" s="87"/>
      <c r="DW95" s="87"/>
      <c r="DX95" s="87"/>
      <c r="DY95" s="87"/>
      <c r="DZ95" s="87"/>
      <c r="EA95" s="87"/>
      <c r="EB95" s="87"/>
      <c r="EC95" s="87"/>
      <c r="ED95" s="88"/>
      <c r="EE95" s="88"/>
      <c r="EF95" s="88"/>
      <c r="EG95" s="88"/>
      <c r="EH95" s="88"/>
      <c r="EI95" s="89"/>
      <c r="EJ95" s="88"/>
    </row>
    <row r="96" spans="1:207" s="69" customFormat="1" ht="16.8" customHeight="1" x14ac:dyDescent="0.25">
      <c r="A96" s="92" t="s">
        <v>44</v>
      </c>
      <c r="B96" s="92"/>
      <c r="C96" s="92"/>
      <c r="D96" s="92"/>
      <c r="E96" s="92"/>
      <c r="F96" s="92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  <c r="BD96" s="87"/>
      <c r="BE96" s="87"/>
      <c r="BF96" s="87"/>
      <c r="BG96" s="87"/>
      <c r="BH96" s="87"/>
      <c r="BI96" s="87"/>
      <c r="BJ96" s="87"/>
      <c r="BK96" s="87"/>
      <c r="BL96" s="87"/>
      <c r="BM96" s="87"/>
      <c r="BN96" s="87"/>
      <c r="BO96" s="87"/>
      <c r="BP96" s="87"/>
      <c r="BQ96" s="87"/>
      <c r="BR96" s="87"/>
      <c r="BS96" s="87"/>
      <c r="BT96" s="87"/>
      <c r="BU96" s="87"/>
      <c r="BV96" s="87"/>
      <c r="BW96" s="87"/>
      <c r="BX96" s="87"/>
      <c r="BY96" s="87"/>
      <c r="BZ96" s="87"/>
      <c r="CA96" s="87"/>
      <c r="CB96" s="87"/>
      <c r="CC96" s="87"/>
      <c r="CD96" s="87"/>
      <c r="CE96" s="87"/>
      <c r="CF96" s="87"/>
      <c r="CG96" s="87"/>
      <c r="CH96" s="87"/>
      <c r="CI96" s="87"/>
      <c r="CJ96" s="87"/>
      <c r="CK96" s="87"/>
      <c r="CL96" s="87"/>
      <c r="CM96" s="87"/>
      <c r="CN96" s="87"/>
      <c r="CO96" s="87"/>
      <c r="CP96" s="87"/>
      <c r="CQ96" s="87"/>
      <c r="CR96" s="87"/>
      <c r="CS96" s="87"/>
      <c r="CT96" s="87"/>
      <c r="CU96" s="87"/>
      <c r="CV96" s="87"/>
      <c r="CW96" s="87"/>
      <c r="CX96" s="87"/>
      <c r="CY96" s="87"/>
      <c r="CZ96" s="87"/>
      <c r="DA96" s="87"/>
      <c r="DB96" s="87"/>
      <c r="DC96" s="87"/>
      <c r="DD96" s="87"/>
      <c r="DE96" s="87"/>
      <c r="DF96" s="87"/>
      <c r="DG96" s="87"/>
      <c r="DH96" s="87"/>
      <c r="DI96" s="87"/>
      <c r="DJ96" s="87"/>
      <c r="DK96" s="87"/>
      <c r="DL96" s="87"/>
      <c r="DM96" s="87"/>
      <c r="DN96" s="87"/>
      <c r="DO96" s="87"/>
      <c r="DP96" s="87"/>
      <c r="DQ96" s="87"/>
      <c r="DR96" s="87"/>
      <c r="DS96" s="87"/>
      <c r="DT96" s="87"/>
      <c r="DU96" s="87"/>
      <c r="DV96" s="87"/>
      <c r="DW96" s="87"/>
      <c r="DX96" s="87"/>
      <c r="DY96" s="87"/>
      <c r="DZ96" s="87"/>
      <c r="EA96" s="87"/>
      <c r="EB96" s="87"/>
      <c r="EC96" s="87"/>
      <c r="ED96" s="88"/>
      <c r="EE96" s="88"/>
      <c r="EF96" s="88"/>
      <c r="EG96" s="88"/>
      <c r="EH96" s="88"/>
      <c r="EI96" s="89"/>
      <c r="EJ96" s="88"/>
    </row>
    <row r="97" spans="1:153" s="69" customFormat="1" ht="15" customHeight="1" x14ac:dyDescent="0.25">
      <c r="A97" s="116"/>
      <c r="B97" s="116"/>
      <c r="C97" s="116"/>
      <c r="D97" s="116"/>
      <c r="E97" s="116"/>
      <c r="F97" s="116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0"/>
      <c r="AJ97" s="90"/>
      <c r="AK97" s="90"/>
      <c r="AL97" s="90"/>
      <c r="AM97" s="90"/>
      <c r="AN97" s="90"/>
      <c r="AO97" s="90"/>
      <c r="AP97" s="90"/>
      <c r="AQ97" s="90"/>
      <c r="AR97" s="90"/>
      <c r="AS97" s="90"/>
      <c r="AT97" s="90"/>
      <c r="AU97" s="90"/>
      <c r="AV97" s="90"/>
      <c r="AW97" s="90"/>
      <c r="AX97" s="90"/>
      <c r="AY97" s="90"/>
      <c r="AZ97" s="90"/>
      <c r="BA97" s="90"/>
      <c r="BB97" s="90"/>
      <c r="BC97" s="90"/>
      <c r="BD97" s="90"/>
      <c r="BE97" s="90"/>
      <c r="BF97" s="90"/>
      <c r="BG97" s="90"/>
      <c r="BH97" s="90"/>
      <c r="BI97" s="90"/>
      <c r="BJ97" s="90"/>
      <c r="BK97" s="90"/>
      <c r="BL97" s="90"/>
      <c r="BM97" s="90"/>
      <c r="BN97" s="90"/>
      <c r="BO97" s="90"/>
      <c r="BP97" s="90"/>
      <c r="BQ97" s="90"/>
      <c r="BR97" s="90"/>
      <c r="BS97" s="90"/>
      <c r="BT97" s="90"/>
      <c r="BU97" s="90"/>
      <c r="BV97" s="90"/>
      <c r="BW97" s="90"/>
      <c r="BX97" s="90"/>
      <c r="BY97" s="90"/>
      <c r="BZ97" s="90"/>
      <c r="CA97" s="90"/>
      <c r="CB97" s="90"/>
      <c r="CC97" s="90"/>
      <c r="CD97" s="90"/>
      <c r="CE97" s="90"/>
      <c r="CF97" s="90"/>
      <c r="CG97" s="90"/>
      <c r="CH97" s="90"/>
      <c r="CI97" s="90"/>
      <c r="CJ97" s="90"/>
      <c r="CK97" s="90"/>
      <c r="CL97" s="90"/>
      <c r="CM97" s="90"/>
      <c r="CN97" s="90"/>
      <c r="CO97" s="90"/>
      <c r="CP97" s="90"/>
      <c r="CQ97" s="90"/>
      <c r="CR97" s="90"/>
      <c r="CS97" s="90"/>
      <c r="CT97" s="90"/>
      <c r="CU97" s="90"/>
      <c r="CV97" s="90"/>
      <c r="CW97" s="90"/>
      <c r="CX97" s="90"/>
      <c r="CY97" s="90"/>
      <c r="CZ97" s="90"/>
      <c r="DA97" s="90"/>
      <c r="DB97" s="90"/>
      <c r="DC97" s="90"/>
      <c r="DD97" s="90"/>
      <c r="DE97" s="90"/>
      <c r="DF97" s="90"/>
      <c r="DG97" s="90"/>
      <c r="DH97" s="90"/>
      <c r="DI97" s="90"/>
      <c r="DJ97" s="90"/>
      <c r="DK97" s="90"/>
      <c r="DL97" s="90"/>
      <c r="DM97" s="90"/>
      <c r="DN97" s="90"/>
      <c r="DO97" s="90"/>
      <c r="DP97" s="90"/>
      <c r="DQ97" s="90"/>
      <c r="DR97" s="90"/>
      <c r="DS97" s="90"/>
      <c r="DT97" s="90"/>
      <c r="DU97" s="90"/>
      <c r="DV97" s="90"/>
      <c r="DW97" s="90"/>
      <c r="DX97" s="90"/>
      <c r="DY97" s="90"/>
      <c r="DZ97" s="90"/>
      <c r="EA97" s="90"/>
      <c r="EB97" s="90"/>
      <c r="EC97" s="90"/>
      <c r="ED97" s="90"/>
      <c r="EE97" s="90"/>
      <c r="EF97" s="90"/>
      <c r="EG97" s="90"/>
      <c r="EH97" s="90"/>
      <c r="EI97" s="90"/>
      <c r="EJ97" s="90"/>
      <c r="ER97" s="91"/>
      <c r="ES97" s="91"/>
      <c r="ET97" s="91"/>
      <c r="EU97" s="91"/>
      <c r="EV97" s="91"/>
      <c r="EW97" s="91"/>
    </row>
    <row r="98" spans="1:153" x14ac:dyDescent="0.25">
      <c r="A98" s="70" t="s">
        <v>37</v>
      </c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70"/>
      <c r="AG98" s="70"/>
      <c r="AH98" s="70"/>
      <c r="AI98" s="70"/>
      <c r="AJ98" s="70"/>
      <c r="AK98" s="70"/>
      <c r="AL98" s="70"/>
      <c r="AM98" s="70"/>
      <c r="AN98" s="70"/>
      <c r="AO98" s="70"/>
      <c r="AP98" s="70"/>
      <c r="AQ98" s="70"/>
      <c r="AR98" s="70"/>
      <c r="AS98" s="70"/>
      <c r="AT98" s="70"/>
      <c r="AU98" s="70"/>
      <c r="AV98" s="70"/>
      <c r="AW98" s="70"/>
      <c r="AX98" s="70"/>
      <c r="AY98" s="70"/>
      <c r="AZ98" s="70"/>
      <c r="BA98" s="70"/>
      <c r="BB98" s="70"/>
      <c r="BC98" s="70"/>
      <c r="BD98" s="70"/>
      <c r="BE98" s="70"/>
      <c r="BF98" s="70"/>
      <c r="BG98" s="70"/>
      <c r="BH98" s="70"/>
      <c r="BI98" s="70"/>
      <c r="BJ98" s="70"/>
      <c r="BK98" s="70"/>
      <c r="BL98" s="70"/>
      <c r="BM98" s="70"/>
      <c r="BN98" s="70"/>
      <c r="BO98" s="70"/>
      <c r="BP98" s="70"/>
      <c r="BQ98" s="70"/>
      <c r="BR98" s="70"/>
      <c r="BS98" s="70"/>
      <c r="BT98" s="70"/>
      <c r="BU98" s="70"/>
      <c r="BV98" s="70"/>
      <c r="BW98" s="70"/>
      <c r="BX98" s="70"/>
      <c r="BY98" s="70"/>
      <c r="BZ98" s="70"/>
      <c r="CA98" s="70"/>
      <c r="CB98" s="70"/>
      <c r="CC98" s="70"/>
      <c r="CD98" s="70"/>
      <c r="CE98" s="70"/>
      <c r="CF98" s="70"/>
      <c r="CG98" s="70"/>
      <c r="CH98" s="70"/>
      <c r="CI98" s="70"/>
      <c r="CJ98" s="70"/>
      <c r="CK98" s="70"/>
      <c r="CL98" s="70"/>
      <c r="CM98" s="70"/>
      <c r="CN98" s="70"/>
      <c r="CO98" s="70"/>
      <c r="CP98" s="70"/>
      <c r="CQ98" s="70"/>
      <c r="CR98" s="70"/>
      <c r="CS98" s="70"/>
      <c r="CT98" s="70"/>
      <c r="CU98" s="70"/>
      <c r="CV98" s="70"/>
      <c r="CW98" s="70"/>
      <c r="CX98" s="70"/>
      <c r="CY98" s="70"/>
      <c r="CZ98" s="70"/>
      <c r="DA98" s="70"/>
      <c r="DB98" s="70"/>
      <c r="DC98" s="70"/>
      <c r="DD98" s="70"/>
      <c r="DE98" s="70"/>
      <c r="DF98" s="70"/>
      <c r="DG98" s="70"/>
      <c r="DH98" s="70"/>
      <c r="DI98" s="70"/>
      <c r="DJ98" s="70"/>
      <c r="DK98" s="70"/>
      <c r="DL98" s="70"/>
      <c r="DM98" s="70"/>
      <c r="DN98" s="70"/>
      <c r="DO98" s="70"/>
      <c r="DP98" s="70"/>
      <c r="DQ98" s="70"/>
      <c r="DR98" s="70"/>
      <c r="DS98" s="70"/>
      <c r="DT98" s="70"/>
      <c r="DU98" s="70"/>
      <c r="DV98" s="70"/>
      <c r="DW98" s="70"/>
      <c r="DX98" s="70"/>
      <c r="DY98" s="70"/>
      <c r="DZ98" s="70"/>
      <c r="EA98" s="70"/>
      <c r="EB98" s="70"/>
      <c r="EC98" s="70"/>
    </row>
    <row r="99" spans="1:153" x14ac:dyDescent="0.25">
      <c r="A99" s="53" t="s">
        <v>62</v>
      </c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3"/>
      <c r="AP99" s="53"/>
      <c r="AQ99" s="53"/>
      <c r="AR99" s="53"/>
      <c r="AS99" s="53"/>
      <c r="AT99" s="53"/>
      <c r="AU99" s="53"/>
      <c r="AV99" s="53"/>
      <c r="AW99" s="53"/>
      <c r="AX99" s="53"/>
      <c r="AY99" s="53"/>
      <c r="AZ99" s="53"/>
      <c r="BA99" s="53"/>
      <c r="BB99" s="53"/>
      <c r="BC99" s="53"/>
      <c r="BD99" s="53"/>
      <c r="BE99" s="53"/>
      <c r="BF99" s="53"/>
      <c r="BG99" s="53"/>
      <c r="BH99" s="53"/>
      <c r="BI99" s="53"/>
      <c r="BJ99" s="53"/>
      <c r="BK99" s="53"/>
      <c r="BL99" s="53"/>
      <c r="BM99" s="53"/>
      <c r="BN99" s="53"/>
      <c r="BO99" s="53"/>
      <c r="BP99" s="53"/>
      <c r="BQ99" s="53"/>
      <c r="BR99" s="53"/>
      <c r="BS99" s="53"/>
      <c r="BT99" s="53"/>
      <c r="BU99" s="53"/>
      <c r="BV99" s="53"/>
      <c r="BW99" s="53"/>
      <c r="BX99" s="53"/>
      <c r="BY99" s="53"/>
      <c r="BZ99" s="53"/>
      <c r="CA99" s="53"/>
      <c r="CB99" s="53"/>
      <c r="CC99" s="53"/>
      <c r="CD99" s="53"/>
      <c r="CE99" s="53"/>
      <c r="CF99" s="53"/>
      <c r="CG99" s="53"/>
      <c r="CH99" s="53"/>
      <c r="CI99" s="53"/>
      <c r="CJ99" s="53"/>
      <c r="CK99" s="53"/>
      <c r="CL99" s="53"/>
      <c r="CM99" s="53"/>
      <c r="CN99" s="53"/>
      <c r="CO99" s="53"/>
      <c r="CP99" s="53"/>
      <c r="CQ99" s="53"/>
      <c r="CR99" s="53"/>
      <c r="CS99" s="53"/>
      <c r="CT99" s="53"/>
      <c r="CU99" s="53"/>
      <c r="CV99" s="53"/>
      <c r="CW99" s="53"/>
      <c r="CX99" s="53"/>
      <c r="CY99" s="53"/>
      <c r="CZ99" s="53"/>
      <c r="DA99" s="53"/>
      <c r="DB99" s="53"/>
      <c r="DC99" s="53"/>
      <c r="DD99" s="53"/>
      <c r="DE99" s="53"/>
      <c r="DF99" s="53"/>
      <c r="DG99" s="53"/>
      <c r="DH99" s="53"/>
      <c r="DI99" s="53"/>
      <c r="DJ99" s="53"/>
      <c r="DK99" s="53"/>
      <c r="DL99" s="53"/>
      <c r="DM99" s="53"/>
      <c r="DN99" s="53"/>
      <c r="DO99" s="53"/>
      <c r="DP99" s="53"/>
      <c r="DQ99" s="53"/>
      <c r="DR99" s="53"/>
      <c r="DS99" s="53"/>
      <c r="DT99" s="53"/>
      <c r="DU99" s="53"/>
      <c r="DV99" s="53"/>
      <c r="DW99" s="53"/>
      <c r="DX99" s="53"/>
      <c r="DY99" s="53"/>
      <c r="DZ99" s="53"/>
      <c r="EA99" s="53"/>
      <c r="EB99" s="53"/>
      <c r="EC99" s="53"/>
    </row>
    <row r="100" spans="1:153" x14ac:dyDescent="0.25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  <c r="AQ100" s="53"/>
      <c r="AR100" s="53"/>
      <c r="AS100" s="53"/>
      <c r="AT100" s="53"/>
      <c r="AU100" s="53"/>
      <c r="AV100" s="53"/>
      <c r="AW100" s="53"/>
      <c r="AX100" s="53"/>
      <c r="AY100" s="53"/>
      <c r="AZ100" s="53"/>
      <c r="BA100" s="53"/>
      <c r="BB100" s="53"/>
      <c r="BC100" s="53"/>
      <c r="BD100" s="53"/>
      <c r="BE100" s="53"/>
      <c r="BF100" s="53"/>
      <c r="BG100" s="53"/>
      <c r="BH100" s="53"/>
      <c r="BI100" s="53"/>
      <c r="BJ100" s="53"/>
      <c r="BK100" s="53"/>
      <c r="BL100" s="53"/>
      <c r="BM100" s="53"/>
      <c r="BN100" s="53"/>
      <c r="BO100" s="53"/>
      <c r="BP100" s="53"/>
      <c r="BQ100" s="53"/>
      <c r="BR100" s="53"/>
      <c r="BS100" s="53"/>
      <c r="BT100" s="53"/>
      <c r="BU100" s="53"/>
      <c r="BV100" s="53"/>
      <c r="BW100" s="53"/>
      <c r="BX100" s="53"/>
      <c r="BY100" s="53"/>
      <c r="BZ100" s="53"/>
      <c r="CA100" s="53"/>
      <c r="CB100" s="53"/>
      <c r="CC100" s="53"/>
      <c r="CD100" s="53"/>
      <c r="CE100" s="53"/>
      <c r="CF100" s="53"/>
      <c r="CG100" s="53"/>
      <c r="CH100" s="53"/>
      <c r="CI100" s="53"/>
      <c r="CJ100" s="53"/>
      <c r="CK100" s="53"/>
      <c r="CL100" s="53"/>
      <c r="CM100" s="53"/>
      <c r="CN100" s="53"/>
      <c r="CO100" s="53"/>
      <c r="CP100" s="53"/>
      <c r="CQ100" s="53"/>
      <c r="CR100" s="53"/>
      <c r="CS100" s="53"/>
      <c r="CT100" s="53"/>
      <c r="CU100" s="53"/>
      <c r="CV100" s="53"/>
      <c r="CW100" s="53"/>
      <c r="CX100" s="53"/>
      <c r="CY100" s="53"/>
      <c r="CZ100" s="53"/>
      <c r="DA100" s="53"/>
      <c r="DB100" s="53"/>
      <c r="DC100" s="53"/>
      <c r="DD100" s="53"/>
      <c r="DE100" s="53"/>
      <c r="DF100" s="53"/>
      <c r="DG100" s="53"/>
      <c r="DH100" s="53"/>
      <c r="DI100" s="53"/>
      <c r="DJ100" s="53"/>
      <c r="DK100" s="53"/>
      <c r="DL100" s="53"/>
      <c r="DM100" s="53"/>
      <c r="DN100" s="53"/>
      <c r="DO100" s="53"/>
      <c r="DP100" s="53"/>
      <c r="DQ100" s="53"/>
      <c r="DR100" s="53"/>
      <c r="DS100" s="53"/>
      <c r="DT100" s="53"/>
      <c r="DU100" s="53"/>
      <c r="DV100" s="53"/>
      <c r="DW100" s="53"/>
      <c r="DX100" s="53"/>
      <c r="DY100" s="53"/>
      <c r="DZ100" s="53"/>
      <c r="EA100" s="53"/>
      <c r="EB100" s="53"/>
      <c r="EC100" s="53"/>
    </row>
    <row r="101" spans="1:153" x14ac:dyDescent="0.25">
      <c r="A101" s="71"/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  <c r="AK101" s="71"/>
      <c r="AL101" s="71"/>
      <c r="AM101" s="71"/>
      <c r="AN101" s="71"/>
      <c r="AO101" s="71"/>
      <c r="AP101" s="71"/>
      <c r="AQ101" s="71"/>
      <c r="AR101" s="71"/>
      <c r="AS101" s="71"/>
      <c r="AT101" s="71"/>
      <c r="AU101" s="71"/>
      <c r="AV101" s="71"/>
      <c r="AW101" s="71"/>
      <c r="AX101" s="71"/>
      <c r="AY101" s="71"/>
      <c r="AZ101" s="71"/>
      <c r="BA101" s="71"/>
      <c r="BB101" s="71"/>
      <c r="BC101" s="71"/>
      <c r="BD101" s="71"/>
      <c r="BE101" s="71"/>
      <c r="BF101" s="71"/>
      <c r="BG101" s="71"/>
      <c r="BH101" s="71"/>
      <c r="BI101" s="71"/>
      <c r="BJ101" s="71"/>
      <c r="BK101" s="71"/>
      <c r="BL101" s="71"/>
      <c r="BM101" s="71"/>
      <c r="BN101" s="71"/>
      <c r="BO101" s="71"/>
      <c r="BP101" s="71"/>
      <c r="BQ101" s="71"/>
      <c r="BR101" s="71"/>
      <c r="BS101" s="71"/>
      <c r="BT101" s="71"/>
      <c r="BU101" s="71"/>
      <c r="BV101" s="71"/>
      <c r="BW101" s="71"/>
      <c r="BX101" s="71"/>
      <c r="BY101" s="71"/>
      <c r="BZ101" s="71"/>
      <c r="CA101" s="71"/>
      <c r="CB101" s="71"/>
      <c r="CC101" s="71"/>
      <c r="CD101" s="71"/>
      <c r="CE101" s="71"/>
      <c r="CF101" s="71"/>
      <c r="CG101" s="71"/>
      <c r="CH101" s="71"/>
      <c r="CI101" s="71"/>
      <c r="CJ101" s="71"/>
      <c r="CK101" s="71"/>
      <c r="CL101" s="71"/>
      <c r="CM101" s="71"/>
      <c r="CN101" s="71"/>
      <c r="CO101" s="71"/>
      <c r="CP101" s="71"/>
      <c r="CQ101" s="71"/>
      <c r="CR101" s="71"/>
      <c r="CS101" s="71"/>
      <c r="CT101" s="71"/>
      <c r="CU101" s="71"/>
      <c r="CV101" s="71"/>
      <c r="CW101" s="71"/>
      <c r="CX101" s="71"/>
      <c r="CY101" s="71"/>
      <c r="CZ101" s="71"/>
      <c r="DA101" s="71"/>
      <c r="DB101" s="71"/>
      <c r="DC101" s="71"/>
      <c r="DD101" s="71"/>
      <c r="DE101" s="71"/>
      <c r="DF101" s="71"/>
      <c r="DG101" s="71"/>
      <c r="DH101" s="71"/>
      <c r="DI101" s="71"/>
      <c r="DJ101" s="71"/>
      <c r="DK101" s="71"/>
      <c r="DL101" s="71"/>
      <c r="DM101" s="71"/>
      <c r="DN101" s="71"/>
      <c r="DO101" s="71"/>
      <c r="DP101" s="71"/>
      <c r="DQ101" s="71"/>
      <c r="DR101" s="71"/>
      <c r="DS101" s="71"/>
      <c r="DT101" s="71"/>
      <c r="DU101" s="71"/>
      <c r="DV101" s="71"/>
      <c r="DW101" s="71"/>
      <c r="DX101" s="71"/>
      <c r="DY101" s="71"/>
      <c r="DZ101" s="71"/>
      <c r="EA101" s="71"/>
      <c r="EB101" s="71"/>
      <c r="EC101" s="71"/>
    </row>
  </sheetData>
  <mergeCells count="5">
    <mergeCell ref="A97:F97"/>
    <mergeCell ref="A8:GY8"/>
    <mergeCell ref="A9:GY9"/>
    <mergeCell ref="A10:GY10"/>
    <mergeCell ref="A11:GY11"/>
  </mergeCells>
  <printOptions horizontalCentered="1" verticalCentered="1"/>
  <pageMargins left="0.39370078740157483" right="0.39370078740157483" top="0.39370078740157483" bottom="0.39370078740157483" header="0.55118110236220474" footer="0"/>
  <pageSetup scale="57" fitToWidth="2" orientation="landscape" r:id="rId1"/>
  <headerFooter alignWithMargins="0">
    <oddHeader>&amp;L&amp;G&amp;C&amp;11
&amp;K04-023Ministerio de Hacienda
Dirección de Crédito Público
Departamento de Estadística y Consolidación de la Deuda
Deuda sin Consolidar - Sector Público No Financiero
(cifras en millones de colones y dólares )&amp;R&amp;G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DEE35B43C72D1448E2A2A8A6E952E72" ma:contentTypeVersion="13" ma:contentTypeDescription="Crear nuevo documento." ma:contentTypeScope="" ma:versionID="26a701ab7b945af6bc5c28410563584d">
  <xsd:schema xmlns:xsd="http://www.w3.org/2001/XMLSchema" xmlns:xs="http://www.w3.org/2001/XMLSchema" xmlns:p="http://schemas.microsoft.com/office/2006/metadata/properties" xmlns:ns3="70bdd4d6-7ddc-4897-ae94-7e7e42e99cd7" xmlns:ns4="c8c3c16f-6327-44df-b234-254aaf518354" targetNamespace="http://schemas.microsoft.com/office/2006/metadata/properties" ma:root="true" ma:fieldsID="eaf4bea044cd86133fd158c83977dad1" ns3:_="" ns4:_="">
    <xsd:import namespace="70bdd4d6-7ddc-4897-ae94-7e7e42e99cd7"/>
    <xsd:import namespace="c8c3c16f-6327-44df-b234-254aaf51835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bdd4d6-7ddc-4897-ae94-7e7e42e99c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c3c16f-6327-44df-b234-254aaf51835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0bdd4d6-7ddc-4897-ae94-7e7e42e99cd7" xsi:nil="true"/>
  </documentManagement>
</p:properties>
</file>

<file path=customXml/itemProps1.xml><?xml version="1.0" encoding="utf-8"?>
<ds:datastoreItem xmlns:ds="http://schemas.openxmlformats.org/officeDocument/2006/customXml" ds:itemID="{3169251D-1792-448D-8C93-ECFB378FB4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C812EA-9CBC-478C-8B41-F456205B36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bdd4d6-7ddc-4897-ae94-7e7e42e99cd7"/>
    <ds:schemaRef ds:uri="c8c3c16f-6327-44df-b234-254aaf5183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132B81-FB1D-461E-9544-5DCB654D8A3E}">
  <ds:schemaRefs>
    <ds:schemaRef ds:uri="http://schemas.openxmlformats.org/package/2006/metadata/core-properties"/>
    <ds:schemaRef ds:uri="http://purl.org/dc/dcmitype/"/>
    <ds:schemaRef ds:uri="c8c3c16f-6327-44df-b234-254aaf518354"/>
    <ds:schemaRef ds:uri="70bdd4d6-7ddc-4897-ae94-7e7e42e99cd7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Deuda Pública en Colones</vt:lpstr>
      <vt:lpstr>Deuda Pública en Dólares</vt:lpstr>
      <vt:lpstr>'Deuda Pública en Colones'!Área_de_impresión</vt:lpstr>
      <vt:lpstr>'Deuda Pública en Dólares'!Área_de_impresión</vt:lpstr>
      <vt:lpstr>'Deuda Pública en Colones'!Títulos_a_imprimir</vt:lpstr>
      <vt:lpstr>'Deuda Pública en Dólares'!Títulos_a_imprimir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jimenezgr</dc:creator>
  <cp:keywords/>
  <dc:description/>
  <cp:lastModifiedBy>Ana Gabriela Corrales Rojas</cp:lastModifiedBy>
  <cp:revision/>
  <dcterms:created xsi:type="dcterms:W3CDTF">2004-06-17T15:53:07Z</dcterms:created>
  <dcterms:modified xsi:type="dcterms:W3CDTF">2025-03-26T15:11:02Z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0x0101007DEE35B43C72D1448E2A2A8A6E952E72</vt:lpwstr>
  </property>
</Properties>
</file>