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haciendacr-my.sharepoint.com/personal/rojasmk_hacienda_go_cr/Documents/Escritorio/"/>
    </mc:Choice>
  </mc:AlternateContent>
  <xr:revisionPtr revIDLastSave="2" documentId="8_{4964F437-FBF1-457A-9353-22FC083B7E43}" xr6:coauthVersionLast="47" xr6:coauthVersionMax="47" xr10:uidLastSave="{483DEFAC-D19A-4983-9DC3-BC528E41D436}"/>
  <bookViews>
    <workbookView xWindow="-108" yWindow="-108" windowWidth="23256" windowHeight="12456" xr2:uid="{00000000-000D-0000-FFFF-FFFF00000000}"/>
  </bookViews>
  <sheets>
    <sheet name="Servicio Deuda Interna" sheetId="8" r:id="rId1"/>
  </sheets>
  <definedNames>
    <definedName name="_xlnm.Print_Area" localSheetId="0">'Servicio Deuda Interna'!$A$1:$I$54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2" i="8" l="1"/>
  <c r="AY32" i="8"/>
  <c r="AX32" i="8"/>
  <c r="AW32" i="8"/>
  <c r="AV32" i="8"/>
  <c r="AU32" i="8"/>
  <c r="AS32" i="8"/>
  <c r="AR32" i="8"/>
  <c r="AT32" i="8" l="1"/>
  <c r="AO32" i="8" l="1"/>
  <c r="AP32" i="8"/>
  <c r="AQ32" i="8"/>
  <c r="AK32" i="8" l="1"/>
  <c r="AJ32" i="8"/>
  <c r="AI32" i="8"/>
  <c r="AH32" i="8" l="1"/>
  <c r="AG32" i="8"/>
  <c r="AF29" i="8"/>
  <c r="AF32" i="8" s="1"/>
  <c r="AM32" i="8" l="1"/>
  <c r="AL32" i="8"/>
  <c r="AN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23" i="8"/>
  <c r="E32" i="8"/>
  <c r="D32" i="8"/>
  <c r="C32" i="8"/>
  <c r="B32" i="8"/>
</calcChain>
</file>

<file path=xl/sharedStrings.xml><?xml version="1.0" encoding="utf-8"?>
<sst xmlns="http://schemas.openxmlformats.org/spreadsheetml/2006/main" count="98" uniqueCount="50">
  <si>
    <t>Servicio de Deuda Interna Gobierno Central</t>
  </si>
  <si>
    <t>(en millones de colones)</t>
  </si>
  <si>
    <t>Cancelaciones</t>
  </si>
  <si>
    <t>Intereses</t>
  </si>
  <si>
    <t>Comisiones</t>
  </si>
  <si>
    <t>Tasa Basica</t>
  </si>
  <si>
    <t>Tudes</t>
  </si>
  <si>
    <t>Cero Cupón Colones</t>
  </si>
  <si>
    <t>Cero Cupón Dólares</t>
  </si>
  <si>
    <t>Tasa Ajustable Dólares</t>
  </si>
  <si>
    <t>Tasa Fija Dólares</t>
  </si>
  <si>
    <t>Tasa Ajustable Colones</t>
  </si>
  <si>
    <t>Tasa Fija Colones</t>
  </si>
  <si>
    <t>Letra del Tesoro</t>
  </si>
  <si>
    <t>PAGARES ¢</t>
  </si>
  <si>
    <t>PAGARES $</t>
  </si>
  <si>
    <t>PODER TERCEROS</t>
  </si>
  <si>
    <t>Descuento</t>
  </si>
  <si>
    <t xml:space="preserve">Intereses por Devolucion de Impuestos </t>
  </si>
  <si>
    <t>Cupón corrido</t>
  </si>
  <si>
    <t>Diferencial cambiario bonos 515-HG-008</t>
  </si>
  <si>
    <t>Primas</t>
  </si>
  <si>
    <t>Intereses Canje</t>
  </si>
  <si>
    <t>Ajustes</t>
  </si>
  <si>
    <t>DEUDA POLITICA</t>
  </si>
  <si>
    <t>Otras Deudas</t>
  </si>
  <si>
    <t>Contratos de Colonaciones</t>
  </si>
  <si>
    <t>Títulos Valores</t>
  </si>
  <si>
    <t>|</t>
  </si>
  <si>
    <t>Total</t>
  </si>
  <si>
    <t>Notas Metodológicas:</t>
  </si>
  <si>
    <t>1/ El Tipo de Cambio utilizado es el tipo de cambio diario de las Unidades de Desarrollo y Dólares.</t>
  </si>
  <si>
    <t>2/   El instrumento Tasa Básica, se refiere a títulos de largo plazo con una tasa de interés fija.</t>
  </si>
  <si>
    <t xml:space="preserve">3/ Los instrumentos en Unidades de Desarrollo, son títulos de largo plazo, indexados por el índice de inflación. </t>
  </si>
  <si>
    <t>4/ Los instrumentos Cero Cupón,son títulos de corto plazo, máximo un año y sin cupones.</t>
  </si>
  <si>
    <t>5/ Los instrumentos Cero Cupón dólares, son titulos sin cupón de corto plazo en dólares.</t>
  </si>
  <si>
    <t>6/ Los instrumentos TP$A, son títulos en dólares con una tasa de interés variable.</t>
  </si>
  <si>
    <t>7/ Los instrumentos TP$ fijo, son títulos en dólares con una tasa de interés fijo.</t>
  </si>
  <si>
    <t>8/ Los instumentos TP colones, son títulos en colones tasa fija de largo plazo (más de un año).</t>
  </si>
  <si>
    <t>10/ Los Pagarés del Tesoro son instrumentos  iguales o menores a 30 días plazo,</t>
  </si>
  <si>
    <t>11/ La Deuda en Poder de Terceros incluye los préstamos de Coovivienda del BANHVI y CCSS-INVU,</t>
  </si>
  <si>
    <t xml:space="preserve">12/El rubro de amortizaciones según flujo de caja.  No refleja el gasto presupuestario </t>
  </si>
  <si>
    <t>13/El rubro de Intereses por Devolucion de Impuestos es lo mismo que Ajustes de Periodos Anteriores</t>
  </si>
  <si>
    <t>14/ A pertir del 2014 los rubros de Descuento, Cupon Corrido, Primas, Intereses del Canje se incorporan los datos  por Nemotecnico.</t>
  </si>
  <si>
    <t>15- Los montos de comisiones deuda interna para los años 2016 y 2017, se tomaron del Sistema Sigaf.</t>
  </si>
  <si>
    <t xml:space="preserve">Contactar con: </t>
  </si>
  <si>
    <t>DCPRegistroDeuda@hacienda.go.cr</t>
  </si>
  <si>
    <t>Históricos Anualizados a Diciembre 2004 - 2024</t>
  </si>
  <si>
    <t>9/ Los instrumentos deuda política, son bonos emitidos en el período electoral de la campaña presidencial del año 2024.</t>
  </si>
  <si>
    <r>
      <rPr>
        <b/>
        <sz val="8"/>
        <rFont val="HendersonSansW00-BasicLight"/>
      </rPr>
      <t>Fuente:</t>
    </r>
    <r>
      <rPr>
        <sz val="8"/>
        <rFont val="HendersonSansW00-BasicLight"/>
      </rPr>
      <t xml:space="preserve"> Dirección General de Gestión de Deuda Pública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</si>
</sst>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;[Red]#,##0.00"/>
    <numFmt numFmtId="166" formatCode="#,##0.00_ ;[Red]\-#,##0.00\ "/>
    <numFmt numFmtId="167" formatCode="_(* #,##0_);_(* \(#,##0\);_(* &quot;-&quot;??_);_(@_)"/>
    <numFmt numFmtId="168" formatCode="0_);\(0\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9"/>
      <color indexed="8"/>
      <name val="HendersonSansW00-BasicLight"/>
    </font>
    <font>
      <sz val="9"/>
      <color indexed="8"/>
      <name val="HendersonSansW00-BasicLight"/>
    </font>
    <font>
      <sz val="9"/>
      <name val="HendersonSansW00-BasicLight"/>
    </font>
    <font>
      <b/>
      <sz val="9"/>
      <name val="HendersonSansW00-BasicLight"/>
    </font>
    <font>
      <b/>
      <sz val="10"/>
      <color indexed="8"/>
      <name val="HendersonSansW00-BasicLight"/>
    </font>
    <font>
      <sz val="10"/>
      <color indexed="8"/>
      <name val="HendersonSansW00-BasicLight"/>
    </font>
    <font>
      <sz val="8"/>
      <color indexed="8"/>
      <name val="HendersonSansW00-BasicLight"/>
    </font>
    <font>
      <sz val="8"/>
      <name val="HendersonSansW00-BasicLight"/>
    </font>
    <font>
      <b/>
      <sz val="8"/>
      <name val="HendersonSansW00-BasicLight"/>
    </font>
    <font>
      <sz val="11"/>
      <name val="HendersonSansW00-BasicLight"/>
    </font>
    <font>
      <u/>
      <sz val="8"/>
      <color theme="10"/>
      <name val="HendersonSansW00-BasicLight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5" fillId="0" borderId="0" xfId="0" applyFont="1"/>
    <xf numFmtId="166" fontId="5" fillId="2" borderId="0" xfId="0" applyNumberFormat="1" applyFont="1" applyFill="1"/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3" borderId="0" xfId="0" applyFont="1" applyFill="1"/>
    <xf numFmtId="165" fontId="7" fillId="3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/>
    </xf>
    <xf numFmtId="164" fontId="5" fillId="2" borderId="0" xfId="1" applyFont="1" applyFill="1" applyBorder="1"/>
    <xf numFmtId="166" fontId="5" fillId="2" borderId="0" xfId="1" applyNumberFormat="1" applyFont="1" applyFill="1" applyBorder="1"/>
    <xf numFmtId="166" fontId="5" fillId="0" borderId="0" xfId="1" applyNumberFormat="1" applyFont="1" applyFill="1" applyBorder="1"/>
    <xf numFmtId="166" fontId="5" fillId="0" borderId="0" xfId="0" applyNumberFormat="1" applyFont="1"/>
    <xf numFmtId="164" fontId="6" fillId="0" borderId="0" xfId="0" applyNumberFormat="1" applyFont="1"/>
    <xf numFmtId="164" fontId="5" fillId="0" borderId="0" xfId="1" applyFont="1" applyFill="1" applyBorder="1"/>
    <xf numFmtId="164" fontId="5" fillId="3" borderId="0" xfId="1" applyFont="1" applyFill="1" applyBorder="1"/>
    <xf numFmtId="164" fontId="6" fillId="2" borderId="0" xfId="0" applyNumberFormat="1" applyFont="1" applyFill="1"/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166" fontId="6" fillId="0" borderId="0" xfId="0" applyNumberFormat="1" applyFont="1"/>
    <xf numFmtId="166" fontId="6" fillId="2" borderId="0" xfId="0" applyNumberFormat="1" applyFont="1" applyFill="1"/>
    <xf numFmtId="164" fontId="6" fillId="3" borderId="0" xfId="0" applyNumberFormat="1" applyFont="1" applyFill="1"/>
    <xf numFmtId="164" fontId="7" fillId="3" borderId="0" xfId="0" applyNumberFormat="1" applyFont="1" applyFill="1"/>
    <xf numFmtId="164" fontId="5" fillId="2" borderId="0" xfId="0" applyNumberFormat="1" applyFont="1" applyFill="1"/>
    <xf numFmtId="168" fontId="8" fillId="2" borderId="0" xfId="1" applyNumberFormat="1" applyFont="1" applyFill="1" applyBorder="1"/>
    <xf numFmtId="167" fontId="9" fillId="2" borderId="0" xfId="1" applyNumberFormat="1" applyFont="1" applyFill="1" applyBorder="1"/>
    <xf numFmtId="167" fontId="5" fillId="2" borderId="0" xfId="1" applyNumberFormat="1" applyFont="1" applyFill="1" applyBorder="1"/>
    <xf numFmtId="0" fontId="10" fillId="2" borderId="0" xfId="0" applyFont="1" applyFill="1"/>
    <xf numFmtId="0" fontId="4" fillId="0" borderId="0" xfId="0" applyFont="1"/>
    <xf numFmtId="0" fontId="6" fillId="0" borderId="0" xfId="0" applyFont="1"/>
    <xf numFmtId="165" fontId="6" fillId="0" borderId="0" xfId="0" applyNumberFormat="1" applyFont="1"/>
    <xf numFmtId="167" fontId="6" fillId="0" borderId="0" xfId="0" applyNumberFormat="1" applyFont="1"/>
    <xf numFmtId="164" fontId="6" fillId="0" borderId="0" xfId="1" applyFont="1" applyBorder="1"/>
    <xf numFmtId="0" fontId="10" fillId="3" borderId="0" xfId="0" applyFont="1" applyFill="1"/>
    <xf numFmtId="0" fontId="5" fillId="3" borderId="0" xfId="0" applyFont="1" applyFill="1"/>
    <xf numFmtId="167" fontId="5" fillId="3" borderId="0" xfId="1" applyNumberFormat="1" applyFont="1" applyFill="1" applyBorder="1"/>
    <xf numFmtId="0" fontId="13" fillId="3" borderId="0" xfId="0" applyFont="1" applyFill="1"/>
    <xf numFmtId="164" fontId="13" fillId="3" borderId="0" xfId="0" applyNumberFormat="1" applyFont="1" applyFill="1"/>
    <xf numFmtId="0" fontId="12" fillId="3" borderId="0" xfId="0" applyFont="1" applyFill="1"/>
    <xf numFmtId="0" fontId="11" fillId="3" borderId="0" xfId="0" applyFont="1" applyFill="1"/>
    <xf numFmtId="0" fontId="14" fillId="3" borderId="0" xfId="2" applyFont="1" applyFill="1"/>
    <xf numFmtId="0" fontId="10" fillId="0" borderId="0" xfId="0" applyFont="1"/>
    <xf numFmtId="0" fontId="11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4" fillId="2" borderId="0" xfId="1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361950</xdr:colOff>
      <xdr:row>0</xdr:row>
      <xdr:rowOff>0</xdr:rowOff>
    </xdr:from>
    <xdr:to>
      <xdr:col>11</xdr:col>
      <xdr:colOff>895350</xdr:colOff>
      <xdr:row>0</xdr:row>
      <xdr:rowOff>0</xdr:rowOff>
    </xdr:to>
    <xdr:pic>
      <xdr:nvPicPr>
        <xdr:cNvPr id="1247" name="Picture 1" descr="Final">
          <a:extLst>
            <a:ext uri="{FF2B5EF4-FFF2-40B4-BE49-F238E27FC236}">
              <a16:creationId xmlns:a16="http://schemas.microsoft.com/office/drawing/2014/main" id="{3BA81670-10CA-4F75-A79E-98CBA02BC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1125" y="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0</xdr:col>
      <xdr:colOff>847725</xdr:colOff>
      <xdr:row>0</xdr:row>
      <xdr:rowOff>0</xdr:rowOff>
    </xdr:to>
    <xdr:pic>
      <xdr:nvPicPr>
        <xdr:cNvPr id="1248" name="Picture 2">
          <a:extLst>
            <a:ext uri="{FF2B5EF4-FFF2-40B4-BE49-F238E27FC236}">
              <a16:creationId xmlns:a16="http://schemas.microsoft.com/office/drawing/2014/main" id="{32F8B087-8AE2-467B-B61D-2E69FCADD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828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37</xdr:col>
      <xdr:colOff>504276</xdr:colOff>
      <xdr:row>3</xdr:row>
      <xdr:rowOff>85017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9885BD-73F4-0830-942C-47C547F75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456901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CPRegistroDeuda@hacienda.go.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62"/>
  <sheetViews>
    <sheetView showGridLines="0" tabSelected="1" zoomScale="80" zoomScaleNormal="80" workbookViewId="0">
      <pane xSplit="1" topLeftCell="AL1" activePane="topRight" state="frozen"/>
      <selection activeCell="A3" sqref="A3"/>
      <selection pane="topRight" activeCell="A54" sqref="A54"/>
    </sheetView>
  </sheetViews>
  <sheetFormatPr baseColWidth="10" defaultColWidth="11.44140625" defaultRowHeight="12.6" outlineLevelCol="1" x14ac:dyDescent="0.3"/>
  <cols>
    <col min="1" max="1" width="28.44140625" style="2" customWidth="1"/>
    <col min="2" max="2" width="17.44140625" style="2" hidden="1" customWidth="1" outlineLevel="1"/>
    <col min="3" max="3" width="16.77734375" style="2" hidden="1" customWidth="1" outlineLevel="1"/>
    <col min="4" max="4" width="18.88671875" style="2" hidden="1" customWidth="1" outlineLevel="1"/>
    <col min="5" max="5" width="16.77734375" style="2" hidden="1" customWidth="1" outlineLevel="1"/>
    <col min="6" max="6" width="18" style="3" hidden="1" customWidth="1" outlineLevel="1"/>
    <col min="7" max="7" width="15.6640625" style="2" hidden="1" customWidth="1" outlineLevel="1"/>
    <col min="8" max="8" width="18" style="2" hidden="1" customWidth="1" outlineLevel="1"/>
    <col min="9" max="9" width="16.77734375" style="2" hidden="1" customWidth="1" outlineLevel="1"/>
    <col min="10" max="10" width="17.44140625" style="2" hidden="1" customWidth="1" outlineLevel="1"/>
    <col min="11" max="11" width="17.33203125" style="2" hidden="1" customWidth="1" outlineLevel="1"/>
    <col min="12" max="12" width="18" style="2" hidden="1" customWidth="1" outlineLevel="1"/>
    <col min="13" max="13" width="16.6640625" style="2" hidden="1" customWidth="1" outlineLevel="1"/>
    <col min="14" max="14" width="18.77734375" style="2" hidden="1" customWidth="1" outlineLevel="1"/>
    <col min="15" max="15" width="17.6640625" style="2" hidden="1" customWidth="1" outlineLevel="1"/>
    <col min="16" max="16" width="17.77734375" style="2" hidden="1" customWidth="1" outlineLevel="1"/>
    <col min="17" max="17" width="17.6640625" style="2" hidden="1" customWidth="1" outlineLevel="1"/>
    <col min="18" max="18" width="19.88671875" style="2" hidden="1" customWidth="1" outlineLevel="1"/>
    <col min="19" max="19" width="15.21875" style="2" hidden="1" customWidth="1" outlineLevel="1"/>
    <col min="20" max="20" width="18.88671875" style="2" hidden="1" customWidth="1" outlineLevel="1"/>
    <col min="21" max="21" width="16.88671875" style="2" hidden="1" customWidth="1" outlineLevel="1"/>
    <col min="22" max="22" width="19.44140625" style="2" hidden="1" customWidth="1" outlineLevel="1"/>
    <col min="23" max="23" width="17.77734375" style="2" hidden="1" customWidth="1" outlineLevel="1"/>
    <col min="24" max="24" width="19.33203125" style="2" hidden="1" customWidth="1" outlineLevel="1"/>
    <col min="25" max="25" width="14.88671875" style="2" hidden="1" customWidth="1" outlineLevel="1"/>
    <col min="26" max="26" width="18.88671875" style="2" hidden="1" customWidth="1" outlineLevel="1"/>
    <col min="27" max="27" width="17.44140625" style="2" hidden="1" customWidth="1" outlineLevel="1"/>
    <col min="28" max="28" width="14" style="2" hidden="1" customWidth="1" outlineLevel="1"/>
    <col min="29" max="29" width="20" style="2" hidden="1" customWidth="1" collapsed="1"/>
    <col min="30" max="31" width="18.33203125" style="2" hidden="1" customWidth="1"/>
    <col min="32" max="32" width="18.88671875" style="2" hidden="1" customWidth="1"/>
    <col min="33" max="33" width="19" style="2" hidden="1" customWidth="1"/>
    <col min="34" max="34" width="14" style="2" hidden="1" customWidth="1"/>
    <col min="35" max="35" width="17.88671875" style="2" hidden="1" customWidth="1"/>
    <col min="36" max="36" width="18.44140625" style="2" hidden="1" customWidth="1"/>
    <col min="37" max="37" width="11.5546875" style="2" hidden="1" customWidth="1"/>
    <col min="38" max="38" width="19.6640625" style="2" bestFit="1" customWidth="1"/>
    <col min="39" max="39" width="18" style="2" bestFit="1" customWidth="1"/>
    <col min="40" max="40" width="11.5546875" style="2" bestFit="1" customWidth="1"/>
    <col min="41" max="41" width="19.5546875" style="2" bestFit="1" customWidth="1"/>
    <col min="42" max="42" width="19" style="2" bestFit="1" customWidth="1"/>
    <col min="43" max="43" width="12.5546875" style="2" bestFit="1" customWidth="1"/>
    <col min="44" max="45" width="19" style="2" bestFit="1" customWidth="1"/>
    <col min="46" max="46" width="14" style="2" bestFit="1" customWidth="1"/>
    <col min="47" max="48" width="19" style="2" bestFit="1" customWidth="1"/>
    <col min="49" max="49" width="11.5546875" style="2" bestFit="1" customWidth="1"/>
    <col min="50" max="50" width="19.6640625" style="2" bestFit="1" customWidth="1"/>
    <col min="51" max="51" width="19" style="2" bestFit="1" customWidth="1"/>
    <col min="52" max="52" width="14" style="2" bestFit="1" customWidth="1"/>
    <col min="53" max="16384" width="11.44140625" style="2"/>
  </cols>
  <sheetData>
    <row r="1" spans="1:52" x14ac:dyDescent="0.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52" ht="15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52" ht="15" customHeight="1" x14ac:dyDescent="0.3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</row>
    <row r="4" spans="1:52" ht="15" customHeight="1" x14ac:dyDescent="0.3">
      <c r="A4" s="50" t="s">
        <v>47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</row>
    <row r="5" spans="1:52" ht="15" customHeight="1" x14ac:dyDescent="0.3">
      <c r="A5" s="5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</row>
    <row r="6" spans="1:52" ht="15" customHeight="1" x14ac:dyDescent="0.3">
      <c r="G6" s="4"/>
    </row>
    <row r="7" spans="1:52" s="5" customFormat="1" ht="15" customHeight="1" x14ac:dyDescent="0.3">
      <c r="B7" s="46">
        <v>2004</v>
      </c>
      <c r="C7" s="46"/>
      <c r="D7" s="46">
        <v>2005</v>
      </c>
      <c r="E7" s="46"/>
      <c r="F7" s="47">
        <v>2006</v>
      </c>
      <c r="G7" s="47"/>
      <c r="H7" s="46">
        <v>2007</v>
      </c>
      <c r="I7" s="46"/>
      <c r="J7" s="46">
        <v>2008</v>
      </c>
      <c r="K7" s="46"/>
      <c r="L7" s="46">
        <v>2009</v>
      </c>
      <c r="M7" s="46"/>
      <c r="N7" s="46">
        <v>2010</v>
      </c>
      <c r="O7" s="46"/>
      <c r="P7" s="46">
        <v>2011</v>
      </c>
      <c r="Q7" s="46"/>
      <c r="R7" s="46">
        <v>2012</v>
      </c>
      <c r="S7" s="46"/>
      <c r="T7" s="46">
        <v>2013</v>
      </c>
      <c r="U7" s="46"/>
      <c r="V7" s="46">
        <v>2014</v>
      </c>
      <c r="W7" s="46"/>
      <c r="X7" s="46">
        <v>2015</v>
      </c>
      <c r="Y7" s="46"/>
      <c r="Z7" s="46">
        <v>2016</v>
      </c>
      <c r="AA7" s="46"/>
      <c r="AB7" s="46"/>
      <c r="AC7" s="46">
        <v>2017</v>
      </c>
      <c r="AD7" s="46"/>
      <c r="AE7" s="46"/>
      <c r="AF7" s="46">
        <v>2018</v>
      </c>
      <c r="AG7" s="46"/>
      <c r="AH7" s="46"/>
      <c r="AI7" s="46">
        <v>2019</v>
      </c>
      <c r="AJ7" s="46"/>
      <c r="AK7" s="46"/>
      <c r="AL7" s="46">
        <v>2020</v>
      </c>
      <c r="AM7" s="46"/>
      <c r="AN7" s="46"/>
      <c r="AO7" s="46">
        <v>2021</v>
      </c>
      <c r="AP7" s="46"/>
      <c r="AQ7" s="46"/>
      <c r="AR7" s="46">
        <v>2022</v>
      </c>
      <c r="AS7" s="46"/>
      <c r="AT7" s="46"/>
      <c r="AU7" s="46">
        <v>2023</v>
      </c>
      <c r="AV7" s="46"/>
      <c r="AW7" s="46"/>
      <c r="AX7" s="46">
        <v>2024</v>
      </c>
      <c r="AY7" s="46"/>
      <c r="AZ7" s="46"/>
    </row>
    <row r="8" spans="1:52" s="5" customFormat="1" ht="15" customHeight="1" x14ac:dyDescent="0.3">
      <c r="A8" s="8"/>
      <c r="B8" s="6" t="s">
        <v>2</v>
      </c>
      <c r="C8" s="9" t="s">
        <v>3</v>
      </c>
      <c r="D8" s="6" t="s">
        <v>2</v>
      </c>
      <c r="E8" s="9" t="s">
        <v>3</v>
      </c>
      <c r="F8" s="7" t="s">
        <v>2</v>
      </c>
      <c r="G8" s="9" t="s">
        <v>3</v>
      </c>
      <c r="H8" s="6" t="s">
        <v>2</v>
      </c>
      <c r="I8" s="9" t="s">
        <v>3</v>
      </c>
      <c r="J8" s="6" t="s">
        <v>2</v>
      </c>
      <c r="K8" s="9" t="s">
        <v>3</v>
      </c>
      <c r="L8" s="6" t="s">
        <v>2</v>
      </c>
      <c r="M8" s="9" t="s">
        <v>3</v>
      </c>
      <c r="N8" s="6" t="s">
        <v>2</v>
      </c>
      <c r="O8" s="9" t="s">
        <v>3</v>
      </c>
      <c r="P8" s="6" t="s">
        <v>2</v>
      </c>
      <c r="Q8" s="9" t="s">
        <v>3</v>
      </c>
      <c r="R8" s="6" t="s">
        <v>2</v>
      </c>
      <c r="S8" s="9" t="s">
        <v>3</v>
      </c>
      <c r="T8" s="6" t="s">
        <v>2</v>
      </c>
      <c r="U8" s="9" t="s">
        <v>3</v>
      </c>
      <c r="V8" s="6" t="s">
        <v>2</v>
      </c>
      <c r="W8" s="9" t="s">
        <v>3</v>
      </c>
      <c r="X8" s="6" t="s">
        <v>2</v>
      </c>
      <c r="Y8" s="9" t="s">
        <v>3</v>
      </c>
      <c r="Z8" s="6" t="s">
        <v>2</v>
      </c>
      <c r="AA8" s="9" t="s">
        <v>3</v>
      </c>
      <c r="AB8" s="9" t="s">
        <v>4</v>
      </c>
      <c r="AC8" s="6" t="s">
        <v>2</v>
      </c>
      <c r="AD8" s="9" t="s">
        <v>3</v>
      </c>
      <c r="AE8" s="9" t="s">
        <v>4</v>
      </c>
      <c r="AF8" s="6" t="s">
        <v>2</v>
      </c>
      <c r="AG8" s="9" t="s">
        <v>3</v>
      </c>
      <c r="AH8" s="9" t="s">
        <v>4</v>
      </c>
      <c r="AI8" s="6" t="s">
        <v>2</v>
      </c>
      <c r="AJ8" s="9" t="s">
        <v>3</v>
      </c>
      <c r="AK8" s="9" t="s">
        <v>4</v>
      </c>
      <c r="AL8" s="6" t="s">
        <v>2</v>
      </c>
      <c r="AM8" s="9" t="s">
        <v>3</v>
      </c>
      <c r="AN8" s="9" t="s">
        <v>4</v>
      </c>
      <c r="AO8" s="6" t="s">
        <v>2</v>
      </c>
      <c r="AP8" s="9" t="s">
        <v>3</v>
      </c>
      <c r="AQ8" s="9" t="s">
        <v>4</v>
      </c>
      <c r="AR8" s="6" t="s">
        <v>2</v>
      </c>
      <c r="AS8" s="9" t="s">
        <v>3</v>
      </c>
      <c r="AT8" s="9" t="s">
        <v>4</v>
      </c>
      <c r="AU8" s="6" t="s">
        <v>2</v>
      </c>
      <c r="AV8" s="9" t="s">
        <v>3</v>
      </c>
      <c r="AW8" s="9" t="s">
        <v>4</v>
      </c>
      <c r="AX8" s="6" t="s">
        <v>2</v>
      </c>
      <c r="AY8" s="9" t="s">
        <v>3</v>
      </c>
      <c r="AZ8" s="9" t="s">
        <v>4</v>
      </c>
    </row>
    <row r="9" spans="1:52" ht="15" customHeight="1" x14ac:dyDescent="0.3">
      <c r="A9" s="10" t="s">
        <v>5</v>
      </c>
      <c r="B9" s="11">
        <v>17063.101727689998</v>
      </c>
      <c r="C9" s="11">
        <v>72478.720423589999</v>
      </c>
      <c r="D9" s="12">
        <v>5183.2009555000004</v>
      </c>
      <c r="E9" s="12">
        <v>85753.424319269994</v>
      </c>
      <c r="F9" s="13">
        <v>3230.1686588499997</v>
      </c>
      <c r="G9" s="13">
        <v>85803.175966033508</v>
      </c>
      <c r="H9" s="13">
        <v>12380.705</v>
      </c>
      <c r="I9" s="14">
        <v>63673.798999999999</v>
      </c>
      <c r="J9" s="14">
        <v>12994.95504766</v>
      </c>
      <c r="K9" s="14">
        <v>45223.758211043001</v>
      </c>
      <c r="L9" s="13">
        <v>7479.6782952399999</v>
      </c>
      <c r="M9" s="13">
        <v>63358.352253253091</v>
      </c>
      <c r="N9" s="13">
        <v>14507.49049559</v>
      </c>
      <c r="O9" s="13">
        <v>54376.452463884001</v>
      </c>
      <c r="P9" s="13">
        <v>53930.83243409</v>
      </c>
      <c r="Q9" s="13">
        <v>44133.122695289989</v>
      </c>
      <c r="R9" s="15">
        <v>51387.677017490001</v>
      </c>
      <c r="S9" s="15">
        <v>53889.861469349999</v>
      </c>
      <c r="T9" s="16">
        <v>31491.49461025</v>
      </c>
      <c r="U9" s="16">
        <v>58329.749955149993</v>
      </c>
      <c r="V9" s="11">
        <v>44949.65</v>
      </c>
      <c r="W9" s="11">
        <v>71387.602857199992</v>
      </c>
      <c r="X9" s="11">
        <v>165977.52085500001</v>
      </c>
      <c r="Y9" s="11">
        <v>75679.70038065</v>
      </c>
      <c r="Z9" s="11">
        <v>6987.9629513500004</v>
      </c>
      <c r="AA9" s="11">
        <v>65708.151099779992</v>
      </c>
      <c r="AB9" s="11">
        <v>0</v>
      </c>
      <c r="AC9" s="16">
        <v>6343</v>
      </c>
      <c r="AD9" s="17">
        <v>81725.750433120003</v>
      </c>
      <c r="AE9" s="17">
        <v>0</v>
      </c>
      <c r="AF9" s="16">
        <v>0</v>
      </c>
      <c r="AG9" s="16">
        <v>105588.98217223</v>
      </c>
      <c r="AH9" s="16">
        <v>0</v>
      </c>
      <c r="AI9" s="16">
        <v>0</v>
      </c>
      <c r="AJ9" s="16">
        <v>103944.41843866001</v>
      </c>
      <c r="AK9" s="16">
        <v>0</v>
      </c>
      <c r="AL9" s="16">
        <v>0</v>
      </c>
      <c r="AM9" s="16">
        <v>86562.142551109981</v>
      </c>
      <c r="AN9" s="16"/>
      <c r="AO9" s="11">
        <v>150598.45000000001</v>
      </c>
      <c r="AP9" s="11">
        <v>65183.323999360007</v>
      </c>
      <c r="AQ9" s="11"/>
      <c r="AR9" s="11">
        <v>0</v>
      </c>
      <c r="AS9" s="11">
        <v>56074.455392330005</v>
      </c>
      <c r="AT9" s="11">
        <v>0</v>
      </c>
      <c r="AU9" s="11"/>
      <c r="AV9" s="11">
        <v>102208.3154265</v>
      </c>
      <c r="AW9" s="11">
        <v>0</v>
      </c>
      <c r="AX9" s="11">
        <v>3400</v>
      </c>
      <c r="AY9" s="11">
        <v>89801.993694329998</v>
      </c>
      <c r="AZ9" s="11">
        <v>0</v>
      </c>
    </row>
    <row r="10" spans="1:52" ht="15" customHeight="1" x14ac:dyDescent="0.3">
      <c r="A10" s="10" t="s">
        <v>6</v>
      </c>
      <c r="B10" s="11">
        <v>52397.136452459243</v>
      </c>
      <c r="C10" s="11">
        <v>23383.917867988515</v>
      </c>
      <c r="D10" s="12">
        <v>90971.6</v>
      </c>
      <c r="E10" s="12">
        <v>25942.278973994602</v>
      </c>
      <c r="F10" s="13">
        <v>190390.08682326498</v>
      </c>
      <c r="G10" s="12">
        <v>22096.049882959</v>
      </c>
      <c r="H10" s="12">
        <v>48300.180999999997</v>
      </c>
      <c r="I10" s="4">
        <v>18618.303</v>
      </c>
      <c r="J10" s="4">
        <v>16915.526932970701</v>
      </c>
      <c r="K10" s="4">
        <v>22471.5744267179</v>
      </c>
      <c r="L10" s="12">
        <v>27664.531602187104</v>
      </c>
      <c r="M10" s="12">
        <v>24176.478986123013</v>
      </c>
      <c r="N10" s="12">
        <v>87525.976179302103</v>
      </c>
      <c r="O10" s="12">
        <v>26527.9731921522</v>
      </c>
      <c r="P10" s="12">
        <v>126022.12403556326</v>
      </c>
      <c r="Q10" s="12">
        <v>32213.738874995463</v>
      </c>
      <c r="R10" s="18">
        <v>48092.265631145936</v>
      </c>
      <c r="S10" s="18">
        <v>31708.380461743629</v>
      </c>
      <c r="T10" s="11">
        <v>62373.623920683531</v>
      </c>
      <c r="U10" s="11">
        <v>34902.812861672399</v>
      </c>
      <c r="V10" s="11">
        <v>44834.034133978261</v>
      </c>
      <c r="W10" s="11">
        <v>38415.506458158561</v>
      </c>
      <c r="X10" s="11">
        <v>30829.550095815015</v>
      </c>
      <c r="Y10" s="11">
        <v>36245.603022167212</v>
      </c>
      <c r="Z10" s="11">
        <v>177318.43682311868</v>
      </c>
      <c r="AA10" s="11">
        <v>26695.036476637637</v>
      </c>
      <c r="AB10" s="11">
        <v>0</v>
      </c>
      <c r="AC10" s="16">
        <v>25289.720072611752</v>
      </c>
      <c r="AD10" s="17">
        <v>30163.757795430989</v>
      </c>
      <c r="AE10" s="17">
        <v>0</v>
      </c>
      <c r="AF10" s="16">
        <v>13278.580362654051</v>
      </c>
      <c r="AG10" s="17">
        <v>29888.242451992435</v>
      </c>
      <c r="AH10" s="17">
        <v>0</v>
      </c>
      <c r="AI10" s="16">
        <v>106387.60378173208</v>
      </c>
      <c r="AJ10" s="17">
        <v>42554.274491193719</v>
      </c>
      <c r="AK10" s="17">
        <v>0</v>
      </c>
      <c r="AL10" s="16">
        <v>346.94591487732009</v>
      </c>
      <c r="AM10" s="17">
        <v>31853.924192699847</v>
      </c>
      <c r="AN10" s="17"/>
      <c r="AO10" s="11">
        <v>364.63255451370003</v>
      </c>
      <c r="AP10" s="11">
        <v>36914.031202820355</v>
      </c>
      <c r="AQ10" s="11"/>
      <c r="AR10" s="11">
        <v>228944.01245850528</v>
      </c>
      <c r="AS10" s="11">
        <v>56177.457264899662</v>
      </c>
      <c r="AT10" s="11">
        <v>0</v>
      </c>
      <c r="AU10" s="11">
        <v>21436.939996992063</v>
      </c>
      <c r="AV10" s="11">
        <v>99743.92879916665</v>
      </c>
      <c r="AW10" s="11">
        <v>0</v>
      </c>
      <c r="AX10" s="11">
        <v>160556.44389385282</v>
      </c>
      <c r="AY10" s="11">
        <v>153639.65957095943</v>
      </c>
      <c r="AZ10" s="11">
        <v>0</v>
      </c>
    </row>
    <row r="11" spans="1:52" ht="15" customHeight="1" x14ac:dyDescent="0.3">
      <c r="A11" s="19" t="s">
        <v>7</v>
      </c>
      <c r="B11" s="11">
        <v>363993.51816030999</v>
      </c>
      <c r="C11" s="11">
        <v>49606.530595439996</v>
      </c>
      <c r="D11" s="12">
        <v>743291.44</v>
      </c>
      <c r="E11" s="12">
        <v>65289.294971859301</v>
      </c>
      <c r="F11" s="13">
        <v>408992.77286248701</v>
      </c>
      <c r="G11" s="12">
        <v>44087.036616281097</v>
      </c>
      <c r="H11" s="12">
        <v>601246.51100000006</v>
      </c>
      <c r="I11" s="4">
        <v>49197.337</v>
      </c>
      <c r="J11" s="4">
        <v>526840.90631963895</v>
      </c>
      <c r="K11" s="4">
        <v>24945.413079484002</v>
      </c>
      <c r="L11" s="12">
        <v>1197542.2442304799</v>
      </c>
      <c r="M11" s="12">
        <v>33961.200885910992</v>
      </c>
      <c r="N11" s="12">
        <v>1050552.7348561999</v>
      </c>
      <c r="O11" s="12">
        <v>28158.0852258794</v>
      </c>
      <c r="P11" s="12">
        <v>963859.69062566443</v>
      </c>
      <c r="Q11" s="12">
        <v>25268.644770205701</v>
      </c>
      <c r="R11" s="18">
        <v>1197888.8880780234</v>
      </c>
      <c r="S11" s="18">
        <v>28499.50027193861</v>
      </c>
      <c r="T11" s="11">
        <v>862753.47201079573</v>
      </c>
      <c r="U11" s="11">
        <v>25221.365493113604</v>
      </c>
      <c r="V11" s="11">
        <v>1040727.5097136922</v>
      </c>
      <c r="W11" s="11">
        <v>22572.655277689584</v>
      </c>
      <c r="X11" s="11">
        <v>1177466.549970129</v>
      </c>
      <c r="Y11" s="11">
        <v>22933.523826030891</v>
      </c>
      <c r="Z11" s="11">
        <v>1598722.8772844197</v>
      </c>
      <c r="AA11" s="11">
        <v>24651.830274889493</v>
      </c>
      <c r="AB11" s="11">
        <v>0</v>
      </c>
      <c r="AC11" s="16">
        <v>1932449.6628724206</v>
      </c>
      <c r="AD11" s="17">
        <v>21064.954634179219</v>
      </c>
      <c r="AE11" s="17">
        <v>0</v>
      </c>
      <c r="AF11" s="16">
        <v>2295854.5961889601</v>
      </c>
      <c r="AG11" s="17">
        <v>49518.725011190007</v>
      </c>
      <c r="AH11" s="17">
        <v>0</v>
      </c>
      <c r="AI11" s="16">
        <v>1708119.1960749803</v>
      </c>
      <c r="AJ11" s="17">
        <v>53360.145883089695</v>
      </c>
      <c r="AK11" s="17">
        <v>0</v>
      </c>
      <c r="AL11" s="16">
        <v>1197659.7149962876</v>
      </c>
      <c r="AM11" s="17">
        <v>28423.377800850893</v>
      </c>
      <c r="AN11" s="17"/>
      <c r="AO11" s="11">
        <v>992080.93725843041</v>
      </c>
      <c r="AP11" s="11">
        <v>14609.4417139949</v>
      </c>
      <c r="AQ11" s="11"/>
      <c r="AR11" s="11">
        <v>697976.4928911</v>
      </c>
      <c r="AS11" s="11">
        <v>13799.793733900005</v>
      </c>
      <c r="AT11" s="11">
        <v>0</v>
      </c>
      <c r="AU11" s="11">
        <v>756077.92293514684</v>
      </c>
      <c r="AV11" s="11">
        <v>18870.483838303106</v>
      </c>
      <c r="AW11" s="11">
        <v>0</v>
      </c>
      <c r="AX11" s="11">
        <v>157517.14316996999</v>
      </c>
      <c r="AY11" s="11">
        <v>4324.730094499997</v>
      </c>
      <c r="AZ11" s="11">
        <v>0</v>
      </c>
    </row>
    <row r="12" spans="1:52" ht="15" customHeight="1" x14ac:dyDescent="0.3">
      <c r="A12" s="19" t="s">
        <v>8</v>
      </c>
      <c r="B12" s="11">
        <v>1.1073359</v>
      </c>
      <c r="C12" s="11">
        <v>180.98116898000001</v>
      </c>
      <c r="D12" s="12">
        <v>25002.743523224999</v>
      </c>
      <c r="E12" s="4">
        <v>0</v>
      </c>
      <c r="F12" s="13">
        <v>6880.3172130658995</v>
      </c>
      <c r="G12" s="4">
        <v>0</v>
      </c>
      <c r="H12" s="12">
        <v>36949.798999999999</v>
      </c>
      <c r="I12" s="4">
        <v>0</v>
      </c>
      <c r="J12" s="4">
        <v>40225.563119250299</v>
      </c>
      <c r="K12" s="4">
        <v>894.22163433420008</v>
      </c>
      <c r="L12" s="12">
        <v>35571.492622621263</v>
      </c>
      <c r="M12" s="12">
        <v>289.29903637253307</v>
      </c>
      <c r="N12" s="12">
        <v>73312.232412079306</v>
      </c>
      <c r="O12" s="12">
        <v>2503.59571533495</v>
      </c>
      <c r="P12" s="12">
        <v>159610.38118094837</v>
      </c>
      <c r="Q12" s="12">
        <v>1052.356067921243</v>
      </c>
      <c r="R12" s="18">
        <v>393839.24363925296</v>
      </c>
      <c r="S12" s="18">
        <v>2927.4386178188115</v>
      </c>
      <c r="T12" s="11">
        <v>84272.35457255927</v>
      </c>
      <c r="U12" s="11">
        <v>2048.6280142818368</v>
      </c>
      <c r="V12" s="11">
        <v>81030.531423668537</v>
      </c>
      <c r="W12" s="11">
        <v>1231.8670983426589</v>
      </c>
      <c r="X12" s="11">
        <v>198829.70283207452</v>
      </c>
      <c r="Y12" s="11">
        <v>976.91318185776311</v>
      </c>
      <c r="Z12" s="11">
        <v>171275.55112116697</v>
      </c>
      <c r="AA12" s="11">
        <v>2045.8035581557042</v>
      </c>
      <c r="AB12" s="11">
        <v>0</v>
      </c>
      <c r="AC12" s="16">
        <v>382872.16478283255</v>
      </c>
      <c r="AD12" s="17">
        <v>2051.3617803264801</v>
      </c>
      <c r="AE12" s="17">
        <v>0</v>
      </c>
      <c r="AF12" s="16">
        <v>1028084.3102613947</v>
      </c>
      <c r="AG12" s="17">
        <v>15595.824830465164</v>
      </c>
      <c r="AH12" s="17">
        <v>0</v>
      </c>
      <c r="AI12" s="16">
        <v>472649.74638288538</v>
      </c>
      <c r="AJ12" s="17">
        <v>3204.1321570221266</v>
      </c>
      <c r="AK12" s="17">
        <v>0</v>
      </c>
      <c r="AL12" s="16">
        <v>40415.514501276506</v>
      </c>
      <c r="AM12" s="17">
        <v>537.28463064109701</v>
      </c>
      <c r="AN12" s="17"/>
      <c r="AO12" s="11">
        <v>38408.354745226825</v>
      </c>
      <c r="AP12" s="11">
        <v>105.72885891817711</v>
      </c>
      <c r="AQ12" s="11"/>
      <c r="AR12" s="11">
        <v>78817.965826872241</v>
      </c>
      <c r="AS12" s="11">
        <v>3043.4236437375489</v>
      </c>
      <c r="AT12" s="11">
        <v>0</v>
      </c>
      <c r="AU12" s="11">
        <v>204063.29505377082</v>
      </c>
      <c r="AV12" s="11">
        <v>5375.8115153957042</v>
      </c>
      <c r="AW12" s="11">
        <v>0</v>
      </c>
      <c r="AX12" s="11">
        <v>33137.971880257101</v>
      </c>
      <c r="AY12" s="11">
        <v>863.47160606159821</v>
      </c>
      <c r="AZ12" s="11">
        <v>0</v>
      </c>
    </row>
    <row r="13" spans="1:52" ht="15" customHeight="1" x14ac:dyDescent="0.3">
      <c r="A13" s="20" t="s">
        <v>9</v>
      </c>
      <c r="B13" s="11">
        <v>34692.078999999998</v>
      </c>
      <c r="C13" s="11">
        <v>3067.2018165221998</v>
      </c>
      <c r="D13" s="12">
        <v>9303.9812700000002</v>
      </c>
      <c r="E13" s="12">
        <v>2697.5626634132</v>
      </c>
      <c r="F13" s="13">
        <v>2.4895</v>
      </c>
      <c r="G13" s="13">
        <v>3306.5255056964497</v>
      </c>
      <c r="H13" s="4">
        <v>0</v>
      </c>
      <c r="I13" s="4">
        <v>3450.098</v>
      </c>
      <c r="J13" s="4">
        <v>0</v>
      </c>
      <c r="K13" s="4">
        <v>2934.2105780903003</v>
      </c>
      <c r="L13" s="4">
        <v>0</v>
      </c>
      <c r="M13" s="12">
        <v>25565.8744224988</v>
      </c>
      <c r="N13" s="12">
        <v>9126.1711799999994</v>
      </c>
      <c r="O13" s="12">
        <v>1741.0322442878301</v>
      </c>
      <c r="P13" s="12">
        <v>20969.401280000002</v>
      </c>
      <c r="Q13" s="12">
        <v>547.03470096999956</v>
      </c>
      <c r="R13" s="18">
        <v>2168.8887300000006</v>
      </c>
      <c r="S13" s="18">
        <v>32.322148502499999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6">
        <v>0</v>
      </c>
      <c r="AD13" s="17">
        <v>0</v>
      </c>
      <c r="AE13" s="17">
        <v>0</v>
      </c>
      <c r="AF13" s="16">
        <v>0</v>
      </c>
      <c r="AG13" s="17">
        <v>0</v>
      </c>
      <c r="AH13" s="17">
        <v>0</v>
      </c>
      <c r="AI13" s="16">
        <v>0</v>
      </c>
      <c r="AJ13" s="17">
        <v>0</v>
      </c>
      <c r="AK13" s="17">
        <v>0</v>
      </c>
      <c r="AL13" s="16">
        <v>391180.10554580198</v>
      </c>
      <c r="AM13" s="17">
        <v>309103.73579922435</v>
      </c>
      <c r="AN13" s="17"/>
      <c r="AO13" s="11">
        <v>0</v>
      </c>
      <c r="AP13" s="11">
        <v>0</v>
      </c>
      <c r="AQ13" s="11"/>
      <c r="AR13" s="11">
        <v>0</v>
      </c>
      <c r="AS13" s="11">
        <v>0</v>
      </c>
      <c r="AT13" s="11">
        <v>0</v>
      </c>
      <c r="AX13" s="2">
        <v>496653.57113884529</v>
      </c>
      <c r="AY13" s="2">
        <v>244005.82992182698</v>
      </c>
      <c r="AZ13" s="2">
        <v>0</v>
      </c>
    </row>
    <row r="14" spans="1:52" ht="15" customHeight="1" x14ac:dyDescent="0.3">
      <c r="A14" s="19" t="s">
        <v>10</v>
      </c>
      <c r="B14" s="11">
        <v>69527.093336054793</v>
      </c>
      <c r="C14" s="11">
        <v>22110.687019061996</v>
      </c>
      <c r="D14" s="12">
        <v>56926.006638685001</v>
      </c>
      <c r="E14" s="12">
        <v>23546.2465731308</v>
      </c>
      <c r="F14" s="13">
        <v>85149.14327</v>
      </c>
      <c r="G14" s="12">
        <v>26748.4244878192</v>
      </c>
      <c r="H14" s="12">
        <v>85033.438999999998</v>
      </c>
      <c r="I14" s="4">
        <v>21637.953000000001</v>
      </c>
      <c r="J14" s="4">
        <v>24887.324346740003</v>
      </c>
      <c r="K14" s="4">
        <v>19738.552503024701</v>
      </c>
      <c r="L14" s="12">
        <v>108424.15519999999</v>
      </c>
      <c r="M14" s="12">
        <v>2515.6016563749995</v>
      </c>
      <c r="N14" s="12">
        <v>95799.62298</v>
      </c>
      <c r="O14" s="12">
        <v>34941.801404097801</v>
      </c>
      <c r="P14" s="12">
        <v>133281.85624394359</v>
      </c>
      <c r="Q14" s="12">
        <v>35314.957867153003</v>
      </c>
      <c r="R14" s="18">
        <v>75147.498894999997</v>
      </c>
      <c r="S14" s="18">
        <v>42926.923358573695</v>
      </c>
      <c r="T14" s="11">
        <v>196200.76269150001</v>
      </c>
      <c r="U14" s="11">
        <v>45791.891538753502</v>
      </c>
      <c r="V14" s="11">
        <v>143390.03120999999</v>
      </c>
      <c r="W14" s="11">
        <v>54697.730639201494</v>
      </c>
      <c r="X14" s="11">
        <v>347224.65076004318</v>
      </c>
      <c r="Y14" s="11">
        <v>62774.915644106804</v>
      </c>
      <c r="Z14" s="11">
        <v>195783.09842789179</v>
      </c>
      <c r="AA14" s="11">
        <v>59682.705037136286</v>
      </c>
      <c r="AB14" s="11">
        <v>0</v>
      </c>
      <c r="AC14" s="16">
        <v>291413.86848855653</v>
      </c>
      <c r="AD14" s="17">
        <v>116329.85408146371</v>
      </c>
      <c r="AE14" s="17">
        <v>0</v>
      </c>
      <c r="AF14" s="16">
        <v>337123.81914896221</v>
      </c>
      <c r="AG14" s="17">
        <v>154792.25082658502</v>
      </c>
      <c r="AH14" s="17">
        <v>0</v>
      </c>
      <c r="AI14" s="16">
        <v>395577.49314068677</v>
      </c>
      <c r="AJ14" s="17">
        <v>254244.39207299889</v>
      </c>
      <c r="AK14" s="17">
        <v>0</v>
      </c>
      <c r="AL14" s="16">
        <v>0</v>
      </c>
      <c r="AM14" s="17">
        <v>0</v>
      </c>
      <c r="AN14" s="17"/>
      <c r="AO14" s="11">
        <v>682728.14785579394</v>
      </c>
      <c r="AP14" s="11">
        <v>326516.66466574033</v>
      </c>
      <c r="AQ14" s="11"/>
      <c r="AR14" s="11">
        <v>599009.37083505304</v>
      </c>
      <c r="AS14" s="11">
        <v>319581.01911270997</v>
      </c>
      <c r="AT14" s="11"/>
      <c r="AU14" s="11">
        <v>257315.55458176741</v>
      </c>
      <c r="AV14" s="11">
        <v>288271.56612546853</v>
      </c>
      <c r="AX14" s="11"/>
      <c r="AY14" s="11"/>
    </row>
    <row r="15" spans="1:52" ht="15" customHeight="1" x14ac:dyDescent="0.3">
      <c r="A15" s="20" t="s">
        <v>11</v>
      </c>
      <c r="B15" s="11"/>
      <c r="C15" s="11"/>
      <c r="D15" s="12"/>
      <c r="E15" s="12"/>
      <c r="F15" s="13"/>
      <c r="G15" s="12"/>
      <c r="H15" s="12"/>
      <c r="I15" s="4"/>
      <c r="J15" s="4"/>
      <c r="K15" s="4"/>
      <c r="L15" s="12"/>
      <c r="M15" s="12"/>
      <c r="N15" s="12"/>
      <c r="O15" s="12"/>
      <c r="P15" s="12"/>
      <c r="Q15" s="12"/>
      <c r="R15" s="18"/>
      <c r="S15" s="18"/>
      <c r="T15" s="11"/>
      <c r="U15" s="11"/>
      <c r="V15" s="11"/>
      <c r="W15" s="11"/>
      <c r="X15" s="11"/>
      <c r="Y15" s="11"/>
      <c r="Z15" s="11"/>
      <c r="AA15" s="11"/>
      <c r="AB15" s="11">
        <v>0</v>
      </c>
      <c r="AC15" s="16"/>
      <c r="AD15" s="17">
        <v>39956.645304289996</v>
      </c>
      <c r="AE15" s="17">
        <v>0</v>
      </c>
      <c r="AF15" s="16">
        <v>0</v>
      </c>
      <c r="AG15" s="17">
        <v>106383.26343188001</v>
      </c>
      <c r="AH15" s="17">
        <v>0</v>
      </c>
      <c r="AI15" s="16">
        <v>0</v>
      </c>
      <c r="AJ15" s="17">
        <v>175542.61421244004</v>
      </c>
      <c r="AK15" s="17">
        <v>0</v>
      </c>
      <c r="AL15" s="16">
        <v>0</v>
      </c>
      <c r="AM15" s="17">
        <v>147314.66636222997</v>
      </c>
      <c r="AN15" s="17"/>
      <c r="AO15" s="11">
        <v>120746.45</v>
      </c>
      <c r="AP15" s="11">
        <v>142160.95842122001</v>
      </c>
      <c r="AQ15" s="11"/>
      <c r="AR15" s="11">
        <v>0</v>
      </c>
      <c r="AS15" s="11">
        <v>99597.548880819988</v>
      </c>
      <c r="AT15" s="11"/>
      <c r="AU15" s="11">
        <v>121973.55</v>
      </c>
      <c r="AV15" s="11">
        <v>156202.88830415998</v>
      </c>
      <c r="AX15" s="11"/>
      <c r="AY15" s="11">
        <v>92102.059098579994</v>
      </c>
    </row>
    <row r="16" spans="1:52" ht="15" customHeight="1" x14ac:dyDescent="0.3">
      <c r="A16" s="21" t="s">
        <v>12</v>
      </c>
      <c r="B16" s="11">
        <v>51142.760218650001</v>
      </c>
      <c r="C16" s="11">
        <v>88344.089407590014</v>
      </c>
      <c r="D16" s="12">
        <v>98449.154441829989</v>
      </c>
      <c r="E16" s="12">
        <v>116491.58112555</v>
      </c>
      <c r="F16" s="13">
        <v>371962.59006189002</v>
      </c>
      <c r="G16" s="13">
        <v>161632.5</v>
      </c>
      <c r="H16" s="13">
        <v>160537.62700000001</v>
      </c>
      <c r="I16" s="22">
        <v>178080.18799999999</v>
      </c>
      <c r="J16" s="22">
        <v>204600.02767811</v>
      </c>
      <c r="K16" s="22">
        <v>140159.484</v>
      </c>
      <c r="L16" s="13">
        <v>257036.3076681309</v>
      </c>
      <c r="M16" s="13">
        <v>147069.0736</v>
      </c>
      <c r="N16" s="13">
        <v>261772.70967593</v>
      </c>
      <c r="O16" s="13">
        <v>209563.46</v>
      </c>
      <c r="P16" s="13">
        <v>486354.87055625999</v>
      </c>
      <c r="Q16" s="13">
        <v>251673.70550494664</v>
      </c>
      <c r="R16" s="15">
        <v>383589.39189993002</v>
      </c>
      <c r="S16" s="15">
        <v>314503.85100000002</v>
      </c>
      <c r="T16" s="16">
        <v>362267.94300000003</v>
      </c>
      <c r="U16" s="16">
        <v>405805.31400000001</v>
      </c>
      <c r="V16" s="11">
        <v>340760.51779959002</v>
      </c>
      <c r="W16" s="11">
        <v>408852.86651356227</v>
      </c>
      <c r="X16" s="11">
        <v>545561.09847870993</v>
      </c>
      <c r="Y16" s="11">
        <v>454261.78032415005</v>
      </c>
      <c r="Z16" s="11">
        <v>435991.51208715001</v>
      </c>
      <c r="AA16" s="11">
        <v>502142.88190442999</v>
      </c>
      <c r="AB16" s="11">
        <v>0</v>
      </c>
      <c r="AC16" s="16">
        <v>419831.74818802992</v>
      </c>
      <c r="AD16" s="17">
        <v>529850.57850475004</v>
      </c>
      <c r="AE16" s="17">
        <v>0</v>
      </c>
      <c r="AF16" s="16">
        <v>652893.28771366004</v>
      </c>
      <c r="AG16" s="17">
        <v>538745.17810706003</v>
      </c>
      <c r="AH16" s="17">
        <v>0</v>
      </c>
      <c r="AI16" s="16">
        <v>532896.85199190001</v>
      </c>
      <c r="AJ16" s="17">
        <v>662544.25016795984</v>
      </c>
      <c r="AK16" s="17">
        <v>0</v>
      </c>
      <c r="AL16" s="16">
        <v>583149.94416200998</v>
      </c>
      <c r="AM16" s="17">
        <v>829939.68337486009</v>
      </c>
      <c r="AN16" s="17"/>
      <c r="AO16" s="11">
        <v>560585.34612606</v>
      </c>
      <c r="AP16" s="11">
        <v>1058926.96755107</v>
      </c>
      <c r="AQ16" s="11"/>
      <c r="AR16" s="11">
        <v>870999.42248230998</v>
      </c>
      <c r="AS16" s="11">
        <v>1181197.3453973702</v>
      </c>
      <c r="AT16" s="11"/>
      <c r="AU16" s="11">
        <v>1114147.9298854896</v>
      </c>
      <c r="AV16" s="11">
        <v>1175543.9769300898</v>
      </c>
      <c r="AX16" s="11">
        <v>1587293.3008388102</v>
      </c>
      <c r="AY16" s="11">
        <v>1274387.5790634402</v>
      </c>
    </row>
    <row r="17" spans="1:52" ht="15" customHeight="1" x14ac:dyDescent="0.3">
      <c r="A17" s="21" t="s">
        <v>13</v>
      </c>
      <c r="B17" s="11"/>
      <c r="C17" s="11"/>
      <c r="D17" s="12"/>
      <c r="E17" s="12"/>
      <c r="F17" s="13"/>
      <c r="G17" s="13"/>
      <c r="H17" s="13"/>
      <c r="I17" s="22"/>
      <c r="J17" s="22"/>
      <c r="K17" s="22"/>
      <c r="L17" s="13"/>
      <c r="M17" s="13"/>
      <c r="N17" s="13"/>
      <c r="O17" s="13"/>
      <c r="P17" s="13"/>
      <c r="Q17" s="13"/>
      <c r="R17" s="15"/>
      <c r="S17" s="15"/>
      <c r="T17" s="16"/>
      <c r="U17" s="16"/>
      <c r="V17" s="11"/>
      <c r="W17" s="11"/>
      <c r="X17" s="11"/>
      <c r="Y17" s="11"/>
      <c r="Z17" s="11"/>
      <c r="AA17" s="11"/>
      <c r="AB17" s="11"/>
      <c r="AC17" s="16"/>
      <c r="AD17" s="17"/>
      <c r="AE17" s="17"/>
      <c r="AF17" s="16">
        <v>498858.82150511997</v>
      </c>
      <c r="AG17" s="17"/>
      <c r="AH17" s="17"/>
      <c r="AI17" s="16">
        <v>0</v>
      </c>
      <c r="AJ17" s="17">
        <v>0</v>
      </c>
      <c r="AK17" s="17">
        <v>0</v>
      </c>
      <c r="AL17" s="16">
        <v>0</v>
      </c>
      <c r="AM17" s="17">
        <v>0</v>
      </c>
      <c r="AN17" s="17"/>
      <c r="AO17" s="11">
        <v>0</v>
      </c>
      <c r="AP17" s="11">
        <v>0</v>
      </c>
      <c r="AQ17" s="11"/>
      <c r="AR17" s="11">
        <v>0</v>
      </c>
      <c r="AS17" s="11">
        <v>0</v>
      </c>
      <c r="AT17" s="11"/>
    </row>
    <row r="18" spans="1:52" ht="15" customHeight="1" x14ac:dyDescent="0.3">
      <c r="A18" s="10" t="s">
        <v>14</v>
      </c>
      <c r="B18" s="11">
        <v>0</v>
      </c>
      <c r="C18" s="11"/>
      <c r="D18" s="12">
        <v>163744.49316879001</v>
      </c>
      <c r="E18" s="12">
        <v>1398.84476877</v>
      </c>
      <c r="F18" s="13">
        <v>479534.98355377</v>
      </c>
      <c r="G18" s="12">
        <v>3986.2482110400001</v>
      </c>
      <c r="H18" s="12">
        <v>232568.92</v>
      </c>
      <c r="I18" s="23">
        <v>1691.54</v>
      </c>
      <c r="J18" s="23">
        <v>97069.500287661998</v>
      </c>
      <c r="K18" s="23">
        <v>532.8535176588</v>
      </c>
      <c r="L18" s="4">
        <v>0</v>
      </c>
      <c r="M18" s="12">
        <v>2953.6734468318004</v>
      </c>
      <c r="N18" s="12">
        <v>383199.78821664501</v>
      </c>
      <c r="O18" s="12">
        <v>1817.6447961389001</v>
      </c>
      <c r="P18" s="12">
        <v>302856.85393928224</v>
      </c>
      <c r="Q18" s="12">
        <v>523.81178306779896</v>
      </c>
      <c r="R18" s="18">
        <v>309375.79886729311</v>
      </c>
      <c r="S18" s="18">
        <v>581.88333098490182</v>
      </c>
      <c r="T18" s="11">
        <v>454084.94481418806</v>
      </c>
      <c r="U18" s="11">
        <v>887.74389090999932</v>
      </c>
      <c r="V18" s="11">
        <v>374380.60836077051</v>
      </c>
      <c r="W18" s="11">
        <v>617.16026575950377</v>
      </c>
      <c r="X18" s="11">
        <v>726840.01245364326</v>
      </c>
      <c r="Y18" s="11">
        <v>970.55739793670602</v>
      </c>
      <c r="Z18" s="11">
        <v>2094828.1331870942</v>
      </c>
      <c r="AA18" s="11">
        <v>1167.549219545609</v>
      </c>
      <c r="AB18" s="11">
        <v>0</v>
      </c>
      <c r="AC18" s="16">
        <v>2652885.9156285645</v>
      </c>
      <c r="AD18" s="17">
        <v>2882.137905025696</v>
      </c>
      <c r="AE18" s="17">
        <v>0</v>
      </c>
      <c r="AF18" s="16">
        <v>3470010.32</v>
      </c>
      <c r="AG18" s="17">
        <v>12276.728297837799</v>
      </c>
      <c r="AH18" s="17">
        <v>0</v>
      </c>
      <c r="AI18" s="16">
        <v>2171870.5929647847</v>
      </c>
      <c r="AJ18" s="17">
        <v>4914.9518094059022</v>
      </c>
      <c r="AK18" s="17">
        <v>0</v>
      </c>
      <c r="AL18" s="16">
        <v>1681707.8338005701</v>
      </c>
      <c r="AM18" s="17">
        <v>782.26944436999315</v>
      </c>
      <c r="AN18" s="17"/>
      <c r="AO18" s="11">
        <v>2696214.24561053</v>
      </c>
      <c r="AP18" s="11">
        <v>815.50184010001578</v>
      </c>
      <c r="AQ18" s="11"/>
      <c r="AR18" s="11">
        <v>882219.82876090996</v>
      </c>
      <c r="AS18" s="11">
        <v>1671.2923121513093</v>
      </c>
      <c r="AT18" s="11"/>
      <c r="AU18" s="11">
        <v>148807.27572444998</v>
      </c>
      <c r="AV18" s="11">
        <v>789.68016085999795</v>
      </c>
      <c r="AX18" s="11">
        <v>21074.314334009996</v>
      </c>
      <c r="AY18" s="11">
        <v>34.739111689999838</v>
      </c>
    </row>
    <row r="19" spans="1:52" ht="15" customHeight="1" x14ac:dyDescent="0.3">
      <c r="A19" s="10" t="s">
        <v>15</v>
      </c>
      <c r="B19" s="11"/>
      <c r="C19" s="11"/>
      <c r="D19" s="12"/>
      <c r="E19" s="12"/>
      <c r="F19" s="13"/>
      <c r="G19" s="12"/>
      <c r="H19" s="12"/>
      <c r="I19" s="23"/>
      <c r="J19" s="23"/>
      <c r="K19" s="23"/>
      <c r="L19" s="4"/>
      <c r="M19" s="12"/>
      <c r="N19" s="12"/>
      <c r="O19" s="12"/>
      <c r="P19" s="12"/>
      <c r="Q19" s="12"/>
      <c r="R19" s="18"/>
      <c r="S19" s="18"/>
      <c r="T19" s="11"/>
      <c r="U19" s="11"/>
      <c r="V19" s="11"/>
      <c r="W19" s="11"/>
      <c r="X19" s="11"/>
      <c r="Y19" s="11"/>
      <c r="Z19" s="11">
        <v>44971.608984410806</v>
      </c>
      <c r="AA19" s="11">
        <v>7.8072914941993687</v>
      </c>
      <c r="AB19" s="11">
        <v>0</v>
      </c>
      <c r="AC19" s="16">
        <v>138200.8521911056</v>
      </c>
      <c r="AD19" s="17">
        <v>31.497131109601995</v>
      </c>
      <c r="AE19" s="17">
        <v>0</v>
      </c>
      <c r="AF19" s="16">
        <v>7256.88</v>
      </c>
      <c r="AG19" s="17">
        <v>762.37655771859534</v>
      </c>
      <c r="AH19" s="17">
        <v>0</v>
      </c>
      <c r="AI19" s="16">
        <v>306.9560395721</v>
      </c>
      <c r="AJ19" s="17">
        <v>8.9416475500000675E-2</v>
      </c>
      <c r="AK19" s="17">
        <v>0</v>
      </c>
      <c r="AL19" s="16"/>
      <c r="AM19" s="17"/>
      <c r="AN19" s="17"/>
      <c r="AO19" s="11">
        <v>72909.583138144197</v>
      </c>
      <c r="AP19" s="11">
        <v>7.3465462723024642</v>
      </c>
      <c r="AQ19" s="11"/>
      <c r="AR19" s="11">
        <v>10613.297604496302</v>
      </c>
      <c r="AS19" s="11">
        <v>0.98722587060023914</v>
      </c>
      <c r="AT19" s="11"/>
      <c r="AU19" s="11">
        <v>9148.5051294773002</v>
      </c>
      <c r="AV19" s="11">
        <v>19.748027368500267</v>
      </c>
      <c r="AX19" s="11"/>
      <c r="AY19" s="11"/>
    </row>
    <row r="20" spans="1:52" ht="15" customHeight="1" x14ac:dyDescent="0.3">
      <c r="A20" s="10" t="s">
        <v>16</v>
      </c>
      <c r="B20" s="11">
        <v>7504.8</v>
      </c>
      <c r="C20" s="11">
        <v>1741.5002754899999</v>
      </c>
      <c r="D20" s="12">
        <v>7793.8037388800003</v>
      </c>
      <c r="E20" s="12">
        <v>1429.22222467338</v>
      </c>
      <c r="F20" s="13">
        <v>1554.6029902400001</v>
      </c>
      <c r="G20" s="12">
        <v>1751.6422529800002</v>
      </c>
      <c r="H20" s="12">
        <v>86503.225999999995</v>
      </c>
      <c r="I20" s="23">
        <v>1079.3689999999999</v>
      </c>
      <c r="J20" s="23">
        <v>1586.1659902399999</v>
      </c>
      <c r="K20" s="23">
        <v>971.23055616969998</v>
      </c>
      <c r="L20" s="12">
        <v>1607.0729650799999</v>
      </c>
      <c r="M20" s="12">
        <v>1105.6790999344</v>
      </c>
      <c r="N20" s="12">
        <v>1632.37499024</v>
      </c>
      <c r="O20" s="12">
        <v>737.80095765019996</v>
      </c>
      <c r="P20" s="12">
        <v>1755.3998882400799</v>
      </c>
      <c r="Q20" s="12">
        <v>535.90575673000001</v>
      </c>
      <c r="R20" s="18">
        <v>1452.2658262199977</v>
      </c>
      <c r="S20" s="18">
        <v>420.69794161460004</v>
      </c>
      <c r="T20" s="11">
        <v>0</v>
      </c>
      <c r="U20" s="11">
        <v>342.58426569599993</v>
      </c>
      <c r="V20" s="11">
        <v>0</v>
      </c>
      <c r="W20" s="11">
        <v>167.61178205839997</v>
      </c>
      <c r="X20" s="11">
        <v>0</v>
      </c>
      <c r="Y20" s="11">
        <v>160.7426118249</v>
      </c>
      <c r="Z20" s="11">
        <v>0</v>
      </c>
      <c r="AA20" s="11">
        <v>0</v>
      </c>
      <c r="AB20" s="11">
        <v>0</v>
      </c>
      <c r="AC20" s="16">
        <v>0</v>
      </c>
      <c r="AD20" s="17">
        <v>0</v>
      </c>
      <c r="AE20" s="17">
        <v>0</v>
      </c>
      <c r="AF20" s="16"/>
      <c r="AG20" s="17"/>
      <c r="AH20" s="17"/>
      <c r="AI20" s="16"/>
      <c r="AJ20" s="17"/>
      <c r="AK20" s="17"/>
      <c r="AL20" s="16"/>
      <c r="AM20" s="17"/>
      <c r="AN20" s="17"/>
      <c r="AO20" s="11"/>
      <c r="AP20" s="11"/>
      <c r="AQ20" s="11"/>
      <c r="AR20" s="11">
        <v>0</v>
      </c>
      <c r="AS20" s="11">
        <v>0</v>
      </c>
      <c r="AT20" s="11"/>
      <c r="AU20" s="11"/>
      <c r="AV20" s="11"/>
      <c r="AX20" s="11"/>
      <c r="AY20" s="11"/>
    </row>
    <row r="21" spans="1:52" ht="15" customHeight="1" x14ac:dyDescent="0.3">
      <c r="A21" s="10" t="s">
        <v>17</v>
      </c>
      <c r="B21" s="11">
        <v>0</v>
      </c>
      <c r="C21" s="11">
        <v>0</v>
      </c>
      <c r="D21" s="4">
        <v>0</v>
      </c>
      <c r="E21" s="4">
        <v>0</v>
      </c>
      <c r="F21" s="14">
        <v>0</v>
      </c>
      <c r="G21" s="4">
        <v>0</v>
      </c>
      <c r="H21" s="23">
        <v>0</v>
      </c>
      <c r="I21" s="23">
        <v>0</v>
      </c>
      <c r="J21" s="23">
        <v>0</v>
      </c>
      <c r="K21" s="23">
        <v>77.691099950000009</v>
      </c>
      <c r="L21" s="4">
        <v>-579.87500575000001</v>
      </c>
      <c r="M21" s="12">
        <v>653.17382619</v>
      </c>
      <c r="N21" s="12">
        <v>1.32767272</v>
      </c>
      <c r="O21" s="12">
        <v>2632.3051172199998</v>
      </c>
      <c r="P21" s="12">
        <v>0</v>
      </c>
      <c r="Q21" s="12">
        <v>17629.399195853297</v>
      </c>
      <c r="R21" s="18">
        <v>0</v>
      </c>
      <c r="S21" s="18">
        <v>946.34242389999997</v>
      </c>
      <c r="T21" s="11">
        <v>0</v>
      </c>
      <c r="U21" s="11">
        <v>1511.8901138021088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6">
        <v>0</v>
      </c>
      <c r="AD21" s="17">
        <v>0</v>
      </c>
      <c r="AE21" s="17">
        <v>0</v>
      </c>
      <c r="AF21" s="16"/>
      <c r="AG21" s="17"/>
      <c r="AH21" s="17"/>
      <c r="AI21" s="16"/>
      <c r="AJ21" s="17"/>
      <c r="AK21" s="17"/>
      <c r="AL21" s="16"/>
      <c r="AM21" s="17"/>
      <c r="AN21" s="17"/>
      <c r="AO21" s="11"/>
      <c r="AP21" s="11"/>
      <c r="AQ21" s="11"/>
      <c r="AR21" s="11">
        <v>0</v>
      </c>
      <c r="AS21" s="11">
        <v>0</v>
      </c>
      <c r="AT21" s="11"/>
      <c r="AU21" s="11"/>
      <c r="AV21" s="11"/>
      <c r="AX21" s="11"/>
      <c r="AY21" s="11"/>
    </row>
    <row r="22" spans="1:52" ht="15" customHeight="1" x14ac:dyDescent="0.3">
      <c r="A22" s="10" t="s">
        <v>18</v>
      </c>
      <c r="B22" s="11">
        <v>0</v>
      </c>
      <c r="C22" s="11">
        <v>0</v>
      </c>
      <c r="D22" s="4">
        <v>0</v>
      </c>
      <c r="E22" s="4">
        <v>0</v>
      </c>
      <c r="F22" s="14">
        <v>0</v>
      </c>
      <c r="G22" s="4">
        <v>0</v>
      </c>
      <c r="H22" s="23">
        <v>0</v>
      </c>
      <c r="I22" s="23">
        <v>0</v>
      </c>
      <c r="J22" s="23">
        <v>0</v>
      </c>
      <c r="K22" s="23">
        <v>0</v>
      </c>
      <c r="L22" s="4">
        <v>0</v>
      </c>
      <c r="M22" s="12">
        <v>1.1014973399999999</v>
      </c>
      <c r="N22" s="4">
        <v>0</v>
      </c>
      <c r="O22" s="12">
        <v>90.942109695389192</v>
      </c>
      <c r="P22" s="12">
        <v>0</v>
      </c>
      <c r="Q22" s="12">
        <v>41.969680640000007</v>
      </c>
      <c r="R22" s="18">
        <v>0</v>
      </c>
      <c r="S22" s="18">
        <v>3046.1838605110993</v>
      </c>
      <c r="T22" s="11">
        <v>0</v>
      </c>
      <c r="U22" s="17">
        <v>7870.3574503074778</v>
      </c>
      <c r="V22" s="11">
        <v>0</v>
      </c>
      <c r="W22" s="11">
        <v>2110.8596515095005</v>
      </c>
      <c r="X22" s="11">
        <v>0</v>
      </c>
      <c r="Y22" s="11">
        <v>847.57995812000001</v>
      </c>
      <c r="Z22" s="11">
        <v>0</v>
      </c>
      <c r="AA22" s="11">
        <v>17.247905730700065</v>
      </c>
      <c r="AB22" s="11">
        <v>0</v>
      </c>
      <c r="AC22" s="16">
        <v>0</v>
      </c>
      <c r="AD22" s="17">
        <v>0</v>
      </c>
      <c r="AE22" s="17">
        <v>0</v>
      </c>
      <c r="AF22" s="16"/>
      <c r="AG22" s="17"/>
      <c r="AH22" s="17"/>
      <c r="AI22" s="16"/>
      <c r="AJ22" s="17"/>
      <c r="AK22" s="17"/>
      <c r="AL22" s="16"/>
      <c r="AM22" s="17"/>
      <c r="AN22" s="17"/>
      <c r="AO22" s="11"/>
      <c r="AP22" s="11">
        <v>1.656941E-2</v>
      </c>
      <c r="AQ22" s="11"/>
      <c r="AR22" s="11">
        <v>0</v>
      </c>
      <c r="AS22" s="11">
        <v>0</v>
      </c>
      <c r="AT22" s="11"/>
      <c r="AU22" s="11"/>
      <c r="AV22" s="11"/>
      <c r="AX22" s="11"/>
      <c r="AY22" s="11"/>
    </row>
    <row r="23" spans="1:52" x14ac:dyDescent="0.3">
      <c r="A23" s="10" t="s">
        <v>19</v>
      </c>
      <c r="B23" s="11">
        <v>0</v>
      </c>
      <c r="C23" s="11">
        <v>0</v>
      </c>
      <c r="D23" s="4">
        <v>0</v>
      </c>
      <c r="E23" s="4">
        <f>-9854894.12996422/1000</f>
        <v>-9854.8941299642192</v>
      </c>
      <c r="F23" s="14">
        <v>0</v>
      </c>
      <c r="G23" s="4">
        <v>0</v>
      </c>
      <c r="H23" s="23">
        <v>0</v>
      </c>
      <c r="I23" s="23">
        <v>-2555.777</v>
      </c>
      <c r="J23" s="23">
        <v>0</v>
      </c>
      <c r="K23" s="23">
        <v>-2341.4144849899999</v>
      </c>
      <c r="L23" s="4">
        <v>0</v>
      </c>
      <c r="M23" s="12">
        <v>-13226.814402280001</v>
      </c>
      <c r="N23" s="4">
        <v>0</v>
      </c>
      <c r="O23" s="12">
        <v>-29697.820905519999</v>
      </c>
      <c r="P23" s="12">
        <v>0</v>
      </c>
      <c r="Q23" s="12">
        <v>-19243.458533428231</v>
      </c>
      <c r="R23" s="18">
        <v>0</v>
      </c>
      <c r="S23" s="18">
        <v>-52228.731312321033</v>
      </c>
      <c r="T23" s="11">
        <v>0</v>
      </c>
      <c r="U23" s="11">
        <v>-15586.192868240554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6">
        <v>0</v>
      </c>
      <c r="AD23" s="17">
        <v>0</v>
      </c>
      <c r="AE23" s="17">
        <v>0</v>
      </c>
      <c r="AF23" s="16"/>
      <c r="AG23" s="17"/>
      <c r="AH23" s="17"/>
      <c r="AI23" s="16"/>
      <c r="AJ23" s="17"/>
      <c r="AK23" s="17"/>
      <c r="AL23" s="16"/>
      <c r="AM23" s="17"/>
      <c r="AN23" s="17"/>
      <c r="AO23" s="11"/>
      <c r="AP23" s="11"/>
      <c r="AQ23" s="11"/>
      <c r="AR23" s="11">
        <v>0</v>
      </c>
      <c r="AS23" s="11">
        <v>0</v>
      </c>
      <c r="AT23" s="11"/>
      <c r="AU23" s="11"/>
      <c r="AV23" s="11"/>
      <c r="AX23" s="11"/>
      <c r="AY23" s="11"/>
    </row>
    <row r="24" spans="1:52" ht="15" customHeight="1" x14ac:dyDescent="0.3">
      <c r="A24" s="10" t="s">
        <v>20</v>
      </c>
      <c r="B24" s="11">
        <v>0</v>
      </c>
      <c r="C24" s="11">
        <v>0</v>
      </c>
      <c r="D24" s="4">
        <v>0</v>
      </c>
      <c r="E24" s="4">
        <v>0</v>
      </c>
      <c r="F24" s="14">
        <v>0</v>
      </c>
      <c r="G24" s="4">
        <v>0</v>
      </c>
      <c r="H24" s="23">
        <v>0</v>
      </c>
      <c r="I24" s="23">
        <v>0</v>
      </c>
      <c r="J24" s="23">
        <v>0</v>
      </c>
      <c r="K24" s="23">
        <v>0</v>
      </c>
      <c r="L24" s="4">
        <v>0</v>
      </c>
      <c r="M24" s="12">
        <v>0</v>
      </c>
      <c r="N24" s="4">
        <v>0</v>
      </c>
      <c r="O24" s="4">
        <v>0</v>
      </c>
      <c r="P24" s="12">
        <v>0</v>
      </c>
      <c r="Q24" s="12">
        <v>0</v>
      </c>
      <c r="R24" s="18">
        <v>0</v>
      </c>
      <c r="S24" s="18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6">
        <v>0</v>
      </c>
      <c r="AD24" s="17">
        <v>0</v>
      </c>
      <c r="AE24" s="17">
        <v>0</v>
      </c>
      <c r="AF24" s="16"/>
      <c r="AG24" s="17"/>
      <c r="AH24" s="17"/>
      <c r="AI24" s="16"/>
      <c r="AJ24" s="17"/>
      <c r="AK24" s="17"/>
      <c r="AL24" s="16"/>
      <c r="AM24" s="17"/>
      <c r="AN24" s="17"/>
      <c r="AO24" s="11"/>
      <c r="AP24" s="11"/>
      <c r="AQ24" s="11"/>
      <c r="AR24" s="11">
        <v>0</v>
      </c>
      <c r="AS24" s="11">
        <v>0</v>
      </c>
      <c r="AT24" s="11"/>
      <c r="AU24" s="11"/>
      <c r="AV24" s="11"/>
      <c r="AX24" s="11"/>
      <c r="AY24" s="11"/>
    </row>
    <row r="25" spans="1:52" ht="15" customHeight="1" x14ac:dyDescent="0.3">
      <c r="A25" s="10" t="s">
        <v>21</v>
      </c>
      <c r="B25" s="11">
        <v>0</v>
      </c>
      <c r="C25" s="11">
        <v>0</v>
      </c>
      <c r="D25" s="4">
        <v>0</v>
      </c>
      <c r="E25" s="4">
        <v>0</v>
      </c>
      <c r="F25" s="14">
        <v>0</v>
      </c>
      <c r="G25" s="4">
        <v>0</v>
      </c>
      <c r="H25" s="23">
        <v>0</v>
      </c>
      <c r="I25" s="23">
        <v>-3263.288</v>
      </c>
      <c r="J25" s="23">
        <v>0</v>
      </c>
      <c r="K25" s="23">
        <v>-898.87054223000007</v>
      </c>
      <c r="L25" s="4">
        <v>0</v>
      </c>
      <c r="M25" s="12">
        <v>-8771.8733300025233</v>
      </c>
      <c r="N25" s="4">
        <v>0</v>
      </c>
      <c r="O25" s="12">
        <v>-2788.4308469356001</v>
      </c>
      <c r="P25" s="12">
        <v>0</v>
      </c>
      <c r="Q25" s="12">
        <v>-7395.2762025782013</v>
      </c>
      <c r="R25" s="18">
        <v>0</v>
      </c>
      <c r="S25" s="18">
        <v>-10644.49198565</v>
      </c>
      <c r="T25" s="11">
        <v>0</v>
      </c>
      <c r="U25" s="11">
        <v>-2812.9204828699972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6">
        <v>0</v>
      </c>
      <c r="AD25" s="17">
        <v>0</v>
      </c>
      <c r="AE25" s="17">
        <v>0</v>
      </c>
      <c r="AF25" s="16"/>
      <c r="AG25" s="17"/>
      <c r="AH25" s="17"/>
      <c r="AI25" s="16"/>
      <c r="AJ25" s="17"/>
      <c r="AK25" s="17"/>
      <c r="AL25" s="16"/>
      <c r="AM25" s="17"/>
      <c r="AN25" s="17"/>
      <c r="AO25" s="11"/>
      <c r="AP25" s="11"/>
      <c r="AQ25" s="11"/>
      <c r="AR25" s="11">
        <v>0</v>
      </c>
      <c r="AS25" s="11">
        <v>0</v>
      </c>
      <c r="AT25" s="11"/>
      <c r="AU25" s="11"/>
      <c r="AV25" s="11"/>
      <c r="AX25" s="11"/>
      <c r="AY25" s="11"/>
    </row>
    <row r="26" spans="1:52" x14ac:dyDescent="0.3">
      <c r="A26" s="10" t="s">
        <v>22</v>
      </c>
      <c r="B26" s="11">
        <v>0</v>
      </c>
      <c r="C26" s="11">
        <v>0</v>
      </c>
      <c r="D26" s="4">
        <v>0</v>
      </c>
      <c r="E26" s="4">
        <v>0</v>
      </c>
      <c r="F26" s="14">
        <v>0</v>
      </c>
      <c r="G26" s="4">
        <v>0</v>
      </c>
      <c r="H26" s="23">
        <v>0</v>
      </c>
      <c r="I26" s="23">
        <v>0</v>
      </c>
      <c r="J26" s="23">
        <v>0</v>
      </c>
      <c r="K26" s="23">
        <v>536.40187986000001</v>
      </c>
      <c r="L26" s="4">
        <v>0</v>
      </c>
      <c r="M26" s="12">
        <v>974.19390447000001</v>
      </c>
      <c r="N26" s="4">
        <v>0</v>
      </c>
      <c r="O26" s="12">
        <v>6034.4437681400095</v>
      </c>
      <c r="P26" s="12">
        <v>0</v>
      </c>
      <c r="Q26" s="12">
        <v>5921.8004264100009</v>
      </c>
      <c r="R26" s="18">
        <v>0</v>
      </c>
      <c r="S26" s="18">
        <v>4827.2153448211175</v>
      </c>
      <c r="T26" s="11">
        <v>0</v>
      </c>
      <c r="U26" s="11">
        <v>4387.9840295040985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6">
        <v>0</v>
      </c>
      <c r="AD26" s="17">
        <v>0</v>
      </c>
      <c r="AE26" s="17">
        <v>0</v>
      </c>
      <c r="AF26" s="16"/>
      <c r="AG26" s="17"/>
      <c r="AH26" s="17"/>
      <c r="AI26" s="16"/>
      <c r="AJ26" s="17"/>
      <c r="AK26" s="17"/>
      <c r="AL26" s="16"/>
      <c r="AM26" s="17"/>
      <c r="AN26" s="17"/>
      <c r="AO26" s="11"/>
      <c r="AP26" s="11"/>
      <c r="AQ26" s="11"/>
      <c r="AR26" s="11">
        <v>0</v>
      </c>
      <c r="AS26" s="11">
        <v>0</v>
      </c>
      <c r="AT26" s="11"/>
      <c r="AU26" s="11"/>
      <c r="AV26" s="11"/>
      <c r="AX26" s="11"/>
      <c r="AY26" s="11"/>
    </row>
    <row r="27" spans="1:52" ht="15" customHeight="1" x14ac:dyDescent="0.3">
      <c r="A27" s="10" t="s">
        <v>23</v>
      </c>
      <c r="B27" s="11">
        <v>0</v>
      </c>
      <c r="C27" s="11">
        <v>0</v>
      </c>
      <c r="D27" s="4">
        <v>0</v>
      </c>
      <c r="E27" s="4">
        <v>0</v>
      </c>
      <c r="F27" s="14">
        <v>0</v>
      </c>
      <c r="G27" s="4">
        <v>0</v>
      </c>
      <c r="H27" s="4">
        <v>0</v>
      </c>
      <c r="I27" s="23">
        <v>0</v>
      </c>
      <c r="J27" s="23">
        <v>0</v>
      </c>
      <c r="K27" s="23">
        <v>53.595342189999997</v>
      </c>
      <c r="L27" s="4">
        <v>0</v>
      </c>
      <c r="M27" s="4">
        <v>0</v>
      </c>
      <c r="N27" s="4">
        <v>0</v>
      </c>
      <c r="O27" s="4">
        <v>0</v>
      </c>
      <c r="P27" s="12">
        <v>0</v>
      </c>
      <c r="Q27" s="12">
        <v>0</v>
      </c>
      <c r="R27" s="18">
        <v>0</v>
      </c>
      <c r="S27" s="18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6">
        <v>0</v>
      </c>
      <c r="AD27" s="17">
        <v>0</v>
      </c>
      <c r="AE27" s="17">
        <v>0</v>
      </c>
      <c r="AF27" s="16"/>
      <c r="AG27" s="17"/>
      <c r="AH27" s="17"/>
      <c r="AI27" s="16"/>
      <c r="AJ27" s="17"/>
      <c r="AK27" s="17"/>
      <c r="AL27" s="16"/>
      <c r="AM27" s="17"/>
      <c r="AN27" s="17"/>
      <c r="AO27" s="11"/>
      <c r="AP27" s="11"/>
      <c r="AQ27" s="11"/>
      <c r="AR27" s="11">
        <v>0</v>
      </c>
      <c r="AS27" s="11">
        <v>0</v>
      </c>
      <c r="AT27" s="11"/>
      <c r="AU27" s="11"/>
      <c r="AV27" s="11"/>
      <c r="AX27" s="11"/>
      <c r="AY27" s="11"/>
    </row>
    <row r="28" spans="1:52" ht="15" customHeight="1" x14ac:dyDescent="0.3">
      <c r="A28" s="19" t="s">
        <v>24</v>
      </c>
      <c r="B28" s="11"/>
      <c r="C28" s="11"/>
      <c r="D28" s="4"/>
      <c r="E28" s="4"/>
      <c r="F28" s="14"/>
      <c r="G28" s="4"/>
      <c r="H28" s="4"/>
      <c r="I28" s="23"/>
      <c r="J28" s="23"/>
      <c r="K28" s="23"/>
      <c r="L28" s="4"/>
      <c r="M28" s="4"/>
      <c r="N28" s="4"/>
      <c r="O28" s="4"/>
      <c r="P28" s="12"/>
      <c r="Q28" s="12"/>
      <c r="R28" s="18">
        <v>12013.912219630009</v>
      </c>
      <c r="S28" s="18">
        <v>422.95024878999988</v>
      </c>
      <c r="T28" s="11">
        <v>0</v>
      </c>
      <c r="U28" s="11">
        <v>0</v>
      </c>
      <c r="V28" s="11">
        <v>2.8627612500000001</v>
      </c>
      <c r="W28" s="11">
        <v>1.73350168</v>
      </c>
      <c r="X28" s="11">
        <v>0.29614771999999995</v>
      </c>
      <c r="Y28" s="11">
        <v>1085.97908994</v>
      </c>
      <c r="Z28" s="11">
        <v>0</v>
      </c>
      <c r="AA28" s="11">
        <v>13.830158239999999</v>
      </c>
      <c r="AB28" s="11">
        <v>0</v>
      </c>
      <c r="AC28" s="16">
        <v>0</v>
      </c>
      <c r="AD28" s="17">
        <v>1.4844236499999999</v>
      </c>
      <c r="AE28" s="17">
        <v>0</v>
      </c>
      <c r="AF28" s="16"/>
      <c r="AG28" s="17">
        <v>23.2619854828</v>
      </c>
      <c r="AH28" s="17">
        <v>0</v>
      </c>
      <c r="AI28" s="16">
        <v>0</v>
      </c>
      <c r="AJ28" s="17">
        <v>861.79590166000003</v>
      </c>
      <c r="AK28" s="17">
        <v>0</v>
      </c>
      <c r="AL28" s="16">
        <v>0</v>
      </c>
      <c r="AM28" s="17">
        <v>99.093792899999997</v>
      </c>
      <c r="AN28" s="17">
        <v>0</v>
      </c>
      <c r="AO28" s="11">
        <v>0</v>
      </c>
      <c r="AP28" s="11">
        <v>60.499432990000003</v>
      </c>
      <c r="AQ28" s="11"/>
      <c r="AR28" s="11">
        <v>0</v>
      </c>
      <c r="AS28" s="11">
        <v>0</v>
      </c>
      <c r="AT28" s="11"/>
      <c r="AU28" s="11"/>
      <c r="AV28" s="11">
        <v>693.37349508999978</v>
      </c>
      <c r="AX28" s="11"/>
      <c r="AY28" s="11">
        <v>223.81321117764676</v>
      </c>
    </row>
    <row r="29" spans="1:52" ht="15" customHeight="1" x14ac:dyDescent="0.3">
      <c r="A29" s="24" t="s">
        <v>25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2641.7143609899999</v>
      </c>
      <c r="R29" s="24">
        <v>62924.247108429998</v>
      </c>
      <c r="S29" s="24">
        <v>2859.38207491</v>
      </c>
      <c r="T29" s="24">
        <v>9055.2118690000007</v>
      </c>
      <c r="U29" s="24">
        <v>128.96856704999999</v>
      </c>
      <c r="V29" s="24">
        <v>7800</v>
      </c>
      <c r="W29" s="24">
        <v>0</v>
      </c>
      <c r="X29" s="24">
        <v>31644.81347357</v>
      </c>
      <c r="Y29" s="24">
        <v>1253.8789264399998</v>
      </c>
      <c r="Z29" s="24">
        <v>7800</v>
      </c>
      <c r="AA29" s="24">
        <v>11537.64546163</v>
      </c>
      <c r="AB29" s="11">
        <v>0</v>
      </c>
      <c r="AC29" s="15">
        <v>58293.9</v>
      </c>
      <c r="AD29" s="24">
        <v>4043.6100581699998</v>
      </c>
      <c r="AE29" s="17">
        <v>0</v>
      </c>
      <c r="AF29" s="16">
        <f>18374906.6969592/1000</f>
        <v>18374.906696959202</v>
      </c>
      <c r="AG29" s="17">
        <v>10242.965995841201</v>
      </c>
      <c r="AH29" s="17">
        <v>0</v>
      </c>
      <c r="AI29" s="16">
        <v>93339.39931811321</v>
      </c>
      <c r="AJ29" s="17">
        <v>8838.9142019783994</v>
      </c>
      <c r="AK29" s="17">
        <v>0</v>
      </c>
      <c r="AL29" s="16">
        <v>68542.176204077579</v>
      </c>
      <c r="AM29" s="17">
        <v>7188.4673032409</v>
      </c>
      <c r="AN29" s="17">
        <v>0</v>
      </c>
      <c r="AO29" s="11">
        <v>43150.292818039896</v>
      </c>
      <c r="AP29" s="11">
        <v>5272.3667439409001</v>
      </c>
      <c r="AQ29" s="11"/>
      <c r="AR29" s="11">
        <v>46092.356845967544</v>
      </c>
      <c r="AS29" s="11">
        <v>5260.6136304150014</v>
      </c>
      <c r="AT29" s="11"/>
      <c r="AU29" s="11">
        <v>83319.090706824572</v>
      </c>
      <c r="AV29" s="11">
        <v>12164.736924557201</v>
      </c>
      <c r="AX29" s="11">
        <v>49812.256435063231</v>
      </c>
      <c r="AY29" s="11">
        <v>3019.9089561335704</v>
      </c>
    </row>
    <row r="30" spans="1:52" ht="15" customHeight="1" x14ac:dyDescent="0.3">
      <c r="A30" s="24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11"/>
      <c r="AC30" s="15"/>
      <c r="AD30" s="24"/>
      <c r="AE30" s="17"/>
      <c r="AF30" s="15">
        <v>0</v>
      </c>
      <c r="AG30" s="24">
        <v>10.282055409600002</v>
      </c>
      <c r="AH30" s="17">
        <v>2697.2250000000004</v>
      </c>
      <c r="AI30" s="15">
        <v>0</v>
      </c>
      <c r="AJ30" s="24">
        <v>0</v>
      </c>
      <c r="AK30" s="17">
        <v>0</v>
      </c>
      <c r="AL30" s="15">
        <v>0</v>
      </c>
      <c r="AM30" s="24">
        <v>0</v>
      </c>
      <c r="AN30" s="17">
        <v>0</v>
      </c>
      <c r="AO30" s="11"/>
      <c r="AP30" s="11"/>
      <c r="AQ30" s="11"/>
      <c r="AR30" s="11">
        <v>0</v>
      </c>
      <c r="AS30" s="11">
        <v>0</v>
      </c>
      <c r="AT30" s="11"/>
      <c r="AU30" s="11"/>
      <c r="AV30" s="11"/>
      <c r="AX30" s="11"/>
      <c r="AY30" s="11"/>
    </row>
    <row r="31" spans="1:52" ht="15" customHeight="1" x14ac:dyDescent="0.3">
      <c r="A31" s="24" t="s">
        <v>27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405.45585920999997</v>
      </c>
      <c r="AC31" s="24">
        <v>0</v>
      </c>
      <c r="AD31" s="24">
        <v>0</v>
      </c>
      <c r="AE31" s="24">
        <v>425.40770894999997</v>
      </c>
      <c r="AF31" s="24" t="s">
        <v>28</v>
      </c>
      <c r="AG31" s="24">
        <v>0</v>
      </c>
      <c r="AH31" s="24">
        <v>425.39999999999992</v>
      </c>
      <c r="AI31" s="24">
        <v>0</v>
      </c>
      <c r="AJ31" s="24">
        <v>0</v>
      </c>
      <c r="AK31" s="24">
        <v>425.39999999999992</v>
      </c>
      <c r="AL31" s="24">
        <v>0</v>
      </c>
      <c r="AM31" s="24">
        <v>0</v>
      </c>
      <c r="AN31" s="24">
        <v>425.4</v>
      </c>
      <c r="AO31" s="11"/>
      <c r="AP31" s="11"/>
      <c r="AQ31" s="11">
        <v>425.89673558999999</v>
      </c>
      <c r="AR31" s="11">
        <v>0</v>
      </c>
      <c r="AS31" s="2">
        <v>0</v>
      </c>
      <c r="AT31" s="2">
        <v>425.39999999999992</v>
      </c>
      <c r="AU31" s="11"/>
      <c r="AW31" s="2">
        <v>425.39999999999992</v>
      </c>
      <c r="AX31" s="11"/>
      <c r="AZ31" s="2">
        <v>425.39999999999992</v>
      </c>
    </row>
    <row r="32" spans="1:52" s="8" customFormat="1" ht="15" customHeight="1" x14ac:dyDescent="0.3">
      <c r="A32" s="25" t="s">
        <v>29</v>
      </c>
      <c r="B32" s="25">
        <f t="shared" ref="B32:AE32" si="0">SUM(B9:B31)</f>
        <v>596321.59623106406</v>
      </c>
      <c r="C32" s="25">
        <f t="shared" si="0"/>
        <v>260913.62857466273</v>
      </c>
      <c r="D32" s="25">
        <f t="shared" si="0"/>
        <v>1200666.4237369099</v>
      </c>
      <c r="E32" s="25">
        <f t="shared" si="0"/>
        <v>312693.56149069703</v>
      </c>
      <c r="F32" s="25">
        <f t="shared" si="0"/>
        <v>1547697.1549335681</v>
      </c>
      <c r="G32" s="25">
        <f t="shared" si="0"/>
        <v>349411.60292280919</v>
      </c>
      <c r="H32" s="25">
        <f t="shared" si="0"/>
        <v>1263520.4080000001</v>
      </c>
      <c r="I32" s="25">
        <f t="shared" si="0"/>
        <v>331609.522</v>
      </c>
      <c r="J32" s="25">
        <f t="shared" si="0"/>
        <v>925119.96972227201</v>
      </c>
      <c r="K32" s="25">
        <f t="shared" si="0"/>
        <v>255298.70180130261</v>
      </c>
      <c r="L32" s="25">
        <f t="shared" si="0"/>
        <v>1634745.6075779891</v>
      </c>
      <c r="M32" s="25">
        <f t="shared" si="0"/>
        <v>280625.01488301711</v>
      </c>
      <c r="N32" s="25">
        <f t="shared" si="0"/>
        <v>1977430.4286587064</v>
      </c>
      <c r="O32" s="25">
        <f t="shared" si="0"/>
        <v>336639.28524202498</v>
      </c>
      <c r="P32" s="25">
        <f t="shared" si="0"/>
        <v>2248641.4101839922</v>
      </c>
      <c r="Q32" s="25">
        <f t="shared" si="0"/>
        <v>390859.42694916663</v>
      </c>
      <c r="R32" s="25">
        <f t="shared" si="0"/>
        <v>2537880.0779124158</v>
      </c>
      <c r="S32" s="25">
        <f t="shared" si="0"/>
        <v>424719.70925548795</v>
      </c>
      <c r="T32" s="25">
        <f t="shared" si="0"/>
        <v>2062499.8074889765</v>
      </c>
      <c r="U32" s="25">
        <f t="shared" si="0"/>
        <v>568830.17682913051</v>
      </c>
      <c r="V32" s="25">
        <f t="shared" si="0"/>
        <v>2077875.7454029496</v>
      </c>
      <c r="W32" s="25">
        <f t="shared" si="0"/>
        <v>600055.59404516197</v>
      </c>
      <c r="X32" s="25">
        <f t="shared" si="0"/>
        <v>3224374.1950667049</v>
      </c>
      <c r="Y32" s="25">
        <f t="shared" si="0"/>
        <v>657191.1743632243</v>
      </c>
      <c r="Z32" s="25">
        <f t="shared" si="0"/>
        <v>4733679.1808666028</v>
      </c>
      <c r="AA32" s="25">
        <f t="shared" si="0"/>
        <v>693670.48838766955</v>
      </c>
      <c r="AB32" s="25">
        <f t="shared" si="0"/>
        <v>405.45585920999997</v>
      </c>
      <c r="AC32" s="25">
        <f t="shared" si="0"/>
        <v>5907580.8322241213</v>
      </c>
      <c r="AD32" s="25">
        <f t="shared" si="0"/>
        <v>828101.63205151574</v>
      </c>
      <c r="AE32" s="25">
        <f t="shared" si="0"/>
        <v>425.40770894999997</v>
      </c>
      <c r="AF32" s="25">
        <f t="shared" ref="AF32:AQ32" si="1">SUM(AF9:AF31)</f>
        <v>8321735.5218777098</v>
      </c>
      <c r="AG32" s="25">
        <f t="shared" si="1"/>
        <v>1023828.0817236926</v>
      </c>
      <c r="AH32" s="25">
        <f t="shared" si="1"/>
        <v>3122.6250000000005</v>
      </c>
      <c r="AI32" s="25">
        <f t="shared" ref="AI32:AK32" si="2">SUM(AI9:AI31)</f>
        <v>5481147.8396946536</v>
      </c>
      <c r="AJ32" s="25">
        <f t="shared" si="2"/>
        <v>1310009.9787528841</v>
      </c>
      <c r="AK32" s="25">
        <f t="shared" si="2"/>
        <v>425.39999999999992</v>
      </c>
      <c r="AL32" s="25">
        <f t="shared" si="1"/>
        <v>3963002.2351249009</v>
      </c>
      <c r="AM32" s="25">
        <f t="shared" si="1"/>
        <v>1441804.6452521272</v>
      </c>
      <c r="AN32" s="25">
        <f t="shared" si="1"/>
        <v>425.4</v>
      </c>
      <c r="AO32" s="25">
        <f>SUM(AO9:AO31)</f>
        <v>5357786.4401067393</v>
      </c>
      <c r="AP32" s="25">
        <f t="shared" si="1"/>
        <v>1650572.8475458371</v>
      </c>
      <c r="AQ32" s="25">
        <f t="shared" si="1"/>
        <v>425.89673558999999</v>
      </c>
      <c r="AR32" s="25">
        <f>SUM(AR9:AR31)</f>
        <v>3414672.7477052142</v>
      </c>
      <c r="AS32" s="25">
        <f>SUM(AS9:AS31)</f>
        <v>1736403.936594204</v>
      </c>
      <c r="AT32" s="25">
        <f t="shared" ref="AT32" si="3">SUM(AT9:AT31)</f>
        <v>425.39999999999992</v>
      </c>
      <c r="AU32" s="25">
        <f>SUM(AU9:AU31)</f>
        <v>2716290.0640139189</v>
      </c>
      <c r="AV32" s="25">
        <f>SUM(AV9:AV31)</f>
        <v>1859884.5095469595</v>
      </c>
      <c r="AW32" s="25">
        <f t="shared" ref="AW32" si="4">SUM(AW9:AW31)</f>
        <v>425.39999999999992</v>
      </c>
      <c r="AX32" s="25">
        <f>SUM(AX9:AX31)</f>
        <v>2509445.0016908082</v>
      </c>
      <c r="AY32" s="25">
        <f>SUM(AY9:AY31)</f>
        <v>1862403.7843286996</v>
      </c>
      <c r="AZ32" s="25">
        <f t="shared" ref="AZ32" si="5">SUM(AZ9:AZ31)</f>
        <v>425.39999999999992</v>
      </c>
    </row>
    <row r="33" spans="1:53" ht="15" customHeight="1" x14ac:dyDescent="0.3">
      <c r="D33" s="11"/>
      <c r="E33" s="26"/>
      <c r="F33" s="16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8"/>
      <c r="S33" s="18"/>
      <c r="T33" s="5"/>
      <c r="U33" s="5"/>
      <c r="V33" s="8"/>
      <c r="W33" s="11"/>
      <c r="X33" s="8"/>
      <c r="Y33" s="11"/>
      <c r="Z33" s="25"/>
      <c r="AA33" s="11"/>
      <c r="AB33" s="11"/>
      <c r="AC33" s="25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U33" s="11"/>
      <c r="AV33" s="11"/>
      <c r="AX33" s="11"/>
      <c r="AY33" s="11"/>
    </row>
    <row r="34" spans="1:53" ht="15" customHeight="1" x14ac:dyDescent="0.35">
      <c r="F34" s="16"/>
      <c r="G34" s="27"/>
      <c r="H34" s="11"/>
      <c r="I34" s="27"/>
      <c r="J34" s="27"/>
      <c r="K34" s="28"/>
      <c r="L34" s="27"/>
      <c r="M34" s="28"/>
      <c r="N34" s="27"/>
      <c r="O34" s="28"/>
      <c r="P34" s="27"/>
      <c r="Q34" s="28"/>
      <c r="R34" s="27"/>
      <c r="S34" s="28"/>
      <c r="T34" s="27"/>
      <c r="U34" s="28"/>
      <c r="V34" s="11"/>
      <c r="W34" s="29"/>
      <c r="X34" s="11"/>
      <c r="Y34" s="29"/>
      <c r="Z34" s="11"/>
      <c r="AA34" s="29"/>
      <c r="AB34" s="29"/>
      <c r="AC34" s="11"/>
      <c r="AD34" s="29"/>
      <c r="AE34" s="29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U34" s="11"/>
      <c r="AV34" s="11"/>
      <c r="AX34" s="11"/>
      <c r="AY34" s="11"/>
    </row>
    <row r="35" spans="1:53" ht="15" customHeight="1" x14ac:dyDescent="0.3">
      <c r="A35" s="1" t="s">
        <v>30</v>
      </c>
      <c r="B35" s="1"/>
      <c r="C35" s="1"/>
      <c r="F35" s="16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U35" s="11"/>
      <c r="AV35" s="11"/>
      <c r="AX35" s="11"/>
      <c r="AY35" s="11"/>
    </row>
    <row r="36" spans="1:53" x14ac:dyDescent="0.3"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U36" s="11"/>
      <c r="AV36" s="11"/>
      <c r="AX36" s="11"/>
      <c r="AY36" s="11"/>
    </row>
    <row r="37" spans="1:53" x14ac:dyDescent="0.3">
      <c r="A37" s="30" t="s">
        <v>31</v>
      </c>
      <c r="F37" s="31"/>
      <c r="G37" s="29"/>
      <c r="I37" s="29"/>
      <c r="K37" s="29"/>
      <c r="M37" s="29"/>
      <c r="O37" s="29"/>
      <c r="Q37" s="29"/>
      <c r="S37" s="29"/>
      <c r="U37" s="29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U37" s="11"/>
      <c r="AV37" s="11"/>
      <c r="AX37" s="11"/>
      <c r="AY37" s="11"/>
    </row>
    <row r="38" spans="1:53" s="32" customFormat="1" x14ac:dyDescent="0.3">
      <c r="A38" s="30" t="s">
        <v>32</v>
      </c>
      <c r="B38" s="2"/>
      <c r="C38" s="2"/>
      <c r="D38" s="2"/>
      <c r="E38" s="2"/>
      <c r="F38" s="3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33"/>
      <c r="AU38" s="11"/>
      <c r="AV38" s="11"/>
      <c r="AW38" s="33"/>
      <c r="AX38" s="11"/>
      <c r="AY38" s="11"/>
      <c r="AZ38" s="33"/>
      <c r="BA38" s="33"/>
    </row>
    <row r="39" spans="1:53" s="32" customFormat="1" x14ac:dyDescent="0.3">
      <c r="A39" s="30" t="s">
        <v>33</v>
      </c>
      <c r="B39" s="2"/>
      <c r="C39" s="2"/>
      <c r="D39" s="2"/>
      <c r="E39" s="2"/>
      <c r="F39" s="3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33"/>
      <c r="AU39" s="11"/>
      <c r="AV39" s="11"/>
      <c r="AW39" s="33"/>
      <c r="AX39" s="11"/>
      <c r="AY39" s="11"/>
      <c r="AZ39" s="33"/>
      <c r="BA39" s="33"/>
    </row>
    <row r="40" spans="1:53" s="32" customFormat="1" x14ac:dyDescent="0.3">
      <c r="A40" s="30" t="s">
        <v>34</v>
      </c>
      <c r="B40" s="2"/>
      <c r="C40" s="2"/>
      <c r="D40" s="2"/>
      <c r="E40" s="2"/>
      <c r="F40" s="3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33"/>
      <c r="AU40" s="11"/>
      <c r="AV40" s="11"/>
      <c r="AW40" s="33"/>
      <c r="AX40" s="11"/>
      <c r="AY40" s="11"/>
      <c r="AZ40" s="33"/>
      <c r="BA40" s="33"/>
    </row>
    <row r="41" spans="1:53" s="32" customFormat="1" x14ac:dyDescent="0.3">
      <c r="A41" s="30" t="s">
        <v>35</v>
      </c>
      <c r="B41" s="2"/>
      <c r="C41" s="2"/>
      <c r="D41" s="2"/>
      <c r="E41" s="2"/>
      <c r="F41" s="3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33"/>
      <c r="AU41" s="11"/>
      <c r="AV41" s="11"/>
      <c r="AW41" s="33"/>
      <c r="AX41" s="11"/>
      <c r="AY41" s="11"/>
      <c r="AZ41" s="33"/>
      <c r="BA41" s="33"/>
    </row>
    <row r="42" spans="1:53" s="32" customFormat="1" x14ac:dyDescent="0.3">
      <c r="A42" s="30" t="s">
        <v>36</v>
      </c>
      <c r="B42" s="2"/>
      <c r="C42" s="2"/>
      <c r="D42" s="2"/>
      <c r="E42" s="2"/>
      <c r="F42" s="3"/>
      <c r="G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33"/>
      <c r="AU42" s="11"/>
      <c r="AV42" s="11"/>
      <c r="AW42" s="33"/>
      <c r="AX42" s="11"/>
      <c r="AY42" s="11"/>
      <c r="AZ42" s="33"/>
      <c r="BA42" s="33"/>
    </row>
    <row r="43" spans="1:53" s="32" customFormat="1" x14ac:dyDescent="0.3">
      <c r="A43" s="30" t="s">
        <v>37</v>
      </c>
      <c r="B43" s="2"/>
      <c r="C43" s="2"/>
      <c r="D43" s="2"/>
      <c r="E43" s="2"/>
      <c r="F43" s="3"/>
      <c r="G43" s="15"/>
      <c r="I43" s="15"/>
      <c r="K43" s="15"/>
      <c r="M43" s="15"/>
      <c r="O43" s="15"/>
      <c r="Q43" s="15"/>
      <c r="S43" s="15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33"/>
      <c r="AU43" s="11"/>
      <c r="AV43" s="11"/>
      <c r="AW43" s="33"/>
      <c r="AX43" s="11"/>
      <c r="AY43" s="11"/>
      <c r="AZ43" s="33"/>
      <c r="BA43" s="33"/>
    </row>
    <row r="44" spans="1:53" s="32" customFormat="1" x14ac:dyDescent="0.3">
      <c r="A44" s="30" t="s">
        <v>38</v>
      </c>
      <c r="B44" s="2"/>
      <c r="C44" s="2"/>
      <c r="D44" s="2"/>
      <c r="E44" s="2"/>
      <c r="F44" s="3"/>
      <c r="I44" s="35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33"/>
      <c r="AU44" s="11"/>
      <c r="AV44" s="11"/>
      <c r="AW44" s="33"/>
      <c r="AX44" s="11"/>
      <c r="AY44" s="11"/>
      <c r="AZ44" s="33"/>
      <c r="BA44" s="33"/>
    </row>
    <row r="45" spans="1:53" s="32" customFormat="1" x14ac:dyDescent="0.3">
      <c r="A45" s="44" t="s">
        <v>48</v>
      </c>
      <c r="B45" s="3"/>
      <c r="C45" s="3"/>
      <c r="D45" s="3"/>
      <c r="E45" s="3"/>
      <c r="F45" s="3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33"/>
      <c r="AU45" s="16"/>
      <c r="AV45" s="16"/>
      <c r="AW45" s="33"/>
      <c r="AX45" s="16"/>
      <c r="AY45" s="16"/>
      <c r="AZ45" s="33"/>
      <c r="BA45" s="33"/>
    </row>
    <row r="46" spans="1:53" x14ac:dyDescent="0.3">
      <c r="A46" s="30" t="s">
        <v>39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U46" s="11"/>
      <c r="AV46" s="11"/>
      <c r="AX46" s="11"/>
      <c r="AY46" s="11"/>
    </row>
    <row r="47" spans="1:53" x14ac:dyDescent="0.3">
      <c r="A47" s="30" t="s">
        <v>40</v>
      </c>
      <c r="G47" s="11"/>
      <c r="H47" s="48"/>
      <c r="I47" s="48"/>
      <c r="J47" s="48"/>
      <c r="K47" s="48"/>
      <c r="L47" s="48"/>
      <c r="M47" s="48"/>
      <c r="N47" s="48"/>
      <c r="O47" s="48"/>
      <c r="P47" s="6"/>
      <c r="Q47" s="46"/>
      <c r="R47" s="46"/>
      <c r="S47" s="6"/>
      <c r="T47" s="6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U47" s="11"/>
      <c r="AV47" s="11"/>
      <c r="AX47" s="11"/>
      <c r="AY47" s="11"/>
    </row>
    <row r="48" spans="1:53" x14ac:dyDescent="0.3">
      <c r="A48" s="30" t="s">
        <v>41</v>
      </c>
      <c r="G48" s="11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U48" s="11"/>
      <c r="AV48" s="11"/>
      <c r="AX48" s="11"/>
      <c r="AY48" s="11"/>
    </row>
    <row r="49" spans="1:51" s="37" customFormat="1" x14ac:dyDescent="0.3">
      <c r="A49" s="36" t="s">
        <v>42</v>
      </c>
      <c r="G49" s="17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11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U49" s="17"/>
      <c r="AV49" s="17"/>
      <c r="AX49" s="17"/>
      <c r="AY49" s="17"/>
    </row>
    <row r="50" spans="1:51" s="37" customFormat="1" x14ac:dyDescent="0.3">
      <c r="A50" s="36" t="s">
        <v>43</v>
      </c>
      <c r="G50" s="1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11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U50" s="17"/>
      <c r="AV50" s="17"/>
      <c r="AX50" s="17"/>
      <c r="AY50" s="17"/>
    </row>
    <row r="51" spans="1:51" x14ac:dyDescent="0.3">
      <c r="A51" s="36" t="s">
        <v>44</v>
      </c>
      <c r="G51" s="11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U51" s="11"/>
      <c r="AV51" s="11"/>
      <c r="AX51" s="11"/>
      <c r="AY51" s="11"/>
    </row>
    <row r="52" spans="1:51" x14ac:dyDescent="0.3">
      <c r="A52" s="30"/>
      <c r="G52" s="11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U52" s="11"/>
      <c r="AV52" s="11"/>
      <c r="AX52" s="11"/>
      <c r="AY52" s="11"/>
    </row>
    <row r="53" spans="1:51" x14ac:dyDescent="0.3">
      <c r="A53" s="45" t="s">
        <v>49</v>
      </c>
      <c r="B53" s="45"/>
      <c r="C53" s="45"/>
      <c r="G53" s="11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U53" s="11"/>
      <c r="AV53" s="11"/>
      <c r="AX53" s="11"/>
      <c r="AY53" s="11"/>
    </row>
    <row r="54" spans="1:51" x14ac:dyDescent="0.3"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U54" s="11"/>
      <c r="AV54" s="11"/>
      <c r="AX54" s="11"/>
      <c r="AY54" s="11"/>
    </row>
    <row r="55" spans="1:51" x14ac:dyDescent="0.3">
      <c r="A55" s="1"/>
      <c r="G55" s="11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U55" s="11"/>
      <c r="AV55" s="11"/>
      <c r="AX55" s="11"/>
      <c r="AY55" s="11"/>
    </row>
    <row r="56" spans="1:51" x14ac:dyDescent="0.3">
      <c r="A56" s="45"/>
      <c r="B56" s="45"/>
      <c r="C56" s="45"/>
      <c r="G56" s="11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U56" s="11"/>
      <c r="AV56" s="11"/>
      <c r="AX56" s="11"/>
      <c r="AY56" s="11"/>
    </row>
    <row r="57" spans="1:51" ht="15" x14ac:dyDescent="0.35">
      <c r="A57" s="39"/>
      <c r="B57" s="39"/>
      <c r="C57" s="40"/>
      <c r="G57" s="11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U57" s="11"/>
      <c r="AV57" s="11"/>
      <c r="AX57" s="11"/>
      <c r="AY57" s="11"/>
    </row>
    <row r="58" spans="1:51" x14ac:dyDescent="0.3">
      <c r="A58" s="41" t="s">
        <v>45</v>
      </c>
      <c r="B58" s="42"/>
      <c r="C58" s="42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U58" s="11"/>
      <c r="AV58" s="11"/>
      <c r="AX58" s="11"/>
      <c r="AY58" s="11"/>
    </row>
    <row r="59" spans="1:51" x14ac:dyDescent="0.3">
      <c r="A59" s="43" t="s">
        <v>46</v>
      </c>
      <c r="B59" s="42"/>
      <c r="C59" s="42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U59" s="11"/>
      <c r="AV59" s="11"/>
      <c r="AX59" s="11"/>
      <c r="AY59" s="11"/>
    </row>
    <row r="60" spans="1:51" x14ac:dyDescent="0.3">
      <c r="A60" s="42"/>
      <c r="B60" s="42"/>
      <c r="C60" s="42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U60" s="11"/>
      <c r="AV60" s="11"/>
      <c r="AX60" s="11"/>
      <c r="AY60" s="11"/>
    </row>
    <row r="61" spans="1:51" x14ac:dyDescent="0.3"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51" x14ac:dyDescent="0.3"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</sheetData>
  <mergeCells count="33">
    <mergeCell ref="N47:O47"/>
    <mergeCell ref="T7:U7"/>
    <mergeCell ref="AF7:AH7"/>
    <mergeCell ref="R7:S7"/>
    <mergeCell ref="AX7:AZ7"/>
    <mergeCell ref="AO7:AQ7"/>
    <mergeCell ref="AI7:AK7"/>
    <mergeCell ref="A1:Q1"/>
    <mergeCell ref="A2:Q2"/>
    <mergeCell ref="P7:Q7"/>
    <mergeCell ref="N7:O7"/>
    <mergeCell ref="L7:M7"/>
    <mergeCell ref="A3:AY3"/>
    <mergeCell ref="A4:AY4"/>
    <mergeCell ref="A5:AY5"/>
    <mergeCell ref="AU7:AW7"/>
    <mergeCell ref="AR7:AT7"/>
    <mergeCell ref="A56:C56"/>
    <mergeCell ref="AL7:AN7"/>
    <mergeCell ref="A53:C53"/>
    <mergeCell ref="J7:K7"/>
    <mergeCell ref="D7:E7"/>
    <mergeCell ref="B7:C7"/>
    <mergeCell ref="F7:G7"/>
    <mergeCell ref="H47:I47"/>
    <mergeCell ref="H7:I7"/>
    <mergeCell ref="Q47:R47"/>
    <mergeCell ref="J47:K47"/>
    <mergeCell ref="V7:W7"/>
    <mergeCell ref="Z7:AB7"/>
    <mergeCell ref="AC7:AE7"/>
    <mergeCell ref="X7:Y7"/>
    <mergeCell ref="L47:M47"/>
  </mergeCells>
  <phoneticPr fontId="2" type="noConversion"/>
  <hyperlinks>
    <hyperlink ref="A59" r:id="rId1" xr:uid="{9991D89E-0B58-4569-9CBE-99D509868C84}"/>
  </hyperlinks>
  <pageMargins left="0.75" right="0.75" top="1" bottom="1" header="0" footer="0"/>
  <pageSetup scale="78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e77c208a8302d85cd4e249fff931b229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efffd9af8a13b64d2babcf87a90dd478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AF887C-D182-4A7F-BD61-D8254505FC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7821B4-8CFE-4B3A-803D-363660EB2FF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495D4C-9714-4B32-A716-3EA2D0DBC5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 Deuda Interna</vt:lpstr>
      <vt:lpstr>'Servicio Deuda Interna'!Área_de_impresión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Alejandro Valderrama Velasco</dc:creator>
  <cp:keywords/>
  <dc:description/>
  <cp:lastModifiedBy>Karen Rojas Madrigal</cp:lastModifiedBy>
  <cp:revision/>
  <dcterms:created xsi:type="dcterms:W3CDTF">2006-02-16T15:17:05Z</dcterms:created>
  <dcterms:modified xsi:type="dcterms:W3CDTF">2025-02-21T20:52:25Z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