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roul\OneDrive - MH de CR\Documentos\Ejecución Presupuestaria\Ejecución 2023\Report Ejecución Grupo 102 Servicios Básicos 2023\"/>
    </mc:Choice>
  </mc:AlternateContent>
  <xr:revisionPtr revIDLastSave="11" documentId="6_{D86760C8-B174-4AA2-87D2-361AFA2D589B}" xr6:coauthVersionLast="36" xr6:coauthVersionMax="36" xr10:uidLastSave="{42D49930-27AC-4519-A6CE-A614DED3C8C9}"/>
  <bookViews>
    <workbookView xWindow="0" yWindow="0" windowWidth="23040" windowHeight="9060" xr2:uid="{7910521D-FD05-42E6-96BE-FF015B7D3B40}"/>
  </bookViews>
  <sheets>
    <sheet name="Enero a Junio 23" sheetId="1" r:id="rId1"/>
    <sheet name="Grupo 102 Servicios Básicos " sheetId="3" r:id="rId2"/>
  </sheets>
  <definedNames>
    <definedName name="_xlnm._FilterDatabase" localSheetId="0" hidden="1">'Enero a Junio 23'!$A$8:$G$40</definedName>
    <definedName name="_xlnm._FilterDatabase" localSheetId="1" hidden="1">'Grupo 102 Servicios Básicos '!$A$8:$F$13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3" i="1"/>
  <c r="G34" i="1"/>
  <c r="G24" i="1" l="1"/>
  <c r="G25" i="1"/>
  <c r="G26" i="1"/>
  <c r="A5" i="3"/>
  <c r="D14" i="1" l="1"/>
  <c r="C10" i="3" s="1"/>
  <c r="E14" i="1"/>
  <c r="D10" i="3" s="1"/>
  <c r="F14" i="1"/>
  <c r="E10" i="3" s="1"/>
  <c r="D20" i="1"/>
  <c r="C11" i="3" s="1"/>
  <c r="E20" i="1"/>
  <c r="D11" i="3" s="1"/>
  <c r="F20" i="1"/>
  <c r="E11" i="3" s="1"/>
  <c r="F11" i="3" s="1"/>
  <c r="D27" i="1"/>
  <c r="C12" i="3" s="1"/>
  <c r="E27" i="1"/>
  <c r="D12" i="3" s="1"/>
  <c r="F27" i="1"/>
  <c r="E12" i="3" s="1"/>
  <c r="D36" i="1"/>
  <c r="C13" i="3" s="1"/>
  <c r="E36" i="1"/>
  <c r="D13" i="3" s="1"/>
  <c r="F36" i="1"/>
  <c r="E13" i="3" s="1"/>
  <c r="F41" i="1"/>
  <c r="E14" i="3" s="1"/>
  <c r="E41" i="1"/>
  <c r="D14" i="3" s="1"/>
  <c r="D41" i="1"/>
  <c r="C14" i="3" s="1"/>
  <c r="G40" i="1"/>
  <c r="G39" i="1"/>
  <c r="G38" i="1"/>
  <c r="G37" i="1"/>
  <c r="G35" i="1"/>
  <c r="G31" i="1"/>
  <c r="G30" i="1"/>
  <c r="G29" i="1"/>
  <c r="G28" i="1"/>
  <c r="G23" i="1"/>
  <c r="G22" i="1"/>
  <c r="G21" i="1"/>
  <c r="G19" i="1"/>
  <c r="G18" i="1"/>
  <c r="G17" i="1"/>
  <c r="G16" i="1"/>
  <c r="G15" i="1"/>
  <c r="G13" i="1"/>
  <c r="G12" i="1"/>
  <c r="G11" i="1"/>
  <c r="G10" i="1"/>
  <c r="G9" i="1"/>
  <c r="F10" i="3" l="1"/>
  <c r="C9" i="3"/>
  <c r="F12" i="3"/>
  <c r="F14" i="3"/>
  <c r="F13" i="3"/>
  <c r="D9" i="3"/>
  <c r="E9" i="3"/>
  <c r="G41" i="1"/>
  <c r="G14" i="1"/>
  <c r="G20" i="1"/>
  <c r="G27" i="1"/>
  <c r="G36" i="1"/>
  <c r="E43" i="1"/>
  <c r="F43" i="1"/>
  <c r="D43" i="1"/>
  <c r="G43" i="1" l="1"/>
  <c r="F9" i="3"/>
</calcChain>
</file>

<file path=xl/sharedStrings.xml><?xml version="1.0" encoding="utf-8"?>
<sst xmlns="http://schemas.openxmlformats.org/spreadsheetml/2006/main" count="128" uniqueCount="46">
  <si>
    <t>Centro gestor</t>
  </si>
  <si>
    <t>20613200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</si>
  <si>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</si>
  <si>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</si>
  <si>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</si>
  <si>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</si>
  <si>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</si>
  <si>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</si>
  <si>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</si>
  <si>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</si>
  <si>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</si>
  <si>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</si>
  <si>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20613402</t>
  </si>
  <si>
    <t>20613403</t>
  </si>
  <si>
    <t>20613404</t>
  </si>
  <si>
    <t>20613501</t>
  </si>
  <si>
    <t>20613602</t>
  </si>
  <si>
    <t>20613603</t>
  </si>
  <si>
    <t>20613604</t>
  </si>
  <si>
    <t>20613606</t>
  </si>
  <si>
    <t>Grupo/Subpartida</t>
  </si>
  <si>
    <t>Descripción Grupo/Subpartida</t>
  </si>
  <si>
    <t>% Ejecución</t>
  </si>
  <si>
    <t xml:space="preserve">Ejecución Financiera del Presupuesto </t>
  </si>
  <si>
    <t>(Datos en colones)</t>
  </si>
  <si>
    <t>MONTO TOTAL SUBPARTIDA  10201 SERVICIO DE AGUA Y ALCANTARILLADO</t>
  </si>
  <si>
    <t>MONTO TOTAL SUBPARTIDA  10202 SERVICIO DE ENERGIA ELECTRICA</t>
  </si>
  <si>
    <t>MONTO TOTAL SUBPARTIDA  10203 SERVICIO DE CORREO</t>
  </si>
  <si>
    <t>MONTO TOTAL SUBPARTIDA  10204 SERVICIO DE TELECOMUNICACIONES</t>
  </si>
  <si>
    <t>MONTO TOTAL SUBPARTIDA  10299 OTROS SERVICIOS BASICOS</t>
  </si>
  <si>
    <t>Monto total E-102 SERVICIOS BÁSICOS</t>
  </si>
  <si>
    <t xml:space="preserve"> SERVICIO DE CORREO</t>
  </si>
  <si>
    <t xml:space="preserve"> SERVICIO DE TELECOMUNICACIONES</t>
  </si>
  <si>
    <t xml:space="preserve"> OTROS SERVICIOS BASICOS</t>
  </si>
  <si>
    <t>E-102</t>
  </si>
  <si>
    <t>SERVICIOS BÁSICOS</t>
  </si>
  <si>
    <r>
      <t>Fuente</t>
    </r>
    <r>
      <rPr>
        <sz val="9"/>
        <color rgb="FF000000"/>
        <rFont val="Arial Narrow"/>
        <family val="2"/>
      </rPr>
      <t xml:space="preserve">: Sistema Integrado de Gestión de la Administración Financiera </t>
    </r>
  </si>
  <si>
    <r>
      <rPr>
        <vertAlign val="superscript"/>
        <sz val="9"/>
        <color theme="1"/>
        <rFont val="Arial Narrow"/>
        <family val="2"/>
      </rPr>
      <t>3/</t>
    </r>
    <r>
      <rPr>
        <sz val="9"/>
        <color theme="1"/>
        <rFont val="Arial Narrow"/>
        <family val="2"/>
      </rPr>
      <t xml:space="preserve"> Se refiere al devengado, que es el reconocimiento del gasto por la recepción de bienes y servicios independientemente de cuando se efectúe el pago de la obligación. </t>
    </r>
  </si>
  <si>
    <t>20613400</t>
  </si>
  <si>
    <r>
      <rPr>
        <vertAlign val="superscript"/>
        <sz val="9"/>
        <color theme="1"/>
        <rFont val="Arial Narrow"/>
        <family val="2"/>
      </rPr>
      <t>1/</t>
    </r>
    <r>
      <rPr>
        <sz val="9"/>
        <color theme="1"/>
        <rFont val="Arial Narrow"/>
        <family val="2"/>
      </rPr>
      <t xml:space="preserve"> Corresponde al presupuesto aprobado por la Asamblea Legislativa para el ejercicio presupuestario 2023.</t>
    </r>
  </si>
  <si>
    <r>
      <rPr>
        <vertAlign val="superscript"/>
        <sz val="9"/>
        <color theme="1"/>
        <rFont val="Arial Narrow"/>
        <family val="2"/>
      </rPr>
      <t xml:space="preserve">2/ </t>
    </r>
    <r>
      <rPr>
        <sz val="9"/>
        <color theme="1"/>
        <rFont val="Arial Narrow"/>
        <family val="2"/>
      </rPr>
      <t>Corresponde al presupuesto inicial incluyendo las modificaciones presupuestarias realizadas durante el 2023.</t>
    </r>
  </si>
  <si>
    <r>
      <t>Presupuesto Inicial 2023</t>
    </r>
    <r>
      <rPr>
        <b/>
        <vertAlign val="superscript"/>
        <sz val="10"/>
        <rFont val="Arial Narrow"/>
        <family val="2"/>
      </rPr>
      <t xml:space="preserve"> 1</t>
    </r>
  </si>
  <si>
    <r>
      <t>Presupuesto Actual 2023</t>
    </r>
    <r>
      <rPr>
        <b/>
        <vertAlign val="superscript"/>
        <sz val="10"/>
        <rFont val="Arial Narrow"/>
        <family val="2"/>
      </rPr>
      <t xml:space="preserve"> 2</t>
    </r>
  </si>
  <si>
    <r>
      <t>Presupuesto Ejecutado 2023</t>
    </r>
    <r>
      <rPr>
        <b/>
        <vertAlign val="superscript"/>
        <sz val="10"/>
        <rFont val="Arial Narrow"/>
        <family val="2"/>
      </rPr>
      <t xml:space="preserve"> 3</t>
    </r>
  </si>
  <si>
    <t>De 01 enero al 30 de junio 2023</t>
  </si>
  <si>
    <t>20613502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</si>
</sst>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243073"/>
      <name val="Arial Narrow"/>
      <family val="2"/>
    </font>
    <font>
      <sz val="10"/>
      <name val="Arial Narrow"/>
      <family val="2"/>
    </font>
    <font>
      <b/>
      <sz val="10"/>
      <color rgb="FF243073"/>
      <name val="Arial Narrow"/>
      <family val="2"/>
    </font>
    <font>
      <b/>
      <sz val="10"/>
      <name val="Arial Narrow"/>
      <family val="2"/>
    </font>
    <font>
      <b/>
      <vertAlign val="superscript"/>
      <sz val="10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vertAlign val="superscript"/>
      <sz val="9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3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9" fontId="5" fillId="3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 applyAlignment="1"/>
    <xf numFmtId="4" fontId="3" fillId="3" borderId="1" xfId="0" applyNumberFormat="1" applyFont="1" applyFill="1" applyBorder="1" applyAlignment="1">
      <alignment horizontal="right"/>
    </xf>
    <xf numFmtId="9" fontId="3" fillId="3" borderId="1" xfId="2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/>
    <xf numFmtId="43" fontId="3" fillId="3" borderId="1" xfId="1" applyFont="1" applyFill="1" applyBorder="1"/>
    <xf numFmtId="4" fontId="3" fillId="3" borderId="1" xfId="0" applyNumberFormat="1" applyFont="1" applyFill="1" applyBorder="1"/>
    <xf numFmtId="164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9" fontId="3" fillId="3" borderId="0" xfId="2" applyFont="1" applyFill="1" applyAlignment="1">
      <alignment horizontal="center"/>
    </xf>
    <xf numFmtId="0" fontId="3" fillId="3" borderId="0" xfId="0" applyFont="1" applyFill="1" applyAlignment="1">
      <alignment horizontal="center"/>
    </xf>
    <xf numFmtId="4" fontId="3" fillId="3" borderId="0" xfId="0" applyNumberFormat="1" applyFont="1" applyFill="1" applyAlignment="1">
      <alignment horizontal="right"/>
    </xf>
    <xf numFmtId="4" fontId="5" fillId="4" borderId="3" xfId="0" applyNumberFormat="1" applyFont="1" applyFill="1" applyBorder="1" applyAlignment="1">
      <alignment horizontal="right"/>
    </xf>
    <xf numFmtId="9" fontId="5" fillId="4" borderId="4" xfId="2" applyFont="1" applyFill="1" applyBorder="1" applyAlignment="1">
      <alignment horizontal="center"/>
    </xf>
    <xf numFmtId="4" fontId="5" fillId="4" borderId="3" xfId="0" applyNumberFormat="1" applyFont="1" applyFill="1" applyBorder="1"/>
    <xf numFmtId="43" fontId="5" fillId="2" borderId="3" xfId="1" applyFont="1" applyFill="1" applyBorder="1" applyAlignment="1">
      <alignment horizontal="center" vertical="center" wrapText="1"/>
    </xf>
    <xf numFmtId="9" fontId="5" fillId="2" borderId="4" xfId="2" applyFont="1" applyFill="1" applyBorder="1" applyAlignment="1">
      <alignment horizontal="center" vertical="center" wrapText="1"/>
    </xf>
    <xf numFmtId="43" fontId="3" fillId="3" borderId="0" xfId="0" applyNumberFormat="1" applyFont="1" applyFill="1"/>
    <xf numFmtId="4" fontId="3" fillId="3" borderId="0" xfId="0" applyNumberFormat="1" applyFont="1" applyFill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41094</xdr:rowOff>
    </xdr:from>
    <xdr:to>
      <xdr:col>1</xdr:col>
      <xdr:colOff>487679</xdr:colOff>
      <xdr:row>3</xdr:row>
      <xdr:rowOff>74504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EDF1CB-458A-46B8-BCA9-7C8F07338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41094"/>
          <a:ext cx="1211579" cy="559190"/>
        </a:xfrm>
        <a:prstGeom prst="rect">
          <a:avLst/>
        </a:prstGeom>
      </xdr:spPr>
    </xdr:pic>
    <xdr:clientData/>
  </xdr:twoCellAnchor>
  <xdr:twoCellAnchor editAs="oneCell">
    <xdr:from>
      <xdr:col>5</xdr:col>
      <xdr:colOff>982980</xdr:colOff>
      <xdr:row>0</xdr:row>
      <xdr:rowOff>68580</xdr:rowOff>
    </xdr:from>
    <xdr:to>
      <xdr:col>6</xdr:col>
      <xdr:colOff>1171575</xdr:colOff>
      <xdr:row>3</xdr:row>
      <xdr:rowOff>196215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960024-2566-4E34-B2FA-C32DABB1DEC2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5340" y="68580"/>
          <a:ext cx="1308735" cy="6534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10614</xdr:rowOff>
    </xdr:from>
    <xdr:to>
      <xdr:col>1</xdr:col>
      <xdr:colOff>83819</xdr:colOff>
      <xdr:row>3</xdr:row>
      <xdr:rowOff>44024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9B43D1-B8EF-433A-AD85-7FA01BBEE2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10614"/>
          <a:ext cx="1211579" cy="559190"/>
        </a:xfrm>
        <a:prstGeom prst="rect">
          <a:avLst/>
        </a:prstGeom>
      </xdr:spPr>
    </xdr:pic>
    <xdr:clientData/>
  </xdr:twoCellAnchor>
  <xdr:twoCellAnchor editAs="oneCell">
    <xdr:from>
      <xdr:col>4</xdr:col>
      <xdr:colOff>1104900</xdr:colOff>
      <xdr:row>0</xdr:row>
      <xdr:rowOff>60960</xdr:rowOff>
    </xdr:from>
    <xdr:to>
      <xdr:col>5</xdr:col>
      <xdr:colOff>1293495</xdr:colOff>
      <xdr:row>3</xdr:row>
      <xdr:rowOff>188595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E26B906-681E-4FB9-88B4-DE3B8DD9FB7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39000" y="60960"/>
          <a:ext cx="1308735" cy="653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B200C-4277-4C66-9656-D63BD7CB964D}">
  <sheetPr>
    <pageSetUpPr fitToPage="1"/>
  </sheetPr>
  <dimension ref="A4:G52"/>
  <sheetViews>
    <sheetView tabSelected="1" workbookViewId="0">
      <selection activeCell="C3" sqref="C3"/>
    </sheetView>
  </sheetViews>
  <sheetFormatPr baseColWidth="10" defaultColWidth="11.5703125" defaultRowHeight="12.75" x14ac:dyDescent="0.2"/>
  <cols>
    <col min="1" max="1" width="12" style="18" bestFit="1" customWidth="1"/>
    <col min="2" max="2" width="16.42578125" style="18" customWidth="1"/>
    <col min="3" max="3" width="45.5703125" style="1" customWidth="1"/>
    <col min="4" max="5" width="17.28515625" style="1" bestFit="1" customWidth="1"/>
    <col min="6" max="6" width="16.28515625" style="1" bestFit="1" customWidth="1"/>
    <col min="7" max="7" width="20.28515625" style="17" bestFit="1" customWidth="1"/>
    <col min="8" max="16384" width="11.5703125" style="1"/>
  </cols>
  <sheetData>
    <row r="4" spans="1:7" ht="17.45" customHeight="1" x14ac:dyDescent="0.2">
      <c r="A4" s="29" t="s">
        <v>23</v>
      </c>
      <c r="B4" s="29"/>
      <c r="C4" s="29"/>
      <c r="D4" s="29"/>
      <c r="E4" s="29"/>
      <c r="F4" s="29"/>
      <c r="G4" s="29"/>
    </row>
    <row r="5" spans="1:7" ht="18" x14ac:dyDescent="0.2">
      <c r="A5" s="30" t="s">
        <v>44</v>
      </c>
      <c r="B5" s="30"/>
      <c r="C5" s="30"/>
      <c r="D5" s="30"/>
      <c r="E5" s="30"/>
      <c r="F5" s="30"/>
      <c r="G5" s="30"/>
    </row>
    <row r="6" spans="1:7" x14ac:dyDescent="0.2">
      <c r="A6" s="31" t="s">
        <v>24</v>
      </c>
      <c r="B6" s="31"/>
      <c r="C6" s="31"/>
      <c r="D6" s="31"/>
      <c r="E6" s="31"/>
      <c r="F6" s="31"/>
      <c r="G6" s="31"/>
    </row>
    <row r="8" spans="1:7" ht="27.75" x14ac:dyDescent="0.2">
      <c r="A8" s="2" t="s">
        <v>0</v>
      </c>
      <c r="B8" s="2" t="s">
        <v>20</v>
      </c>
      <c r="C8" s="2" t="s">
        <v>21</v>
      </c>
      <c r="D8" s="2" t="s">
        <v>41</v>
      </c>
      <c r="E8" s="2" t="s">
        <v>42</v>
      </c>
      <c r="F8" s="2" t="s">
        <v>43</v>
      </c>
      <c r="G8" s="2" t="s">
        <v>22</v>
      </c>
    </row>
    <row r="9" spans="1:7" x14ac:dyDescent="0.2">
      <c r="A9" s="18" t="s">
        <v>1</v>
      </c>
      <c r="B9" s="18" t="s">
        <v>2</v>
      </c>
      <c r="C9" s="1" t="s">
        <v>3</v>
      </c>
      <c r="D9" s="19">
        <v>33796006</v>
      </c>
      <c r="E9" s="19">
        <v>33796006</v>
      </c>
      <c r="F9" s="19">
        <v>14622166.68</v>
      </c>
      <c r="G9" s="17">
        <f>+F9/E9</f>
        <v>0.43265960717369972</v>
      </c>
    </row>
    <row r="10" spans="1:7" x14ac:dyDescent="0.2">
      <c r="A10" s="18" t="s">
        <v>38</v>
      </c>
      <c r="B10" s="18" t="s">
        <v>2</v>
      </c>
      <c r="C10" s="1" t="s">
        <v>3</v>
      </c>
      <c r="D10" s="19">
        <v>28239354</v>
      </c>
      <c r="E10" s="19">
        <v>28239354</v>
      </c>
      <c r="F10" s="19">
        <v>5778346.9900000002</v>
      </c>
      <c r="G10" s="17">
        <f t="shared" ref="G10:G13" si="0">+F10/E10</f>
        <v>0.2046203673780923</v>
      </c>
    </row>
    <row r="11" spans="1:7" x14ac:dyDescent="0.2">
      <c r="A11" s="18" t="s">
        <v>12</v>
      </c>
      <c r="B11" s="18" t="s">
        <v>2</v>
      </c>
      <c r="C11" s="1" t="s">
        <v>3</v>
      </c>
      <c r="D11" s="19">
        <v>21198958</v>
      </c>
      <c r="E11" s="19">
        <v>21198958</v>
      </c>
      <c r="F11" s="19">
        <v>9847787.0299999993</v>
      </c>
      <c r="G11" s="17">
        <f t="shared" si="0"/>
        <v>0.46454108876483452</v>
      </c>
    </row>
    <row r="12" spans="1:7" x14ac:dyDescent="0.2">
      <c r="A12" s="18" t="s">
        <v>13</v>
      </c>
      <c r="B12" s="18" t="s">
        <v>2</v>
      </c>
      <c r="C12" s="1" t="s">
        <v>3</v>
      </c>
      <c r="D12" s="19">
        <v>62227857</v>
      </c>
      <c r="E12" s="19">
        <v>53274501</v>
      </c>
      <c r="F12" s="19">
        <v>14337009.23</v>
      </c>
      <c r="G12" s="17">
        <f t="shared" si="0"/>
        <v>0.26911578636841665</v>
      </c>
    </row>
    <row r="13" spans="1:7" x14ac:dyDescent="0.2">
      <c r="A13" s="18" t="s">
        <v>16</v>
      </c>
      <c r="B13" s="18" t="s">
        <v>2</v>
      </c>
      <c r="C13" s="1" t="s">
        <v>3</v>
      </c>
      <c r="D13" s="19">
        <v>2222580</v>
      </c>
      <c r="E13" s="19">
        <v>2222580</v>
      </c>
      <c r="F13" s="19">
        <v>885302.87</v>
      </c>
      <c r="G13" s="17">
        <f t="shared" si="0"/>
        <v>0.39832216163197726</v>
      </c>
    </row>
    <row r="14" spans="1:7" x14ac:dyDescent="0.2">
      <c r="A14" s="27" t="s">
        <v>25</v>
      </c>
      <c r="B14" s="28"/>
      <c r="C14" s="28"/>
      <c r="D14" s="20">
        <f>SUM(D9:D13)</f>
        <v>147684755</v>
      </c>
      <c r="E14" s="20">
        <f>SUM(E9:E13)</f>
        <v>138731399</v>
      </c>
      <c r="F14" s="20">
        <f>SUM(F9:F13)</f>
        <v>45470612.800000004</v>
      </c>
      <c r="G14" s="21">
        <f>+F14/E14</f>
        <v>0.3277600682164245</v>
      </c>
    </row>
    <row r="15" spans="1:7" x14ac:dyDescent="0.2">
      <c r="A15" s="18" t="s">
        <v>1</v>
      </c>
      <c r="B15" s="18" t="s">
        <v>4</v>
      </c>
      <c r="C15" s="1" t="s">
        <v>5</v>
      </c>
      <c r="D15" s="19">
        <v>161438120</v>
      </c>
      <c r="E15" s="19">
        <v>151438120</v>
      </c>
      <c r="F15" s="19">
        <v>45020111.450000003</v>
      </c>
      <c r="G15" s="17">
        <f t="shared" ref="G15:G40" si="1">+F15/E15</f>
        <v>0.2972838770713741</v>
      </c>
    </row>
    <row r="16" spans="1:7" x14ac:dyDescent="0.2">
      <c r="A16" s="18" t="s">
        <v>38</v>
      </c>
      <c r="B16" s="18" t="s">
        <v>4</v>
      </c>
      <c r="C16" s="1" t="s">
        <v>5</v>
      </c>
      <c r="D16" s="19">
        <v>23834370</v>
      </c>
      <c r="E16" s="19">
        <v>23834370</v>
      </c>
      <c r="F16" s="19">
        <v>5944453.5499999998</v>
      </c>
      <c r="G16" s="17">
        <f t="shared" si="1"/>
        <v>0.24940678314551631</v>
      </c>
    </row>
    <row r="17" spans="1:7" x14ac:dyDescent="0.2">
      <c r="A17" s="18" t="s">
        <v>12</v>
      </c>
      <c r="B17" s="18" t="s">
        <v>4</v>
      </c>
      <c r="C17" s="1" t="s">
        <v>5</v>
      </c>
      <c r="D17" s="19">
        <v>182754903</v>
      </c>
      <c r="E17" s="19">
        <v>182754903</v>
      </c>
      <c r="F17" s="19">
        <v>74169601.25</v>
      </c>
      <c r="G17" s="17">
        <f t="shared" si="1"/>
        <v>0.405841922884006</v>
      </c>
    </row>
    <row r="18" spans="1:7" x14ac:dyDescent="0.2">
      <c r="A18" s="18" t="s">
        <v>13</v>
      </c>
      <c r="B18" s="18" t="s">
        <v>4</v>
      </c>
      <c r="C18" s="1" t="s">
        <v>5</v>
      </c>
      <c r="D18" s="19">
        <v>166612118</v>
      </c>
      <c r="E18" s="19">
        <v>164612118</v>
      </c>
      <c r="F18" s="19">
        <v>50389212.149999999</v>
      </c>
      <c r="G18" s="17">
        <f t="shared" si="1"/>
        <v>0.30610876503028772</v>
      </c>
    </row>
    <row r="19" spans="1:7" x14ac:dyDescent="0.2">
      <c r="A19" s="18" t="s">
        <v>16</v>
      </c>
      <c r="B19" s="18" t="s">
        <v>4</v>
      </c>
      <c r="C19" s="1" t="s">
        <v>5</v>
      </c>
      <c r="D19" s="19">
        <v>16476960</v>
      </c>
      <c r="E19" s="19">
        <v>16476960</v>
      </c>
      <c r="F19" s="19">
        <v>6575820.2999999998</v>
      </c>
      <c r="G19" s="17">
        <f t="shared" si="1"/>
        <v>0.39909184097066447</v>
      </c>
    </row>
    <row r="20" spans="1:7" x14ac:dyDescent="0.2">
      <c r="A20" s="27" t="s">
        <v>26</v>
      </c>
      <c r="B20" s="28"/>
      <c r="C20" s="28"/>
      <c r="D20" s="20">
        <f>SUM(D15:D19)</f>
        <v>551116471</v>
      </c>
      <c r="E20" s="20">
        <f>SUM(E15:E19)</f>
        <v>539116471</v>
      </c>
      <c r="F20" s="20">
        <f>SUM(F15:F19)</f>
        <v>182099198.70000002</v>
      </c>
      <c r="G20" s="21">
        <f>+F20/E20</f>
        <v>0.33777339127151251</v>
      </c>
    </row>
    <row r="21" spans="1:7" x14ac:dyDescent="0.2">
      <c r="A21" s="18" t="s">
        <v>1</v>
      </c>
      <c r="B21" s="18" t="s">
        <v>6</v>
      </c>
      <c r="C21" s="1" t="s">
        <v>7</v>
      </c>
      <c r="D21" s="19">
        <v>316400</v>
      </c>
      <c r="E21" s="19">
        <v>316400</v>
      </c>
      <c r="F21" s="19">
        <v>0</v>
      </c>
      <c r="G21" s="17">
        <f t="shared" si="1"/>
        <v>0</v>
      </c>
    </row>
    <row r="22" spans="1:7" x14ac:dyDescent="0.2">
      <c r="A22" s="18" t="s">
        <v>12</v>
      </c>
      <c r="B22" s="18" t="s">
        <v>6</v>
      </c>
      <c r="C22" s="1" t="s">
        <v>7</v>
      </c>
      <c r="D22" s="19">
        <v>1494990</v>
      </c>
      <c r="E22" s="19">
        <v>1494990</v>
      </c>
      <c r="F22" s="19">
        <v>7684</v>
      </c>
      <c r="G22" s="17">
        <f t="shared" si="1"/>
        <v>5.1398337112622825E-3</v>
      </c>
    </row>
    <row r="23" spans="1:7" x14ac:dyDescent="0.2">
      <c r="A23" s="18" t="s">
        <v>13</v>
      </c>
      <c r="B23" s="18" t="s">
        <v>6</v>
      </c>
      <c r="C23" s="1" t="s">
        <v>7</v>
      </c>
      <c r="D23" s="19">
        <v>56500</v>
      </c>
      <c r="E23" s="19">
        <v>56500</v>
      </c>
      <c r="F23" s="19">
        <v>0</v>
      </c>
      <c r="G23" s="17">
        <f t="shared" si="1"/>
        <v>0</v>
      </c>
    </row>
    <row r="24" spans="1:7" x14ac:dyDescent="0.2">
      <c r="A24" s="18" t="s">
        <v>14</v>
      </c>
      <c r="B24" s="18" t="s">
        <v>6</v>
      </c>
      <c r="C24" s="1" t="s">
        <v>7</v>
      </c>
      <c r="D24" s="19">
        <v>3051000</v>
      </c>
      <c r="E24" s="19">
        <v>3051000</v>
      </c>
      <c r="F24" s="19">
        <v>480815</v>
      </c>
      <c r="G24" s="17">
        <f t="shared" si="1"/>
        <v>0.15759259259259259</v>
      </c>
    </row>
    <row r="25" spans="1:7" x14ac:dyDescent="0.2">
      <c r="A25" s="18" t="s">
        <v>15</v>
      </c>
      <c r="B25" s="18" t="s">
        <v>6</v>
      </c>
      <c r="C25" s="1" t="s">
        <v>7</v>
      </c>
      <c r="D25" s="19">
        <v>50000</v>
      </c>
      <c r="E25" s="19">
        <v>50000</v>
      </c>
      <c r="F25" s="19">
        <v>0</v>
      </c>
      <c r="G25" s="17">
        <f t="shared" si="1"/>
        <v>0</v>
      </c>
    </row>
    <row r="26" spans="1:7" x14ac:dyDescent="0.2">
      <c r="A26" s="18" t="s">
        <v>19</v>
      </c>
      <c r="B26" s="18" t="s">
        <v>6</v>
      </c>
      <c r="C26" s="1" t="s">
        <v>7</v>
      </c>
      <c r="D26" s="19">
        <v>90400</v>
      </c>
      <c r="E26" s="19">
        <v>90400</v>
      </c>
      <c r="F26" s="19">
        <v>0</v>
      </c>
      <c r="G26" s="17">
        <f t="shared" si="1"/>
        <v>0</v>
      </c>
    </row>
    <row r="27" spans="1:7" x14ac:dyDescent="0.2">
      <c r="A27" s="27" t="s">
        <v>27</v>
      </c>
      <c r="B27" s="28"/>
      <c r="C27" s="28"/>
      <c r="D27" s="20">
        <f>SUM(D21:D26)</f>
        <v>5059290</v>
      </c>
      <c r="E27" s="20">
        <f>SUM(E21:E26)</f>
        <v>5059290</v>
      </c>
      <c r="F27" s="20">
        <f>SUM(F21:F26)</f>
        <v>488499</v>
      </c>
      <c r="G27" s="21">
        <f>+F27/E27</f>
        <v>9.6554852558362936E-2</v>
      </c>
    </row>
    <row r="28" spans="1:7" x14ac:dyDescent="0.2">
      <c r="A28" s="18" t="s">
        <v>1</v>
      </c>
      <c r="B28" s="18" t="s">
        <v>8</v>
      </c>
      <c r="C28" s="1" t="s">
        <v>9</v>
      </c>
      <c r="D28" s="19">
        <v>1039296169</v>
      </c>
      <c r="E28" s="19">
        <v>1039296169</v>
      </c>
      <c r="F28" s="19">
        <v>185232981.16999999</v>
      </c>
      <c r="G28" s="17">
        <f t="shared" si="1"/>
        <v>0.17822925427333119</v>
      </c>
    </row>
    <row r="29" spans="1:7" x14ac:dyDescent="0.2">
      <c r="A29" s="18" t="s">
        <v>38</v>
      </c>
      <c r="B29" s="18" t="s">
        <v>8</v>
      </c>
      <c r="C29" s="1" t="s">
        <v>9</v>
      </c>
      <c r="D29" s="19">
        <v>1442372</v>
      </c>
      <c r="E29" s="19">
        <v>1442372</v>
      </c>
      <c r="F29" s="19">
        <v>501705.56</v>
      </c>
      <c r="G29" s="17">
        <f t="shared" si="1"/>
        <v>0.34783367952234234</v>
      </c>
    </row>
    <row r="30" spans="1:7" x14ac:dyDescent="0.2">
      <c r="A30" s="18" t="s">
        <v>12</v>
      </c>
      <c r="B30" s="18" t="s">
        <v>8</v>
      </c>
      <c r="C30" s="1" t="s">
        <v>9</v>
      </c>
      <c r="D30" s="19">
        <v>42064774</v>
      </c>
      <c r="E30" s="19">
        <v>42064774</v>
      </c>
      <c r="F30" s="19">
        <v>17859614.48</v>
      </c>
      <c r="G30" s="17">
        <f t="shared" si="1"/>
        <v>0.42457412180557541</v>
      </c>
    </row>
    <row r="31" spans="1:7" x14ac:dyDescent="0.2">
      <c r="A31" s="18" t="s">
        <v>13</v>
      </c>
      <c r="B31" s="18" t="s">
        <v>8</v>
      </c>
      <c r="C31" s="1" t="s">
        <v>9</v>
      </c>
      <c r="D31" s="19">
        <v>50059970</v>
      </c>
      <c r="E31" s="19">
        <v>50059970</v>
      </c>
      <c r="F31" s="19">
        <v>9627174.9199999999</v>
      </c>
      <c r="G31" s="17">
        <f t="shared" si="1"/>
        <v>0.19231283838164506</v>
      </c>
    </row>
    <row r="32" spans="1:7" x14ac:dyDescent="0.2">
      <c r="A32" s="18" t="s">
        <v>15</v>
      </c>
      <c r="B32" s="18" t="s">
        <v>8</v>
      </c>
      <c r="C32" s="1" t="s">
        <v>9</v>
      </c>
      <c r="D32" s="19">
        <v>0</v>
      </c>
      <c r="E32" s="19">
        <v>72000</v>
      </c>
      <c r="F32" s="19">
        <v>0</v>
      </c>
      <c r="G32" s="17">
        <f t="shared" si="1"/>
        <v>0</v>
      </c>
    </row>
    <row r="33" spans="1:7" x14ac:dyDescent="0.2">
      <c r="A33" s="18" t="s">
        <v>45</v>
      </c>
      <c r="B33" s="18" t="s">
        <v>8</v>
      </c>
      <c r="C33" s="1" t="s">
        <v>9</v>
      </c>
      <c r="D33" s="19">
        <v>0</v>
      </c>
      <c r="E33" s="19">
        <v>54000</v>
      </c>
      <c r="F33" s="19">
        <v>0</v>
      </c>
      <c r="G33" s="17">
        <f t="shared" si="1"/>
        <v>0</v>
      </c>
    </row>
    <row r="34" spans="1:7" x14ac:dyDescent="0.2">
      <c r="A34" s="18" t="s">
        <v>17</v>
      </c>
      <c r="B34" s="18" t="s">
        <v>8</v>
      </c>
      <c r="C34" s="1" t="s">
        <v>9</v>
      </c>
      <c r="D34" s="19">
        <v>300015</v>
      </c>
      <c r="E34" s="19">
        <v>300015</v>
      </c>
      <c r="F34" s="19">
        <v>109064.1</v>
      </c>
      <c r="G34" s="17">
        <f t="shared" si="1"/>
        <v>0.3635288235588221</v>
      </c>
    </row>
    <row r="35" spans="1:7" x14ac:dyDescent="0.2">
      <c r="A35" s="18" t="s">
        <v>18</v>
      </c>
      <c r="B35" s="18" t="s">
        <v>8</v>
      </c>
      <c r="C35" s="1" t="s">
        <v>9</v>
      </c>
      <c r="D35" s="19">
        <v>678000</v>
      </c>
      <c r="E35" s="19">
        <v>678000</v>
      </c>
      <c r="F35" s="19">
        <v>231302.37</v>
      </c>
      <c r="G35" s="17">
        <f t="shared" si="1"/>
        <v>0.34115393805309735</v>
      </c>
    </row>
    <row r="36" spans="1:7" x14ac:dyDescent="0.2">
      <c r="A36" s="27" t="s">
        <v>28</v>
      </c>
      <c r="B36" s="28"/>
      <c r="C36" s="28"/>
      <c r="D36" s="20">
        <f>SUM(D28:D35)</f>
        <v>1133841300</v>
      </c>
      <c r="E36" s="20">
        <f>SUM(E28:E35)</f>
        <v>1133967300</v>
      </c>
      <c r="F36" s="20">
        <f>SUM(F28:F35)</f>
        <v>213561842.59999996</v>
      </c>
      <c r="G36" s="21">
        <f>+F36/E36</f>
        <v>0.18833157058409</v>
      </c>
    </row>
    <row r="37" spans="1:7" x14ac:dyDescent="0.2">
      <c r="A37" s="18" t="s">
        <v>1</v>
      </c>
      <c r="B37" s="18" t="s">
        <v>10</v>
      </c>
      <c r="C37" s="1" t="s">
        <v>11</v>
      </c>
      <c r="D37" s="19">
        <v>18693328</v>
      </c>
      <c r="E37" s="19">
        <v>18693328</v>
      </c>
      <c r="F37" s="19">
        <v>7216470.5499999998</v>
      </c>
      <c r="G37" s="17">
        <f t="shared" si="1"/>
        <v>0.38604525368623499</v>
      </c>
    </row>
    <row r="38" spans="1:7" x14ac:dyDescent="0.2">
      <c r="A38" s="18" t="s">
        <v>38</v>
      </c>
      <c r="B38" s="18" t="s">
        <v>10</v>
      </c>
      <c r="C38" s="1" t="s">
        <v>11</v>
      </c>
      <c r="D38" s="19">
        <v>1499932</v>
      </c>
      <c r="E38" s="19">
        <v>1499932</v>
      </c>
      <c r="F38" s="19">
        <v>526008</v>
      </c>
      <c r="G38" s="17">
        <f t="shared" si="1"/>
        <v>0.35068789785136928</v>
      </c>
    </row>
    <row r="39" spans="1:7" x14ac:dyDescent="0.2">
      <c r="A39" s="18" t="s">
        <v>12</v>
      </c>
      <c r="B39" s="18" t="s">
        <v>10</v>
      </c>
      <c r="C39" s="1" t="s">
        <v>11</v>
      </c>
      <c r="D39" s="19">
        <v>2499051</v>
      </c>
      <c r="E39" s="19">
        <v>2499051</v>
      </c>
      <c r="F39" s="19">
        <v>966432</v>
      </c>
      <c r="G39" s="17">
        <f t="shared" si="1"/>
        <v>0.3867195987596892</v>
      </c>
    </row>
    <row r="40" spans="1:7" x14ac:dyDescent="0.2">
      <c r="A40" s="18" t="s">
        <v>13</v>
      </c>
      <c r="B40" s="18" t="s">
        <v>10</v>
      </c>
      <c r="C40" s="1" t="s">
        <v>11</v>
      </c>
      <c r="D40" s="19">
        <v>4667082</v>
      </c>
      <c r="E40" s="19">
        <v>4617082</v>
      </c>
      <c r="F40" s="19">
        <v>128406</v>
      </c>
      <c r="G40" s="17">
        <f t="shared" si="1"/>
        <v>2.7811072014748708E-2</v>
      </c>
    </row>
    <row r="41" spans="1:7" x14ac:dyDescent="0.2">
      <c r="A41" s="27" t="s">
        <v>29</v>
      </c>
      <c r="B41" s="28"/>
      <c r="C41" s="28"/>
      <c r="D41" s="22">
        <f>SUM(D37:D40)</f>
        <v>27359393</v>
      </c>
      <c r="E41" s="22">
        <f>SUM(E37:E40)</f>
        <v>27309393</v>
      </c>
      <c r="F41" s="22">
        <f>SUM(F37:F40)</f>
        <v>8837316.5500000007</v>
      </c>
      <c r="G41" s="21">
        <f>+F41/E41</f>
        <v>0.32359988923957411</v>
      </c>
    </row>
    <row r="43" spans="1:7" ht="18.600000000000001" customHeight="1" x14ac:dyDescent="0.2">
      <c r="A43" s="35" t="s">
        <v>30</v>
      </c>
      <c r="B43" s="36"/>
      <c r="C43" s="36"/>
      <c r="D43" s="23">
        <f>SUM(D14+D20+D27+D36+D41)</f>
        <v>1865061209</v>
      </c>
      <c r="E43" s="23">
        <f>SUM(E14+E20+E27+E36+E41)</f>
        <v>1844183853</v>
      </c>
      <c r="F43" s="23">
        <f>SUM(F14+F20+F27+F36+F41)</f>
        <v>450457469.65000004</v>
      </c>
      <c r="G43" s="24">
        <f>+F43/E43</f>
        <v>0.2442584392641898</v>
      </c>
    </row>
    <row r="45" spans="1:7" ht="13.5" x14ac:dyDescent="0.25">
      <c r="A45" s="33" t="s">
        <v>36</v>
      </c>
      <c r="B45" s="33"/>
      <c r="C45" s="33"/>
      <c r="D45" s="33"/>
      <c r="E45" s="15"/>
      <c r="F45" s="16"/>
    </row>
    <row r="46" spans="1:7" ht="15.75" x14ac:dyDescent="0.25">
      <c r="A46" s="34" t="s">
        <v>39</v>
      </c>
      <c r="B46" s="34"/>
      <c r="C46" s="34"/>
      <c r="D46" s="34"/>
      <c r="E46" s="16"/>
      <c r="F46" s="16"/>
    </row>
    <row r="47" spans="1:7" ht="15.75" x14ac:dyDescent="0.25">
      <c r="A47" s="34" t="s">
        <v>40</v>
      </c>
      <c r="B47" s="34"/>
      <c r="C47" s="34"/>
      <c r="D47" s="34"/>
      <c r="E47" s="16"/>
      <c r="F47" s="16"/>
    </row>
    <row r="48" spans="1:7" ht="13.5" x14ac:dyDescent="0.2">
      <c r="A48" s="32" t="s">
        <v>37</v>
      </c>
      <c r="B48" s="32"/>
      <c r="C48" s="32"/>
      <c r="D48" s="32"/>
      <c r="E48" s="32"/>
      <c r="F48" s="32"/>
    </row>
    <row r="52" spans="4:6" x14ac:dyDescent="0.2">
      <c r="D52" s="25"/>
      <c r="E52" s="25"/>
      <c r="F52" s="25"/>
    </row>
  </sheetData>
  <autoFilter ref="A8:G40" xr:uid="{F1DF089C-41FE-4167-8288-6E8A05C2D433}">
    <sortState ref="A9:G40">
      <sortCondition ref="B9:B40"/>
    </sortState>
  </autoFilter>
  <mergeCells count="13">
    <mergeCell ref="A48:F48"/>
    <mergeCell ref="A45:D45"/>
    <mergeCell ref="A46:D46"/>
    <mergeCell ref="A47:D47"/>
    <mergeCell ref="A43:C43"/>
    <mergeCell ref="A27:C27"/>
    <mergeCell ref="A36:C36"/>
    <mergeCell ref="A41:C41"/>
    <mergeCell ref="A4:G4"/>
    <mergeCell ref="A5:G5"/>
    <mergeCell ref="A6:G6"/>
    <mergeCell ref="A14:C14"/>
    <mergeCell ref="A20:C20"/>
  </mergeCells>
  <pageMargins left="0.74803149606299213" right="0.74803149606299213" top="0.98425196850393704" bottom="0.98425196850393704" header="0.51181102362204722" footer="0.51181102362204722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EB8A-FB2C-472C-8946-1E448D26C28C}">
  <sheetPr>
    <pageSetUpPr fitToPage="1"/>
  </sheetPr>
  <dimension ref="A4:G20"/>
  <sheetViews>
    <sheetView workbookViewId="0">
      <selection activeCell="A17" sqref="A17:D17"/>
    </sheetView>
  </sheetViews>
  <sheetFormatPr baseColWidth="10" defaultColWidth="11.5703125" defaultRowHeight="12.75" x14ac:dyDescent="0.2"/>
  <cols>
    <col min="1" max="1" width="16.42578125" style="1" customWidth="1"/>
    <col min="2" max="2" width="38.28515625" style="1" customWidth="1"/>
    <col min="3" max="4" width="17.28515625" style="1" bestFit="1" customWidth="1"/>
    <col min="5" max="5" width="16.28515625" style="1" bestFit="1" customWidth="1"/>
    <col min="6" max="6" width="20.28515625" style="17" bestFit="1" customWidth="1"/>
    <col min="7" max="16384" width="11.5703125" style="1"/>
  </cols>
  <sheetData>
    <row r="4" spans="1:7" ht="17.45" customHeight="1" x14ac:dyDescent="0.2">
      <c r="A4" s="29" t="s">
        <v>23</v>
      </c>
      <c r="B4" s="29"/>
      <c r="C4" s="29"/>
      <c r="D4" s="29"/>
      <c r="E4" s="29"/>
      <c r="F4" s="29"/>
      <c r="G4" s="29"/>
    </row>
    <row r="5" spans="1:7" ht="18" x14ac:dyDescent="0.2">
      <c r="A5" s="29" t="str">
        <f>+'Enero a Junio 23'!A5:G5</f>
        <v>De 01 enero al 30 de junio 2023</v>
      </c>
      <c r="B5" s="29"/>
      <c r="C5" s="29"/>
      <c r="D5" s="29"/>
      <c r="E5" s="29"/>
      <c r="F5" s="29"/>
      <c r="G5" s="29"/>
    </row>
    <row r="6" spans="1:7" x14ac:dyDescent="0.2">
      <c r="A6" s="31" t="s">
        <v>24</v>
      </c>
      <c r="B6" s="31"/>
      <c r="C6" s="31"/>
      <c r="D6" s="31"/>
      <c r="E6" s="31"/>
      <c r="F6" s="31"/>
      <c r="G6" s="31"/>
    </row>
    <row r="8" spans="1:7" ht="46.9" customHeight="1" x14ac:dyDescent="0.2">
      <c r="A8" s="2" t="s">
        <v>20</v>
      </c>
      <c r="B8" s="2" t="s">
        <v>21</v>
      </c>
      <c r="C8" s="2" t="s">
        <v>41</v>
      </c>
      <c r="D8" s="2" t="s">
        <v>42</v>
      </c>
      <c r="E8" s="2" t="s">
        <v>43</v>
      </c>
      <c r="F8" s="2" t="s">
        <v>22</v>
      </c>
    </row>
    <row r="9" spans="1:7" x14ac:dyDescent="0.2">
      <c r="A9" s="3" t="s">
        <v>34</v>
      </c>
      <c r="B9" s="4" t="s">
        <v>35</v>
      </c>
      <c r="C9" s="5">
        <f>SUM(C10:C14)</f>
        <v>1865061209</v>
      </c>
      <c r="D9" s="5">
        <f t="shared" ref="D9:E9" si="0">SUM(D10:D14)</f>
        <v>1844183853</v>
      </c>
      <c r="E9" s="5">
        <f t="shared" si="0"/>
        <v>450457469.65000004</v>
      </c>
      <c r="F9" s="6">
        <f>+E9/D9</f>
        <v>0.2442584392641898</v>
      </c>
    </row>
    <row r="10" spans="1:7" ht="19.899999999999999" customHeight="1" x14ac:dyDescent="0.2">
      <c r="A10" s="7" t="s">
        <v>2</v>
      </c>
      <c r="B10" s="8" t="s">
        <v>3</v>
      </c>
      <c r="C10" s="9">
        <f>+'Enero a Junio 23'!D14</f>
        <v>147684755</v>
      </c>
      <c r="D10" s="9">
        <f>+'Enero a Junio 23'!E14</f>
        <v>138731399</v>
      </c>
      <c r="E10" s="9">
        <f>+'Enero a Junio 23'!F14</f>
        <v>45470612.800000004</v>
      </c>
      <c r="F10" s="10">
        <f>+E10/D10</f>
        <v>0.3277600682164245</v>
      </c>
    </row>
    <row r="11" spans="1:7" ht="19.899999999999999" customHeight="1" x14ac:dyDescent="0.2">
      <c r="A11" s="11" t="s">
        <v>4</v>
      </c>
      <c r="B11" s="12" t="s">
        <v>5</v>
      </c>
      <c r="C11" s="9">
        <f>+'Enero a Junio 23'!D20</f>
        <v>551116471</v>
      </c>
      <c r="D11" s="9">
        <f>+'Enero a Junio 23'!E20</f>
        <v>539116471</v>
      </c>
      <c r="E11" s="9">
        <f>+'Enero a Junio 23'!F20</f>
        <v>182099198.70000002</v>
      </c>
      <c r="F11" s="10">
        <f>+E11/D11</f>
        <v>0.33777339127151251</v>
      </c>
    </row>
    <row r="12" spans="1:7" ht="19.899999999999999" customHeight="1" x14ac:dyDescent="0.2">
      <c r="A12" s="11" t="s">
        <v>6</v>
      </c>
      <c r="B12" s="12" t="s">
        <v>31</v>
      </c>
      <c r="C12" s="13">
        <f>+'Enero a Junio 23'!D27</f>
        <v>5059290</v>
      </c>
      <c r="D12" s="13">
        <f>+'Enero a Junio 23'!E27</f>
        <v>5059290</v>
      </c>
      <c r="E12" s="13">
        <f>+'Enero a Junio 23'!F27</f>
        <v>488499</v>
      </c>
      <c r="F12" s="10">
        <f t="shared" ref="F12:F14" si="1">+E12/D12</f>
        <v>9.6554852558362936E-2</v>
      </c>
    </row>
    <row r="13" spans="1:7" ht="19.899999999999999" customHeight="1" x14ac:dyDescent="0.2">
      <c r="A13" s="11" t="s">
        <v>8</v>
      </c>
      <c r="B13" s="12" t="s">
        <v>32</v>
      </c>
      <c r="C13" s="9">
        <f>+'Enero a Junio 23'!D36</f>
        <v>1133841300</v>
      </c>
      <c r="D13" s="9">
        <f>+'Enero a Junio 23'!E36</f>
        <v>1133967300</v>
      </c>
      <c r="E13" s="9">
        <f>+'Enero a Junio 23'!F36</f>
        <v>213561842.59999996</v>
      </c>
      <c r="F13" s="10">
        <f>+E13/D13</f>
        <v>0.18833157058409</v>
      </c>
    </row>
    <row r="14" spans="1:7" ht="19.899999999999999" customHeight="1" x14ac:dyDescent="0.2">
      <c r="A14" s="11" t="s">
        <v>10</v>
      </c>
      <c r="B14" s="12" t="s">
        <v>33</v>
      </c>
      <c r="C14" s="14">
        <f>+'Enero a Junio 23'!D41</f>
        <v>27359393</v>
      </c>
      <c r="D14" s="14">
        <f>+'Enero a Junio 23'!E41</f>
        <v>27309393</v>
      </c>
      <c r="E14" s="14">
        <f>+'Enero a Junio 23'!F41</f>
        <v>8837316.5500000007</v>
      </c>
      <c r="F14" s="10">
        <f t="shared" si="1"/>
        <v>0.32359988923957411</v>
      </c>
    </row>
    <row r="15" spans="1:7" x14ac:dyDescent="0.2">
      <c r="C15" s="25"/>
      <c r="D15" s="25"/>
      <c r="E15" s="25"/>
    </row>
    <row r="16" spans="1:7" x14ac:dyDescent="0.2">
      <c r="C16" s="26"/>
      <c r="D16" s="26"/>
      <c r="E16" s="26"/>
    </row>
    <row r="17" spans="1:7" ht="13.5" x14ac:dyDescent="0.25">
      <c r="A17" s="33" t="s">
        <v>36</v>
      </c>
      <c r="B17" s="33"/>
      <c r="C17" s="33"/>
      <c r="D17" s="33"/>
      <c r="E17" s="15"/>
      <c r="F17" s="16"/>
    </row>
    <row r="18" spans="1:7" ht="15.75" customHeight="1" x14ac:dyDescent="0.25">
      <c r="A18" s="34" t="s">
        <v>39</v>
      </c>
      <c r="B18" s="34"/>
      <c r="C18" s="34"/>
      <c r="D18" s="34"/>
      <c r="E18" s="16"/>
      <c r="F18" s="16"/>
    </row>
    <row r="19" spans="1:7" ht="15.75" customHeight="1" x14ac:dyDescent="0.25">
      <c r="A19" s="34" t="s">
        <v>40</v>
      </c>
      <c r="B19" s="34"/>
      <c r="C19" s="34"/>
      <c r="D19" s="34"/>
      <c r="E19" s="16"/>
      <c r="F19" s="16"/>
    </row>
    <row r="20" spans="1:7" s="17" customFormat="1" ht="13.5" x14ac:dyDescent="0.2">
      <c r="A20" s="32" t="s">
        <v>37</v>
      </c>
      <c r="B20" s="32"/>
      <c r="C20" s="32"/>
      <c r="D20" s="32"/>
      <c r="E20" s="32"/>
      <c r="F20" s="32"/>
      <c r="G20" s="1"/>
    </row>
  </sheetData>
  <autoFilter ref="A8:F13" xr:uid="{F1DF089C-41FE-4167-8288-6E8A05C2D433}">
    <sortState ref="A9:F13">
      <sortCondition ref="A10:A13"/>
    </sortState>
  </autoFilter>
  <mergeCells count="7">
    <mergeCell ref="A19:D19"/>
    <mergeCell ref="A20:F20"/>
    <mergeCell ref="A4:G4"/>
    <mergeCell ref="A5:G5"/>
    <mergeCell ref="A6:G6"/>
    <mergeCell ref="A17:D17"/>
    <mergeCell ref="A18:D18"/>
  </mergeCells>
  <pageMargins left="0.74803149606299213" right="0.74803149606299213" top="0.98425196850393704" bottom="0.98425196850393704" header="0.51181102362204722" footer="0.51181102362204722"/>
  <pageSetup paperSize="9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964DDD35FE664485572609448EAA3A" ma:contentTypeVersion="12" ma:contentTypeDescription="Crear nuevo documento." ma:contentTypeScope="" ma:versionID="0c9a292ba5ec80a0c14c91320ac2dd3b">
  <xsd:schema xmlns:xsd="http://www.w3.org/2001/XMLSchema" xmlns:xs="http://www.w3.org/2001/XMLSchema" xmlns:p="http://schemas.microsoft.com/office/2006/metadata/properties" xmlns:ns3="257e0f3d-2641-4be5-81dc-aa24635b986b" xmlns:ns4="be5aa28e-fe45-4cbc-9f63-792d4cf6bf21" targetNamespace="http://schemas.microsoft.com/office/2006/metadata/properties" ma:root="true" ma:fieldsID="2d5d6a9d37f0f609800624b9b656fc3b" ns3:_="" ns4:_="">
    <xsd:import namespace="257e0f3d-2641-4be5-81dc-aa24635b986b"/>
    <xsd:import namespace="be5aa28e-fe45-4cbc-9f63-792d4cf6bf2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e0f3d-2641-4be5-81dc-aa24635b986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aa28e-fe45-4cbc-9f63-792d4cf6bf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23EDDD-D945-428D-AE3D-F08AF84177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CD555-9F96-4F91-BA4E-D7F556E211E6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e5aa28e-fe45-4cbc-9f63-792d4cf6bf21"/>
    <ds:schemaRef ds:uri="257e0f3d-2641-4be5-81dc-aa24635b986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CEB0126-C68B-4C04-9AB9-85388BEC1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7e0f3d-2641-4be5-81dc-aa24635b986b"/>
    <ds:schemaRef ds:uri="be5aa28e-fe45-4cbc-9f63-792d4cf6bf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a Junio 23</vt:lpstr>
      <vt:lpstr>Grupo 102 Servicios Básicos 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Navas Salazar</dc:creator>
  <cp:lastModifiedBy>Lilliana Castro Ureña</cp:lastModifiedBy>
  <cp:lastPrinted>2022-10-18T19:59:11Z</cp:lastPrinted>
  <dcterms:created xsi:type="dcterms:W3CDTF">2020-12-22T17:42:34Z</dcterms:created>
  <dcterms:modified xsi:type="dcterms:W3CDTF">2023-07-03T20:40:00Z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0x010100D3964DDD35FE664485572609448EAA3A</vt:lpwstr>
  </property>
</Properties>
</file>