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mhaciendacr-my.sharepoint.com/personal/arayapa_hacienda_go_cr/Documents/2 STAP DE FIRMADOS DIGITALMENTE 2026/"/>
    </mc:Choice>
  </mc:AlternateContent>
  <xr:revisionPtr revIDLastSave="53" documentId="8_{3581D400-10C9-41EF-898B-CE2AFC04AF08}" xr6:coauthVersionLast="47" xr6:coauthVersionMax="47" xr10:uidLastSave="{D62B8602-17DC-41D6-84D1-3805EA155AE3}"/>
  <bookViews>
    <workbookView xWindow="-110" yWindow="-110" windowWidth="19420" windowHeight="10300" tabRatio="890" xr2:uid="{00000000-000D-0000-FFFF-FFFF00000000}"/>
  </bookViews>
  <sheets>
    <sheet name="Portada" sheetId="5" r:id="rId1"/>
    <sheet name="Histórico" sheetId="7" r:id="rId2"/>
    <sheet name="Entidades" sheetId="69" r:id="rId3"/>
    <sheet name="Funcional Total" sheetId="71" r:id="rId4"/>
    <sheet name="Portada 1" sheetId="9" r:id="rId5"/>
    <sheet name="1 Servicios Generales" sheetId="70" r:id="rId6"/>
    <sheet name="1.1-Asuntos financie." sheetId="11" r:id="rId7"/>
    <sheet name="1.2-Asuntos Legisl." sheetId="12" r:id="rId8"/>
    <sheet name="1.3-Servicios Gener." sheetId="13" r:id="rId9"/>
    <sheet name="1.4-Inv y D.R  con SPG" sheetId="14" r:id="rId10"/>
    <sheet name="1.5-Transac. Deuda Pública" sheetId="15" r:id="rId11"/>
    <sheet name="1.6-Servicios Electo." sheetId="16" r:id="rId12"/>
    <sheet name="Portada 2" sheetId="18" r:id="rId13"/>
    <sheet name="2- Orden Públ. y Segur." sheetId="19" r:id="rId14"/>
    <sheet name="2.2-Justicia" sheetId="21" r:id="rId15"/>
    <sheet name="2.4-Protec. Incen y Ot Event" sheetId="23" r:id="rId16"/>
    <sheet name="2.5-Ord Púb y Seg No Espe." sheetId="24" r:id="rId17"/>
    <sheet name="Portada 3" sheetId="25" r:id="rId18"/>
    <sheet name="3-Asuntos Económicos" sheetId="26" r:id="rId19"/>
    <sheet name="3.1- Asun.Econ, Com.y Laboral" sheetId="27" r:id="rId20"/>
    <sheet name="3.2-Agr, Gan, Silvi, Pes y Caza" sheetId="28" r:id="rId21"/>
    <sheet name="3.3-Combust y Energía" sheetId="29" r:id="rId22"/>
    <sheet name="3.5-Transporte" sheetId="30" r:id="rId23"/>
    <sheet name="3.6-Comunic." sheetId="31" r:id="rId24"/>
    <sheet name="3.7-Turis. y Otras Indu." sheetId="32" r:id="rId25"/>
    <sheet name="3.8-Asuntos Econ No Especi." sheetId="33" r:id="rId26"/>
    <sheet name="Portada 4" sheetId="34" r:id="rId27"/>
    <sheet name="4- Protec. Medio Ambiente " sheetId="35" r:id="rId28"/>
    <sheet name="4.2-Prot Medio Amb No Espec." sheetId="37" r:id="rId29"/>
    <sheet name="Portada 5" sheetId="38" r:id="rId30"/>
    <sheet name="5-Vivie.y Ot. Serv Comunit" sheetId="39" r:id="rId31"/>
    <sheet name="5.1-Urbanización" sheetId="40" r:id="rId32"/>
    <sheet name="5.2-Desarrollo Comunitario" sheetId="41" r:id="rId33"/>
    <sheet name="5.3-Abastec. de Agua" sheetId="42" r:id="rId34"/>
    <sheet name="5.4-Viv y Ot. Serv Com No Espec" sheetId="43" r:id="rId35"/>
    <sheet name="Portada 6" sheetId="44" r:id="rId36"/>
    <sheet name="6- Salud" sheetId="45" r:id="rId37"/>
    <sheet name="6.1-Servi. Hospit" sheetId="46" r:id="rId38"/>
    <sheet name="6.2-Servi. Salud Pública" sheetId="47" r:id="rId39"/>
    <sheet name="6.4-Serv Salud No Espec." sheetId="49" r:id="rId40"/>
    <sheet name="Portada 7" sheetId="50" r:id="rId41"/>
    <sheet name="7-Serv Rec, Dep, Cul y Relig." sheetId="51" r:id="rId42"/>
    <sheet name="7.1-Serv Recre. y Deport." sheetId="52" r:id="rId43"/>
    <sheet name="7.2-Servicios Culturales" sheetId="53" r:id="rId44"/>
    <sheet name="7.3-Serv.Edit, Radio y Telev." sheetId="54" r:id="rId45"/>
    <sheet name="Portada 8" sheetId="57" r:id="rId46"/>
    <sheet name="8-Educación" sheetId="58" r:id="rId47"/>
    <sheet name="8.2-Ense. PostSec No Terc o Par" sheetId="59" r:id="rId48"/>
    <sheet name="8.3-Ense.Tercia o Universit" sheetId="60" r:id="rId49"/>
    <sheet name="8.4-Ens No Atrib a Nin. Nivel" sheetId="61" r:id="rId50"/>
    <sheet name="8.5-Ense. No Especif." sheetId="62" r:id="rId51"/>
    <sheet name="Portada 9" sheetId="63" r:id="rId52"/>
    <sheet name="9-Protección Social" sheetId="64" r:id="rId53"/>
    <sheet name="9.1-Pensiones" sheetId="65" r:id="rId54"/>
    <sheet name="9.2-Ayuda a Familias" sheetId="66" r:id="rId55"/>
    <sheet name="9.3-Exc Social No Espec." sheetId="67" r:id="rId56"/>
    <sheet name="9.4-Protec.Social No Especi." sheetId="68" r:id="rId57"/>
  </sheets>
  <externalReferences>
    <externalReference r:id="rId58"/>
  </externalReferences>
  <definedNames>
    <definedName name="Agrupamiento" localSheetId="5">'1 Servicios Generales'!$A$6</definedName>
    <definedName name="Agrupamiento" localSheetId="6">'1.1-Asuntos financie.'!$A$6</definedName>
    <definedName name="Agrupamiento" localSheetId="7">'1.2-Asuntos Legisl.'!#REF!</definedName>
    <definedName name="Agrupamiento" localSheetId="8">'1.3-Servicios Gener.'!$A$6</definedName>
    <definedName name="Agrupamiento" localSheetId="9">'1.4-Inv y D.R  con SPG'!$A$3</definedName>
    <definedName name="Agrupamiento" localSheetId="10">'1.5-Transac. Deuda Pública'!#REF!</definedName>
    <definedName name="Agrupamiento" localSheetId="11">'1.6-Servicios Electo.'!#REF!</definedName>
    <definedName name="Agrupamiento" localSheetId="13">'2- Orden Públ. y Segur.'!#REF!</definedName>
    <definedName name="Agrupamiento" localSheetId="14">'2.2-Justicia'!#REF!</definedName>
    <definedName name="Agrupamiento" localSheetId="15">'2.4-Protec. Incen y Ot Event'!#REF!</definedName>
    <definedName name="Agrupamiento" localSheetId="16">'2.5-Ord Púb y Seg No Espe.'!#REF!</definedName>
    <definedName name="Agrupamiento" localSheetId="19">'3.1- Asun.Econ, Com.y Laboral'!$B$6</definedName>
    <definedName name="Agrupamiento" localSheetId="20">'3.2-Agr, Gan, Silvi, Pes y Caza'!#REF!</definedName>
    <definedName name="Agrupamiento" localSheetId="21">'3.3-Combust y Energía'!$A$6</definedName>
    <definedName name="Agrupamiento" localSheetId="22">'3.5-Transporte'!#REF!</definedName>
    <definedName name="Agrupamiento" localSheetId="23">'3.6-Comunic.'!$A$6</definedName>
    <definedName name="Agrupamiento" localSheetId="24">'3.7-Turis. y Otras Indu.'!$A$6</definedName>
    <definedName name="Agrupamiento" localSheetId="25">'3.8-Asuntos Econ No Especi.'!$A$6</definedName>
    <definedName name="Agrupamiento" localSheetId="18">'3-Asuntos Económicos'!$B$6</definedName>
    <definedName name="Agrupamiento" localSheetId="27">'4- Protec. Medio Ambiente '!$A$6</definedName>
    <definedName name="Agrupamiento" localSheetId="28">'4.2-Prot Medio Amb No Espec.'!$A$6</definedName>
    <definedName name="Agrupamiento" localSheetId="31">'5.1-Urbanización'!$A$6</definedName>
    <definedName name="Agrupamiento" localSheetId="32">'5.2-Desarrollo Comunitario'!$B$6</definedName>
    <definedName name="Agrupamiento" localSheetId="33">'5.3-Abastec. de Agua'!$A$6</definedName>
    <definedName name="Agrupamiento" localSheetId="34">'5.4-Viv y Ot. Serv Com No Espec'!$A$6</definedName>
    <definedName name="Agrupamiento" localSheetId="30">'5-Vivie.y Ot. Serv Comunit'!$A$6</definedName>
    <definedName name="Agrupamiento" localSheetId="36">'6- Salud'!$A$6</definedName>
    <definedName name="Agrupamiento" localSheetId="37">'6.1-Servi. Hospit'!$A$6</definedName>
    <definedName name="Agrupamiento" localSheetId="38">'6.2-Servi. Salud Pública'!$A$6</definedName>
    <definedName name="Agrupamiento" localSheetId="39">'6.4-Serv Salud No Espec.'!$A$6</definedName>
    <definedName name="Agrupamiento" localSheetId="42">'7.1-Serv Recre. y Deport.'!$A$6</definedName>
    <definedName name="Agrupamiento" localSheetId="43">'7.2-Servicios Culturales'!#REF!</definedName>
    <definedName name="Agrupamiento" localSheetId="44">'7.3-Serv.Edit, Radio y Telev.'!$A$6</definedName>
    <definedName name="Agrupamiento" localSheetId="41">'7-Serv Rec, Dep, Cul y Relig.'!$A$6</definedName>
    <definedName name="Agrupamiento" localSheetId="47">'8.2-Ense. PostSec No Terc o Par'!$A$6</definedName>
    <definedName name="Agrupamiento" localSheetId="48">'8.3-Ense.Tercia o Universit'!$A$6</definedName>
    <definedName name="Agrupamiento" localSheetId="49">'8.4-Ens No Atrib a Nin. Nivel'!$A$6</definedName>
    <definedName name="Agrupamiento" localSheetId="50">'8.5-Ense. No Especif.'!$A$6</definedName>
    <definedName name="Agrupamiento" localSheetId="46">'8-Educación'!$A$6</definedName>
    <definedName name="Agrupamiento" localSheetId="53">'9.1-Pensiones'!$A$6</definedName>
    <definedName name="Agrupamiento" localSheetId="54">'9.2-Ayuda a Familias'!$A$6</definedName>
    <definedName name="Agrupamiento" localSheetId="55">'9.3-Exc Social No Espec.'!$A$6</definedName>
    <definedName name="Agrupamiento" localSheetId="56">'9.4-Protec.Social No Especi.'!$A$6</definedName>
    <definedName name="Agrupamiento" localSheetId="52">'9-Protección Social'!$A$6</definedName>
    <definedName name="Agrupamiento" localSheetId="2">#REF!</definedName>
    <definedName name="Agrupamiento" localSheetId="3">'Funcional Total'!$A$6</definedName>
    <definedName name="Agrupamiento" localSheetId="4">#REF!</definedName>
    <definedName name="Agrupamiento" localSheetId="12">#REF!</definedName>
    <definedName name="Agrupamiento" localSheetId="17">#REF!</definedName>
    <definedName name="Agrupamiento" localSheetId="26">#REF!</definedName>
    <definedName name="Agrupamiento" localSheetId="29">#REF!</definedName>
    <definedName name="Agrupamiento" localSheetId="35">#REF!</definedName>
    <definedName name="Agrupamiento" localSheetId="40">#REF!</definedName>
    <definedName name="Agrupamiento" localSheetId="45">#REF!</definedName>
    <definedName name="Agrupamiento" localSheetId="51">#REF!</definedName>
    <definedName name="Agrupamiento">#REF!</definedName>
    <definedName name="Anno" localSheetId="5">'1 Servicios Generales'!$A$7</definedName>
    <definedName name="Anno" localSheetId="6">'1.1-Asuntos financie.'!$A$7</definedName>
    <definedName name="Anno" localSheetId="7">'1.2-Asuntos Legisl.'!#REF!</definedName>
    <definedName name="Anno" localSheetId="8">'1.3-Servicios Gener.'!$A$7</definedName>
    <definedName name="Anno" localSheetId="9">'1.4-Inv y D.R  con SPG'!$A$4</definedName>
    <definedName name="Anno" localSheetId="10">'1.5-Transac. Deuda Pública'!#REF!</definedName>
    <definedName name="Anno" localSheetId="11">'1.6-Servicios Electo.'!#REF!</definedName>
    <definedName name="Anno" localSheetId="13">'2- Orden Públ. y Segur.'!#REF!</definedName>
    <definedName name="Anno" localSheetId="14">'2.2-Justicia'!#REF!</definedName>
    <definedName name="Anno" localSheetId="15">'2.4-Protec. Incen y Ot Event'!#REF!</definedName>
    <definedName name="Anno" localSheetId="16">'2.5-Ord Púb y Seg No Espe.'!#REF!</definedName>
    <definedName name="Anno" localSheetId="19">'3.1- Asun.Econ, Com.y Laboral'!$B$7</definedName>
    <definedName name="Anno" localSheetId="20">'3.2-Agr, Gan, Silvi, Pes y Caza'!#REF!</definedName>
    <definedName name="Anno" localSheetId="21">'3.3-Combust y Energía'!$A$7</definedName>
    <definedName name="Anno" localSheetId="22">'3.5-Transporte'!#REF!</definedName>
    <definedName name="Anno" localSheetId="23">'3.6-Comunic.'!$A$7</definedName>
    <definedName name="Anno" localSheetId="24">'3.7-Turis. y Otras Indu.'!$A$7</definedName>
    <definedName name="Anno" localSheetId="25">'3.8-Asuntos Econ No Especi.'!$A$7</definedName>
    <definedName name="Anno" localSheetId="18">'3-Asuntos Económicos'!$B$7</definedName>
    <definedName name="Anno" localSheetId="27">'4- Protec. Medio Ambiente '!$A$7</definedName>
    <definedName name="Anno" localSheetId="28">'4.2-Prot Medio Amb No Espec.'!$A$7</definedName>
    <definedName name="Anno" localSheetId="31">'5.1-Urbanización'!$A$7</definedName>
    <definedName name="Anno" localSheetId="32">'5.2-Desarrollo Comunitario'!$B$7</definedName>
    <definedName name="Anno" localSheetId="33">'5.3-Abastec. de Agua'!$A$7</definedName>
    <definedName name="Anno" localSheetId="34">'5.4-Viv y Ot. Serv Com No Espec'!$A$7</definedName>
    <definedName name="Anno" localSheetId="30">'5-Vivie.y Ot. Serv Comunit'!$A$7</definedName>
    <definedName name="Anno" localSheetId="36">'6- Salud'!$A$7</definedName>
    <definedName name="Anno" localSheetId="37">'6.1-Servi. Hospit'!$A$7</definedName>
    <definedName name="Anno" localSheetId="38">'6.2-Servi. Salud Pública'!$A$7</definedName>
    <definedName name="Anno" localSheetId="39">'6.4-Serv Salud No Espec.'!$A$7</definedName>
    <definedName name="Anno" localSheetId="42">'7.1-Serv Recre. y Deport.'!$A$7</definedName>
    <definedName name="Anno" localSheetId="43">'7.2-Servicios Culturales'!#REF!</definedName>
    <definedName name="Anno" localSheetId="44">'7.3-Serv.Edit, Radio y Telev.'!$A$7</definedName>
    <definedName name="Anno" localSheetId="41">'7-Serv Rec, Dep, Cul y Relig.'!$A$7</definedName>
    <definedName name="Anno" localSheetId="47">'8.2-Ense. PostSec No Terc o Par'!$A$7</definedName>
    <definedName name="Anno" localSheetId="48">'8.3-Ense.Tercia o Universit'!$A$7</definedName>
    <definedName name="Anno" localSheetId="49">'8.4-Ens No Atrib a Nin. Nivel'!$A$7</definedName>
    <definedName name="Anno" localSheetId="50">'8.5-Ense. No Especif.'!$A$7</definedName>
    <definedName name="Anno" localSheetId="46">'8-Educación'!$A$7</definedName>
    <definedName name="Anno" localSheetId="53">'9.1-Pensiones'!$A$7</definedName>
    <definedName name="Anno" localSheetId="54">'9.2-Ayuda a Familias'!$A$7</definedName>
    <definedName name="Anno" localSheetId="55">'9.3-Exc Social No Espec.'!$A$7</definedName>
    <definedName name="Anno" localSheetId="56">'9.4-Protec.Social No Especi.'!$A$7</definedName>
    <definedName name="Anno" localSheetId="52">'9-Protección Social'!$A$7</definedName>
    <definedName name="Anno" localSheetId="2">#REF!</definedName>
    <definedName name="Anno" localSheetId="3">'Funcional Total'!$A$7</definedName>
    <definedName name="Anno" localSheetId="4">#REF!</definedName>
    <definedName name="Anno" localSheetId="12">#REF!</definedName>
    <definedName name="Anno" localSheetId="17">#REF!</definedName>
    <definedName name="Anno" localSheetId="26">#REF!</definedName>
    <definedName name="Anno" localSheetId="29">#REF!</definedName>
    <definedName name="Anno" localSheetId="35">#REF!</definedName>
    <definedName name="Anno" localSheetId="40">#REF!</definedName>
    <definedName name="Anno" localSheetId="45">#REF!</definedName>
    <definedName name="Anno" localSheetId="51">#REF!</definedName>
    <definedName name="Anno">#REF!</definedName>
    <definedName name="_xlnm.Print_Area" localSheetId="13">'2- Orden Públ. y Segur.'!#REF!</definedName>
    <definedName name="_xlnm.Print_Area" localSheetId="20">'3.2-Agr, Gan, Silvi, Pes y Caza'!$A$1:$L$66</definedName>
    <definedName name="_xlnm.Print_Area" localSheetId="21">'3.3-Combust y Energía'!$A$1:$I$54</definedName>
    <definedName name="_xlnm.Print_Area" localSheetId="22">'3.5-Transporte'!$A$1:$F$65</definedName>
    <definedName name="_xlnm.Print_Area" localSheetId="25">'3.8-Asuntos Econ No Especi.'!$A$1:$F$65</definedName>
    <definedName name="_xlnm.Print_Area" localSheetId="28">'4.2-Prot Medio Amb No Espec.'!$A$1:$C$66</definedName>
    <definedName name="_xlnm.Print_Area" localSheetId="31">'5.1-Urbanización'!$A$1:$D$66</definedName>
    <definedName name="_xlnm.Print_Area" localSheetId="33">'5.3-Abastec. de Agua'!$A$1:$C$65</definedName>
    <definedName name="_xlnm.Print_Area" localSheetId="34">'5.4-Viv y Ot. Serv Com No Espec'!$A$1:$C$65</definedName>
    <definedName name="_xlnm.Print_Area" localSheetId="30">'5-Vivie.y Ot. Serv Comunit'!$A$1:$F$66</definedName>
    <definedName name="_xlnm.Print_Area" localSheetId="37">'6.1-Servi. Hospit'!$A$1:$C$65</definedName>
    <definedName name="_xlnm.Print_Area" localSheetId="38">'6.2-Servi. Salud Pública'!$A$1:$D$66</definedName>
    <definedName name="_xlnm.Print_Area" localSheetId="39">'6.4-Serv Salud No Espec.'!$A$1:$C$65</definedName>
    <definedName name="_xlnm.Print_Area" localSheetId="42">'7.1-Serv Recre. y Deport.'!$A$1:$C$66</definedName>
    <definedName name="_xlnm.Print_Area" localSheetId="43">'7.2-Servicios Culturales'!$A$1:$C$66</definedName>
    <definedName name="_xlnm.Print_Area" localSheetId="44">'7.3-Serv.Edit, Radio y Telev.'!$A$1:$D$66</definedName>
    <definedName name="_xlnm.Print_Area" localSheetId="41">'7-Serv Rec, Dep, Cul y Relig.'!$A$1:$E$65</definedName>
    <definedName name="_xlnm.Print_Area" localSheetId="47">'8.2-Ense. PostSec No Terc o Par'!$A$1:$D$66</definedName>
    <definedName name="_xlnm.Print_Area" localSheetId="48">'8.3-Ense.Tercia o Universit'!$A$1:$I$66</definedName>
    <definedName name="_xlnm.Print_Area" localSheetId="49">'8.4-Ens No Atrib a Nin. Nivel'!$A$1:$C$67</definedName>
    <definedName name="_xlnm.Print_Area" localSheetId="50">'8.5-Ense. No Especif.'!$A$1:$E$67</definedName>
    <definedName name="_xlnm.Print_Area" localSheetId="46">'8-Educación'!$A$1:$F$66</definedName>
    <definedName name="_xlnm.Print_Area" localSheetId="53">'9.1-Pensiones'!$A$1:$E$65</definedName>
    <definedName name="_xlnm.Print_Area" localSheetId="54">'9.2-Ayuda a Familias'!$A$1:$D$65</definedName>
    <definedName name="_xlnm.Print_Area" localSheetId="55">'9.3-Exc Social No Espec.'!$A$1:$D$66</definedName>
    <definedName name="_xlnm.Print_Area" localSheetId="56">'9.4-Protec.Social No Especi.'!$A$1:$E$66</definedName>
    <definedName name="_xlnm.Print_Area" localSheetId="52">'9-Protección Social'!$A$1:$F$67</definedName>
    <definedName name="_xlnm.Print_Area" localSheetId="2">Entidades!$A$1:$C$210</definedName>
    <definedName name="_xlnm.Print_Area" localSheetId="1">Histórico!$A$1:$T$238</definedName>
    <definedName name="DETALLE" localSheetId="5">'1 Servicios Generales'!$A$10</definedName>
    <definedName name="DETALLE" localSheetId="6">'1.1-Asuntos financie.'!$A$10</definedName>
    <definedName name="DETALLE" localSheetId="7">'1.2-Asuntos Legisl.'!#REF!</definedName>
    <definedName name="DETALLE" localSheetId="8">'1.3-Servicios Gener.'!$A$10</definedName>
    <definedName name="DETALLE" localSheetId="9">'1.4-Inv y D.R  con SPG'!$A$7</definedName>
    <definedName name="DETALLE" localSheetId="10">'1.5-Transac. Deuda Pública'!#REF!</definedName>
    <definedName name="DETALLE" localSheetId="11">'1.6-Servicios Electo.'!#REF!</definedName>
    <definedName name="DETALLE" localSheetId="13">'2- Orden Públ. y Segur.'!#REF!</definedName>
    <definedName name="DETALLE" localSheetId="14">'2.2-Justicia'!#REF!</definedName>
    <definedName name="DETALLE" localSheetId="15">'2.4-Protec. Incen y Ot Event'!#REF!</definedName>
    <definedName name="DETALLE" localSheetId="16">'2.5-Ord Púb y Seg No Espe.'!#REF!</definedName>
    <definedName name="DETALLE" localSheetId="19">'3.1- Asun.Econ, Com.y Laboral'!#REF!</definedName>
    <definedName name="DETALLE" localSheetId="20">'3.2-Agr, Gan, Silvi, Pes y Caza'!#REF!</definedName>
    <definedName name="DETALLE" localSheetId="21">'3.3-Combust y Energía'!$A$10</definedName>
    <definedName name="DETALLE" localSheetId="22">'3.5-Transporte'!#REF!</definedName>
    <definedName name="DETALLE" localSheetId="23">'3.6-Comunic.'!#REF!</definedName>
    <definedName name="DETALLE" localSheetId="24">'3.7-Turis. y Otras Indu.'!#REF!</definedName>
    <definedName name="DETALLE" localSheetId="25">'3.8-Asuntos Econ No Especi.'!$A$10</definedName>
    <definedName name="DETALLE" localSheetId="18">'3-Asuntos Económicos'!#REF!</definedName>
    <definedName name="DETALLE" localSheetId="27">'4- Protec. Medio Ambiente '!#REF!</definedName>
    <definedName name="DETALLE" localSheetId="28">'4.2-Prot Medio Amb No Espec.'!#REF!</definedName>
    <definedName name="DETALLE" localSheetId="31">'5.1-Urbanización'!$A$10</definedName>
    <definedName name="DETALLE" localSheetId="32">'5.2-Desarrollo Comunitario'!#REF!</definedName>
    <definedName name="DETALLE" localSheetId="33">'5.3-Abastec. de Agua'!$A$10</definedName>
    <definedName name="DETALLE" localSheetId="34">'5.4-Viv y Ot. Serv Com No Espec'!$A$10</definedName>
    <definedName name="DETALLE" localSheetId="30">'5-Vivie.y Ot. Serv Comunit'!$A$10</definedName>
    <definedName name="DETALLE" localSheetId="36">'6- Salud'!$A$10</definedName>
    <definedName name="DETALLE" localSheetId="37">'6.1-Servi. Hospit'!$A$10</definedName>
    <definedName name="DETALLE" localSheetId="38">'6.2-Servi. Salud Pública'!$A$10</definedName>
    <definedName name="DETALLE" localSheetId="39">'6.4-Serv Salud No Espec.'!$A$10</definedName>
    <definedName name="DETALLE" localSheetId="42">'7.1-Serv Recre. y Deport.'!$A$10</definedName>
    <definedName name="DETALLE" localSheetId="43">'7.2-Servicios Culturales'!$A$10</definedName>
    <definedName name="DETALLE" localSheetId="44">'7.3-Serv.Edit, Radio y Telev.'!#REF!</definedName>
    <definedName name="DETALLE" localSheetId="41">'7-Serv Rec, Dep, Cul y Relig.'!#REF!</definedName>
    <definedName name="DETALLE" localSheetId="47">'8.2-Ense. PostSec No Terc o Par'!#REF!</definedName>
    <definedName name="DETALLE" localSheetId="48">'8.3-Ense.Tercia o Universit'!$A$10</definedName>
    <definedName name="DETALLE" localSheetId="49">'8.4-Ens No Atrib a Nin. Nivel'!#REF!</definedName>
    <definedName name="DETALLE" localSheetId="50">'8.5-Ense. No Especif.'!$A$10</definedName>
    <definedName name="DETALLE" localSheetId="46">'8-Educación'!$A$10</definedName>
    <definedName name="DETALLE" localSheetId="53">'9.1-Pensiones'!$A$10</definedName>
    <definedName name="DETALLE" localSheetId="54">'9.2-Ayuda a Familias'!#REF!</definedName>
    <definedName name="DETALLE" localSheetId="55">'9.3-Exc Social No Espec.'!#REF!</definedName>
    <definedName name="DETALLE" localSheetId="56">'9.4-Protec.Social No Especi.'!#REF!</definedName>
    <definedName name="DETALLE" localSheetId="52">'9-Protección Social'!$A$10</definedName>
    <definedName name="DETALLE" localSheetId="2">#REF!</definedName>
    <definedName name="DETALLE" localSheetId="3">'Funcional Total'!$A$12</definedName>
    <definedName name="DETALLE" localSheetId="1">#REF!</definedName>
    <definedName name="DETALLE" localSheetId="4">#REF!</definedName>
    <definedName name="DETALLE" localSheetId="12">#REF!</definedName>
    <definedName name="DETALLE" localSheetId="17">#REF!</definedName>
    <definedName name="DETALLE" localSheetId="26">#REF!</definedName>
    <definedName name="DETALLE" localSheetId="29">#REF!</definedName>
    <definedName name="DETALLE" localSheetId="35">#REF!</definedName>
    <definedName name="DETALLE" localSheetId="40">#REF!</definedName>
    <definedName name="DETALLE" localSheetId="45">#REF!</definedName>
    <definedName name="DETALLE" localSheetId="51">#REF!</definedName>
    <definedName name="DETALLE">#REF!</definedName>
    <definedName name="Detalle0" localSheetId="5">'1 Servicios Generales'!$A$11</definedName>
    <definedName name="Detalle0" localSheetId="6">'1.1-Asuntos financie.'!$A$11</definedName>
    <definedName name="Detalle0" localSheetId="7">'1.2-Asuntos Legisl.'!#REF!</definedName>
    <definedName name="Detalle0" localSheetId="8">'1.3-Servicios Gener.'!$A$11</definedName>
    <definedName name="Detalle0" localSheetId="9">'1.4-Inv y D.R  con SPG'!$A$8</definedName>
    <definedName name="Detalle0" localSheetId="10">'1.5-Transac. Deuda Pública'!#REF!</definedName>
    <definedName name="Detalle0" localSheetId="11">'1.6-Servicios Electo.'!#REF!</definedName>
    <definedName name="Detalle0" localSheetId="13">'2- Orden Públ. y Segur.'!#REF!</definedName>
    <definedName name="Detalle0" localSheetId="14">'2.2-Justicia'!#REF!</definedName>
    <definedName name="Detalle0" localSheetId="15">'2.4-Protec. Incen y Ot Event'!#REF!</definedName>
    <definedName name="Detalle0" localSheetId="16">'2.5-Ord Púb y Seg No Espe.'!#REF!</definedName>
    <definedName name="Detalle0" localSheetId="19">'3.1- Asun.Econ, Com.y Laboral'!#REF!</definedName>
    <definedName name="Detalle0" localSheetId="20">'3.2-Agr, Gan, Silvi, Pes y Caza'!#REF!</definedName>
    <definedName name="Detalle0" localSheetId="21">'3.3-Combust y Energía'!$A$11</definedName>
    <definedName name="Detalle0" localSheetId="22">'3.5-Transporte'!#REF!</definedName>
    <definedName name="Detalle0" localSheetId="23">'3.6-Comunic.'!#REF!</definedName>
    <definedName name="Detalle0" localSheetId="24">'3.7-Turis. y Otras Indu.'!#REF!</definedName>
    <definedName name="Detalle0" localSheetId="25">'3.8-Asuntos Econ No Especi.'!$A$11</definedName>
    <definedName name="Detalle0" localSheetId="18">'3-Asuntos Económicos'!#REF!</definedName>
    <definedName name="Detalle0" localSheetId="27">'4- Protec. Medio Ambiente '!#REF!</definedName>
    <definedName name="Detalle0" localSheetId="28">'4.2-Prot Medio Amb No Espec.'!#REF!</definedName>
    <definedName name="Detalle0" localSheetId="31">'5.1-Urbanización'!$A$11</definedName>
    <definedName name="Detalle0" localSheetId="32">'5.2-Desarrollo Comunitario'!#REF!</definedName>
    <definedName name="Detalle0" localSheetId="33">'5.3-Abastec. de Agua'!$A$13</definedName>
    <definedName name="Detalle0" localSheetId="34">'5.4-Viv y Ot. Serv Com No Espec'!$A$12</definedName>
    <definedName name="Detalle0" localSheetId="30">'5-Vivie.y Ot. Serv Comunit'!$A$12</definedName>
    <definedName name="Detalle0" localSheetId="36">'6- Salud'!$A$13</definedName>
    <definedName name="Detalle0" localSheetId="37">'6.1-Servi. Hospit'!$A$13</definedName>
    <definedName name="Detalle0" localSheetId="38">'6.2-Servi. Salud Pública'!$A$11</definedName>
    <definedName name="Detalle0" localSheetId="39">'6.4-Serv Salud No Espec.'!$A$11</definedName>
    <definedName name="Detalle0" localSheetId="42">'7.1-Serv Recre. y Deport.'!$A$11</definedName>
    <definedName name="Detalle0" localSheetId="43">'7.2-Servicios Culturales'!$A$11</definedName>
    <definedName name="Detalle0" localSheetId="44">'7.3-Serv.Edit, Radio y Telev.'!#REF!</definedName>
    <definedName name="Detalle0" localSheetId="41">'7-Serv Rec, Dep, Cul y Relig.'!#REF!</definedName>
    <definedName name="Detalle0" localSheetId="47">'8.2-Ense. PostSec No Terc o Par'!#REF!</definedName>
    <definedName name="Detalle0" localSheetId="48">'8.3-Ense.Tercia o Universit'!$A$11</definedName>
    <definedName name="Detalle0" localSheetId="49">'8.4-Ens No Atrib a Nin. Nivel'!#REF!</definedName>
    <definedName name="Detalle0" localSheetId="50">'8.5-Ense. No Especif.'!$A$11</definedName>
    <definedName name="Detalle0" localSheetId="46">'8-Educación'!$A$13</definedName>
    <definedName name="Detalle0" localSheetId="53">'9.1-Pensiones'!$A$11</definedName>
    <definedName name="Detalle0" localSheetId="54">'9.2-Ayuda a Familias'!#REF!</definedName>
    <definedName name="Detalle0" localSheetId="55">'9.3-Exc Social No Espec.'!#REF!</definedName>
    <definedName name="Detalle0" localSheetId="56">'9.4-Protec.Social No Especi.'!#REF!</definedName>
    <definedName name="Detalle0" localSheetId="52">'9-Protección Social'!$A$12</definedName>
    <definedName name="Detalle0" localSheetId="2">#REF!</definedName>
    <definedName name="Detalle0" localSheetId="3">'Funcional Total'!$A$13</definedName>
    <definedName name="Detalle0" localSheetId="1">#REF!</definedName>
    <definedName name="Detalle0" localSheetId="4">#REF!</definedName>
    <definedName name="Detalle0" localSheetId="12">#REF!</definedName>
    <definedName name="Detalle0" localSheetId="17">#REF!</definedName>
    <definedName name="Detalle0" localSheetId="26">#REF!</definedName>
    <definedName name="Detalle0" localSheetId="29">#REF!</definedName>
    <definedName name="Detalle0" localSheetId="35">#REF!</definedName>
    <definedName name="Detalle0" localSheetId="40">#REF!</definedName>
    <definedName name="Detalle0" localSheetId="45">#REF!</definedName>
    <definedName name="Detalle0" localSheetId="51">#REF!</definedName>
    <definedName name="Detalle0">#REF!</definedName>
    <definedName name="Detalle1" localSheetId="5">'1 Servicios Generales'!#REF!</definedName>
    <definedName name="Detalle1" localSheetId="6">'1.1-Asuntos financie.'!#REF!</definedName>
    <definedName name="Detalle1" localSheetId="7">'1.2-Asuntos Legisl.'!#REF!</definedName>
    <definedName name="Detalle1" localSheetId="8">'1.3-Servicios Gener.'!#REF!</definedName>
    <definedName name="Detalle1" localSheetId="9">'1.4-Inv y D.R  con SPG'!#REF!</definedName>
    <definedName name="Detalle1" localSheetId="10">'1.5-Transac. Deuda Pública'!#REF!</definedName>
    <definedName name="Detalle1" localSheetId="11">'1.6-Servicios Electo.'!#REF!</definedName>
    <definedName name="Detalle1" localSheetId="13">'2- Orden Públ. y Segur.'!#REF!</definedName>
    <definedName name="Detalle1" localSheetId="14">'2.2-Justicia'!#REF!</definedName>
    <definedName name="Detalle1" localSheetId="15">'2.4-Protec. Incen y Ot Event'!#REF!</definedName>
    <definedName name="Detalle1" localSheetId="16">'2.5-Ord Púb y Seg No Espe.'!#REF!</definedName>
    <definedName name="Detalle1" localSheetId="19">'3.1- Asun.Econ, Com.y Laboral'!#REF!</definedName>
    <definedName name="Detalle1" localSheetId="20">'3.2-Agr, Gan, Silvi, Pes y Caza'!#REF!</definedName>
    <definedName name="Detalle1" localSheetId="21">'3.3-Combust y Energía'!#REF!</definedName>
    <definedName name="Detalle1" localSheetId="22">'3.5-Transporte'!#REF!</definedName>
    <definedName name="Detalle1" localSheetId="23">'3.6-Comunic.'!#REF!</definedName>
    <definedName name="Detalle1" localSheetId="24">'3.7-Turis. y Otras Indu.'!#REF!</definedName>
    <definedName name="Detalle1" localSheetId="25">'3.8-Asuntos Econ No Especi.'!#REF!</definedName>
    <definedName name="Detalle1" localSheetId="18">'3-Asuntos Económicos'!#REF!</definedName>
    <definedName name="Detalle1" localSheetId="27">'4- Protec. Medio Ambiente '!#REF!</definedName>
    <definedName name="Detalle1" localSheetId="28">'4.2-Prot Medio Amb No Espec.'!#REF!</definedName>
    <definedName name="Detalle1" localSheetId="31">'5.1-Urbanización'!#REF!</definedName>
    <definedName name="Detalle1" localSheetId="32">'5.2-Desarrollo Comunitario'!#REF!</definedName>
    <definedName name="Detalle1" localSheetId="33">'5.3-Abastec. de Agua'!#REF!</definedName>
    <definedName name="Detalle1" localSheetId="34">'5.4-Viv y Ot. Serv Com No Espec'!#REF!</definedName>
    <definedName name="Detalle1" localSheetId="30">'5-Vivie.y Ot. Serv Comunit'!#REF!</definedName>
    <definedName name="Detalle1" localSheetId="36">'6- Salud'!#REF!</definedName>
    <definedName name="Detalle1" localSheetId="37">'6.1-Servi. Hospit'!#REF!</definedName>
    <definedName name="Detalle1" localSheetId="38">'6.2-Servi. Salud Pública'!#REF!</definedName>
    <definedName name="Detalle1" localSheetId="39">'6.4-Serv Salud No Espec.'!#REF!</definedName>
    <definedName name="Detalle1" localSheetId="42">'7.1-Serv Recre. y Deport.'!#REF!</definedName>
    <definedName name="Detalle1" localSheetId="43">'7.2-Servicios Culturales'!#REF!</definedName>
    <definedName name="Detalle1" localSheetId="44">'7.3-Serv.Edit, Radio y Telev.'!#REF!</definedName>
    <definedName name="Detalle1" localSheetId="41">'7-Serv Rec, Dep, Cul y Relig.'!#REF!</definedName>
    <definedName name="Detalle1" localSheetId="47">'8.2-Ense. PostSec No Terc o Par'!#REF!</definedName>
    <definedName name="Detalle1" localSheetId="48">'8.3-Ense.Tercia o Universit'!#REF!</definedName>
    <definedName name="Detalle1" localSheetId="49">'8.4-Ens No Atrib a Nin. Nivel'!#REF!</definedName>
    <definedName name="Detalle1" localSheetId="50">'8.5-Ense. No Especif.'!#REF!</definedName>
    <definedName name="Detalle1" localSheetId="46">'8-Educación'!#REF!</definedName>
    <definedName name="Detalle1" localSheetId="53">'9.1-Pensiones'!#REF!</definedName>
    <definedName name="Detalle1" localSheetId="54">'9.2-Ayuda a Familias'!#REF!</definedName>
    <definedName name="Detalle1" localSheetId="55">'9.3-Exc Social No Espec.'!#REF!</definedName>
    <definedName name="Detalle1" localSheetId="56">'9.4-Protec.Social No Especi.'!#REF!</definedName>
    <definedName name="Detalle1" localSheetId="52">'9-Protección Social'!#REF!</definedName>
    <definedName name="Detalle1" localSheetId="2">#REF!</definedName>
    <definedName name="Detalle1" localSheetId="3">'Funcional Total'!#REF!</definedName>
    <definedName name="Detalle1" localSheetId="1">#REF!</definedName>
    <definedName name="Detalle1" localSheetId="4">#REF!</definedName>
    <definedName name="Detalle1" localSheetId="12">#REF!</definedName>
    <definedName name="Detalle1" localSheetId="17">#REF!</definedName>
    <definedName name="Detalle1" localSheetId="26">#REF!</definedName>
    <definedName name="Detalle1" localSheetId="29">#REF!</definedName>
    <definedName name="Detalle1" localSheetId="35">#REF!</definedName>
    <definedName name="Detalle1" localSheetId="40">#REF!</definedName>
    <definedName name="Detalle1" localSheetId="45">#REF!</definedName>
    <definedName name="Detalle1" localSheetId="51">#REF!</definedName>
    <definedName name="Detalle1">#REF!</definedName>
    <definedName name="Detalle2" localSheetId="5">'1 Servicios Generales'!#REF!</definedName>
    <definedName name="Detalle2" localSheetId="6">'1.1-Asuntos financie.'!#REF!</definedName>
    <definedName name="Detalle2" localSheetId="7">'1.2-Asuntos Legisl.'!#REF!</definedName>
    <definedName name="Detalle2" localSheetId="8">'1.3-Servicios Gener.'!#REF!</definedName>
    <definedName name="Detalle2" localSheetId="9">'1.4-Inv y D.R  con SPG'!#REF!</definedName>
    <definedName name="Detalle2" localSheetId="10">'1.5-Transac. Deuda Pública'!#REF!</definedName>
    <definedName name="Detalle2" localSheetId="11">'1.6-Servicios Electo.'!#REF!</definedName>
    <definedName name="Detalle2" localSheetId="13">'2- Orden Públ. y Segur.'!#REF!</definedName>
    <definedName name="Detalle2" localSheetId="14">'2.2-Justicia'!#REF!</definedName>
    <definedName name="Detalle2" localSheetId="15">'2.4-Protec. Incen y Ot Event'!#REF!</definedName>
    <definedName name="Detalle2" localSheetId="16">'2.5-Ord Púb y Seg No Espe.'!#REF!</definedName>
    <definedName name="Detalle2" localSheetId="19">'3.1- Asun.Econ, Com.y Laboral'!#REF!</definedName>
    <definedName name="Detalle2" localSheetId="20">'3.2-Agr, Gan, Silvi, Pes y Caza'!#REF!</definedName>
    <definedName name="Detalle2" localSheetId="21">'3.3-Combust y Energía'!#REF!</definedName>
    <definedName name="Detalle2" localSheetId="22">'3.5-Transporte'!#REF!</definedName>
    <definedName name="Detalle2" localSheetId="23">'3.6-Comunic.'!#REF!</definedName>
    <definedName name="Detalle2" localSheetId="24">'3.7-Turis. y Otras Indu.'!#REF!</definedName>
    <definedName name="Detalle2" localSheetId="25">'3.8-Asuntos Econ No Especi.'!#REF!</definedName>
    <definedName name="Detalle2" localSheetId="18">'3-Asuntos Económicos'!#REF!</definedName>
    <definedName name="Detalle2" localSheetId="27">'4- Protec. Medio Ambiente '!#REF!</definedName>
    <definedName name="Detalle2" localSheetId="28">'4.2-Prot Medio Amb No Espec.'!#REF!</definedName>
    <definedName name="Detalle2" localSheetId="31">'5.1-Urbanización'!#REF!</definedName>
    <definedName name="Detalle2" localSheetId="32">'5.2-Desarrollo Comunitario'!#REF!</definedName>
    <definedName name="Detalle2" localSheetId="33">'5.3-Abastec. de Agua'!#REF!</definedName>
    <definedName name="Detalle2" localSheetId="34">'5.4-Viv y Ot. Serv Com No Espec'!#REF!</definedName>
    <definedName name="Detalle2" localSheetId="30">'5-Vivie.y Ot. Serv Comunit'!#REF!</definedName>
    <definedName name="Detalle2" localSheetId="36">'6- Salud'!#REF!</definedName>
    <definedName name="Detalle2" localSheetId="37">'6.1-Servi. Hospit'!#REF!</definedName>
    <definedName name="Detalle2" localSheetId="38">'6.2-Servi. Salud Pública'!#REF!</definedName>
    <definedName name="Detalle2" localSheetId="39">'6.4-Serv Salud No Espec.'!#REF!</definedName>
    <definedName name="Detalle2" localSheetId="42">'7.1-Serv Recre. y Deport.'!#REF!</definedName>
    <definedName name="Detalle2" localSheetId="43">'7.2-Servicios Culturales'!#REF!</definedName>
    <definedName name="Detalle2" localSheetId="44">'7.3-Serv.Edit, Radio y Telev.'!#REF!</definedName>
    <definedName name="Detalle2" localSheetId="41">'7-Serv Rec, Dep, Cul y Relig.'!#REF!</definedName>
    <definedName name="Detalle2" localSheetId="47">'8.2-Ense. PostSec No Terc o Par'!#REF!</definedName>
    <definedName name="Detalle2" localSheetId="48">'8.3-Ense.Tercia o Universit'!#REF!</definedName>
    <definedName name="Detalle2" localSheetId="49">'8.4-Ens No Atrib a Nin. Nivel'!#REF!</definedName>
    <definedName name="Detalle2" localSheetId="50">'8.5-Ense. No Especif.'!#REF!</definedName>
    <definedName name="Detalle2" localSheetId="46">'8-Educación'!#REF!</definedName>
    <definedName name="Detalle2" localSheetId="53">'9.1-Pensiones'!#REF!</definedName>
    <definedName name="Detalle2" localSheetId="54">'9.2-Ayuda a Familias'!#REF!</definedName>
    <definedName name="Detalle2" localSheetId="55">'9.3-Exc Social No Espec.'!#REF!</definedName>
    <definedName name="Detalle2" localSheetId="56">'9.4-Protec.Social No Especi.'!#REF!</definedName>
    <definedName name="Detalle2" localSheetId="52">'9-Protección Social'!#REF!</definedName>
    <definedName name="Detalle2" localSheetId="2">[1]CONSOLIDADO!#REF!</definedName>
    <definedName name="Detalle2" localSheetId="3">'Funcional Total'!#REF!</definedName>
    <definedName name="Detalle2" localSheetId="1">[1]CONSOLIDADO!#REF!</definedName>
    <definedName name="Detalle2" localSheetId="4">#REF!</definedName>
    <definedName name="Detalle2" localSheetId="12">#REF!</definedName>
    <definedName name="Detalle2" localSheetId="17">#REF!</definedName>
    <definedName name="Detalle2" localSheetId="26">[1]CONSOLIDADO!#REF!</definedName>
    <definedName name="Detalle2" localSheetId="29">#REF!</definedName>
    <definedName name="Detalle2" localSheetId="35">[1]CONSOLIDADO!#REF!</definedName>
    <definedName name="Detalle2" localSheetId="40">[1]CONSOLIDADO!#REF!</definedName>
    <definedName name="Detalle2" localSheetId="45">[1]CONSOLIDADO!#REF!</definedName>
    <definedName name="Detalle2" localSheetId="51">#REF!</definedName>
    <definedName name="Detalle2">#REF!</definedName>
    <definedName name="FORMATO_ABAJO" localSheetId="5">'1 Servicios Generales'!$A$55</definedName>
    <definedName name="FORMATO_ABAJO" localSheetId="6">'1.1-Asuntos financie.'!$A$50</definedName>
    <definedName name="FORMATO_ABAJO" localSheetId="7">'1.2-Asuntos Legisl.'!#REF!</definedName>
    <definedName name="FORMATO_ABAJO" localSheetId="8">'1.3-Servicios Gener.'!$A$54</definedName>
    <definedName name="FORMATO_ABAJO" localSheetId="9">'1.4-Inv y D.R  con SPG'!$A$50</definedName>
    <definedName name="FORMATO_ABAJO" localSheetId="10">'1.5-Transac. Deuda Pública'!#REF!</definedName>
    <definedName name="FORMATO_ABAJO" localSheetId="11">'1.6-Servicios Electo.'!#REF!</definedName>
    <definedName name="FORMATO_ABAJO" localSheetId="13">'2- Orden Públ. y Segur.'!#REF!</definedName>
    <definedName name="FORMATO_ABAJO" localSheetId="14">'2.2-Justicia'!#REF!</definedName>
    <definedName name="FORMATO_ABAJO" localSheetId="15">'2.4-Protec. Incen y Ot Event'!#REF!</definedName>
    <definedName name="FORMATO_ABAJO" localSheetId="16">'2.5-Ord Púb y Seg No Espe.'!#REF!</definedName>
    <definedName name="FORMATO_ABAJO" localSheetId="19">'3.1- Asun.Econ, Com.y Laboral'!#REF!</definedName>
    <definedName name="FORMATO_ABAJO" localSheetId="20">'3.2-Agr, Gan, Silvi, Pes y Caza'!$A$61</definedName>
    <definedName name="FORMATO_ABAJO" localSheetId="21">'3.3-Combust y Energía'!$A$50</definedName>
    <definedName name="FORMATO_ABAJO" localSheetId="22">'3.5-Transporte'!#REF!</definedName>
    <definedName name="FORMATO_ABAJO" localSheetId="23">'3.6-Comunic.'!#REF!</definedName>
    <definedName name="FORMATO_ABAJO" localSheetId="24">'3.7-Turis. y Otras Indu.'!#REF!</definedName>
    <definedName name="FORMATO_ABAJO" localSheetId="25">'3.8-Asuntos Econ No Especi.'!$A$52</definedName>
    <definedName name="FORMATO_ABAJO" localSheetId="18">'3-Asuntos Económicos'!#REF!</definedName>
    <definedName name="FORMATO_ABAJO" localSheetId="27">'4- Protec. Medio Ambiente '!#REF!</definedName>
    <definedName name="FORMATO_ABAJO" localSheetId="28">'4.2-Prot Medio Amb No Espec.'!#REF!</definedName>
    <definedName name="FORMATO_ABAJO" localSheetId="31">'5.1-Urbanización'!$A$48</definedName>
    <definedName name="FORMATO_ABAJO" localSheetId="32">'5.2-Desarrollo Comunitario'!#REF!</definedName>
    <definedName name="FORMATO_ABAJO" localSheetId="33">'5.3-Abastec. de Agua'!$A$49</definedName>
    <definedName name="FORMATO_ABAJO" localSheetId="34">'5.4-Viv y Ot. Serv Com No Espec'!$A$48</definedName>
    <definedName name="FORMATO_ABAJO" localSheetId="30">'5-Vivie.y Ot. Serv Comunit'!#REF!</definedName>
    <definedName name="FORMATO_ABAJO" localSheetId="36">'6- Salud'!$A$57</definedName>
    <definedName name="FORMATO_ABAJO" localSheetId="37">'6.1-Servi. Hospit'!$A$47</definedName>
    <definedName name="FORMATO_ABAJO" localSheetId="38">'6.2-Servi. Salud Pública'!$A$54</definedName>
    <definedName name="FORMATO_ABAJO" localSheetId="39">'6.4-Serv Salud No Espec.'!$A$44</definedName>
    <definedName name="FORMATO_ABAJO" localSheetId="42">'7.1-Serv Recre. y Deport.'!#REF!</definedName>
    <definedName name="FORMATO_ABAJO" localSheetId="43">'7.2-Servicios Culturales'!#REF!</definedName>
    <definedName name="FORMATO_ABAJO" localSheetId="44">'7.3-Serv.Edit, Radio y Telev.'!#REF!</definedName>
    <definedName name="FORMATO_ABAJO" localSheetId="41">'7-Serv Rec, Dep, Cul y Relig.'!#REF!</definedName>
    <definedName name="FORMATO_ABAJO" localSheetId="47">'8.2-Ense. PostSec No Terc o Par'!#REF!</definedName>
    <definedName name="FORMATO_ABAJO" localSheetId="48">'8.3-Ense.Tercia o Universit'!$A$47</definedName>
    <definedName name="FORMATO_ABAJO" localSheetId="49">'8.4-Ens No Atrib a Nin. Nivel'!#REF!</definedName>
    <definedName name="FORMATO_ABAJO" localSheetId="50">'8.5-Ense. No Especif.'!$A$54</definedName>
    <definedName name="FORMATO_ABAJO" localSheetId="46">'8-Educación'!$A$56</definedName>
    <definedName name="FORMATO_ABAJO" localSheetId="53">'9.1-Pensiones'!$A$46</definedName>
    <definedName name="FORMATO_ABAJO" localSheetId="54">'9.2-Ayuda a Familias'!#REF!</definedName>
    <definedName name="FORMATO_ABAJO" localSheetId="55">'9.3-Exc Social No Espec.'!#REF!</definedName>
    <definedName name="FORMATO_ABAJO" localSheetId="56">'9.4-Protec.Social No Especi.'!#REF!</definedName>
    <definedName name="FORMATO_ABAJO" localSheetId="52">'9-Protección Social'!#REF!</definedName>
    <definedName name="FORMATO_ABAJO" localSheetId="2">#REF!</definedName>
    <definedName name="FORMATO_ABAJO" localSheetId="3">'Funcional Total'!#REF!</definedName>
    <definedName name="FORMATO_ABAJO" localSheetId="1">#REF!</definedName>
    <definedName name="FORMATO_ABAJO" localSheetId="4">#REF!</definedName>
    <definedName name="FORMATO_ABAJO" localSheetId="12">#REF!</definedName>
    <definedName name="FORMATO_ABAJO" localSheetId="17">#REF!</definedName>
    <definedName name="FORMATO_ABAJO" localSheetId="26">#REF!</definedName>
    <definedName name="FORMATO_ABAJO" localSheetId="29">#REF!</definedName>
    <definedName name="FORMATO_ABAJO" localSheetId="35">#REF!</definedName>
    <definedName name="FORMATO_ABAJO" localSheetId="40">#REF!</definedName>
    <definedName name="FORMATO_ABAJO" localSheetId="45">#REF!</definedName>
    <definedName name="FORMATO_ABAJO" localSheetId="51">#REF!</definedName>
    <definedName name="FORMATO_ABAJO">#REF!</definedName>
    <definedName name="Print_Titles" localSheetId="5">'1 Servicios Generales'!$A:$A,'1 Servicios Generales'!$1:$10</definedName>
    <definedName name="Print_Titles" localSheetId="6">'1.1-Asuntos financie.'!$A:$A,'1.1-Asuntos financie.'!$1:$10</definedName>
    <definedName name="Print_Titles" localSheetId="7">'1.2-Asuntos Legisl.'!$A:$A,'1.2-Asuntos Legisl.'!$1:$10</definedName>
    <definedName name="Print_Titles" localSheetId="8">'1.3-Servicios Gener.'!$A:$A,'1.3-Servicios Gener.'!$1:$10</definedName>
    <definedName name="Print_Titles" localSheetId="9">'1.4-Inv y D.R  con SPG'!$A:$A,'1.4-Inv y D.R  con SPG'!$1:$7</definedName>
    <definedName name="Print_Titles" localSheetId="10">'1.5-Transac. Deuda Pública'!$A:$A,'1.5-Transac. Deuda Pública'!$1:$10</definedName>
    <definedName name="Print_Titles" localSheetId="11">'1.6-Servicios Electo.'!$A:$A,'1.6-Servicios Electo.'!$1:$10</definedName>
    <definedName name="Print_Titles" localSheetId="13">'2- Orden Públ. y Segur.'!$A:$A,'2- Orden Públ. y Segur.'!$1:$10</definedName>
    <definedName name="Print_Titles" localSheetId="14">'2.2-Justicia'!$A:$A,'2.2-Justicia'!$1:$10</definedName>
    <definedName name="Print_Titles" localSheetId="15">'2.4-Protec. Incen y Ot Event'!$A:$A,'2.4-Protec. Incen y Ot Event'!$1:$10</definedName>
    <definedName name="Print_Titles" localSheetId="16">'2.5-Ord Púb y Seg No Espe.'!$A:$A,'2.5-Ord Púb y Seg No Espe.'!$1:$10</definedName>
    <definedName name="Print_Titles" localSheetId="19">'3.1- Asun.Econ, Com.y Laboral'!$A:$A,'3.1- Asun.Econ, Com.y Laboral'!$1:$10</definedName>
    <definedName name="Print_Titles" localSheetId="20">'3.2-Agr, Gan, Silvi, Pes y Caza'!$A:$A,'3.2-Agr, Gan, Silvi, Pes y Caza'!$1:$10</definedName>
    <definedName name="Print_Titles" localSheetId="21">'3.3-Combust y Energía'!$A:$A,'3.3-Combust y Energía'!$1:$10</definedName>
    <definedName name="Print_Titles" localSheetId="22">'3.5-Transporte'!$A:$A,'3.5-Transporte'!$1:$11</definedName>
    <definedName name="Print_Titles" localSheetId="23">'3.6-Comunic.'!$A:$A,'3.6-Comunic.'!$1:$10</definedName>
    <definedName name="Print_Titles" localSheetId="24">'3.7-Turis. y Otras Indu.'!$A:$A,'3.7-Turis. y Otras Indu.'!$1:$10</definedName>
    <definedName name="Print_Titles" localSheetId="25">'3.8-Asuntos Econ No Especi.'!$A:$A,'3.8-Asuntos Econ No Especi.'!$1:$10</definedName>
    <definedName name="Print_Titles" localSheetId="18">'3-Asuntos Económicos'!$A:$A,'3-Asuntos Económicos'!$1:$10</definedName>
    <definedName name="Print_Titles" localSheetId="27">'4- Protec. Medio Ambiente '!$A:$A,'4- Protec. Medio Ambiente '!$1:$10</definedName>
    <definedName name="Print_Titles" localSheetId="28">'4.2-Prot Medio Amb No Espec.'!$A:$A,'4.2-Prot Medio Amb No Espec.'!$1:$10</definedName>
    <definedName name="Print_Titles" localSheetId="31">'5.1-Urbanización'!$A:$A,'5.1-Urbanización'!$1:$10</definedName>
    <definedName name="Print_Titles" localSheetId="32">'5.2-Desarrollo Comunitario'!$A:$A,'5.2-Desarrollo Comunitario'!$1:$10</definedName>
    <definedName name="Print_Titles" localSheetId="33">'5.3-Abastec. de Agua'!$A:$A,'5.3-Abastec. de Agua'!$1:$10</definedName>
    <definedName name="Print_Titles" localSheetId="34">'5.4-Viv y Ot. Serv Com No Espec'!$A:$A,'5.4-Viv y Ot. Serv Com No Espec'!$1:$10</definedName>
    <definedName name="Print_Titles" localSheetId="30">'5-Vivie.y Ot. Serv Comunit'!$A:$A,'5-Vivie.y Ot. Serv Comunit'!$1:$10</definedName>
    <definedName name="Print_Titles" localSheetId="36">'6- Salud'!$A:$A,'6- Salud'!$1:$10</definedName>
    <definedName name="Print_Titles" localSheetId="37">'6.1-Servi. Hospit'!$A:$A,'6.1-Servi. Hospit'!$1:$10</definedName>
    <definedName name="Print_Titles" localSheetId="38">'6.2-Servi. Salud Pública'!$A:$A,'6.2-Servi. Salud Pública'!$1:$10</definedName>
    <definedName name="Print_Titles" localSheetId="39">'6.4-Serv Salud No Espec.'!$A:$A,'6.4-Serv Salud No Espec.'!$1:$10</definedName>
    <definedName name="Print_Titles" localSheetId="42">'7.1-Serv Recre. y Deport.'!$A:$A,'7.1-Serv Recre. y Deport.'!$1:$10</definedName>
    <definedName name="Print_Titles" localSheetId="43">'7.2-Servicios Culturales'!$A:$A,'7.2-Servicios Culturales'!$1:$10</definedName>
    <definedName name="Print_Titles" localSheetId="44">'7.3-Serv.Edit, Radio y Telev.'!$A:$A,'7.3-Serv.Edit, Radio y Telev.'!$1:$10</definedName>
    <definedName name="Print_Titles" localSheetId="41">'7-Serv Rec, Dep, Cul y Relig.'!$A:$A,'7-Serv Rec, Dep, Cul y Relig.'!$1:$10</definedName>
    <definedName name="Print_Titles" localSheetId="47">'8.2-Ense. PostSec No Terc o Par'!$A:$A,'8.2-Ense. PostSec No Terc o Par'!$1:$10</definedName>
    <definedName name="Print_Titles" localSheetId="48">'8.3-Ense.Tercia o Universit'!$A:$A,'8.3-Ense.Tercia o Universit'!$1:$10</definedName>
    <definedName name="Print_Titles" localSheetId="49">'8.4-Ens No Atrib a Nin. Nivel'!$A:$A,'8.4-Ens No Atrib a Nin. Nivel'!$1:$10</definedName>
    <definedName name="Print_Titles" localSheetId="50">'8.5-Ense. No Especif.'!$A:$A,'8.5-Ense. No Especif.'!$1:$10</definedName>
    <definedName name="Print_Titles" localSheetId="46">'8-Educación'!$A:$A,'8-Educación'!$1:$10</definedName>
    <definedName name="Print_Titles" localSheetId="53">'9.1-Pensiones'!$A:$A,'9.1-Pensiones'!$1:$10</definedName>
    <definedName name="Print_Titles" localSheetId="54">'9.2-Ayuda a Familias'!$A:$A,'9.2-Ayuda a Familias'!$1:$10</definedName>
    <definedName name="Print_Titles" localSheetId="55">'9.3-Exc Social No Espec.'!$A:$A,'9.3-Exc Social No Espec.'!$1:$10</definedName>
    <definedName name="Print_Titles" localSheetId="56">'9.4-Protec.Social No Especi.'!$A:$A,'9.4-Protec.Social No Especi.'!$1:$10</definedName>
    <definedName name="Print_Titles" localSheetId="52">'9-Protección Social'!$A:$A,'9-Protección Social'!$1:$10</definedName>
    <definedName name="Print_Titles" localSheetId="3">'Funcional Total'!$A:$A,'Funcional Total'!$1:$12</definedName>
    <definedName name="Titulo" localSheetId="5">'1 Servicios Generales'!$A$5</definedName>
    <definedName name="Titulo" localSheetId="6">'1.1-Asuntos financie.'!$A$5</definedName>
    <definedName name="Titulo" localSheetId="7">'1.2-Asuntos Legisl.'!#REF!</definedName>
    <definedName name="Titulo" localSheetId="8">'1.3-Servicios Gener.'!$A$5</definedName>
    <definedName name="Titulo" localSheetId="9">'1.4-Inv y D.R  con SPG'!$A$2</definedName>
    <definedName name="Titulo" localSheetId="10">'1.5-Transac. Deuda Pública'!#REF!</definedName>
    <definedName name="Titulo" localSheetId="11">'1.6-Servicios Electo.'!#REF!</definedName>
    <definedName name="Titulo" localSheetId="13">'2- Orden Públ. y Segur.'!#REF!</definedName>
    <definedName name="Titulo" localSheetId="14">'2.2-Justicia'!#REF!</definedName>
    <definedName name="Titulo" localSheetId="15">'2.4-Protec. Incen y Ot Event'!#REF!</definedName>
    <definedName name="Titulo" localSheetId="16">'2.5-Ord Púb y Seg No Espe.'!#REF!</definedName>
    <definedName name="Titulo" localSheetId="19">'3.1- Asun.Econ, Com.y Laboral'!$B$5</definedName>
    <definedName name="Titulo" localSheetId="20">'3.2-Agr, Gan, Silvi, Pes y Caza'!#REF!</definedName>
    <definedName name="Titulo" localSheetId="21">'3.3-Combust y Energía'!$A$5</definedName>
    <definedName name="Titulo" localSheetId="22">'3.5-Transporte'!#REF!</definedName>
    <definedName name="Titulo" localSheetId="23">'3.6-Comunic.'!$A$5</definedName>
    <definedName name="Titulo" localSheetId="24">'3.7-Turis. y Otras Indu.'!$A$5</definedName>
    <definedName name="Titulo" localSheetId="25">'3.8-Asuntos Econ No Especi.'!$A$5</definedName>
    <definedName name="Titulo" localSheetId="18">'3-Asuntos Económicos'!$B$5</definedName>
    <definedName name="Titulo" localSheetId="27">'4- Protec. Medio Ambiente '!$A$5</definedName>
    <definedName name="Titulo" localSheetId="28">'4.2-Prot Medio Amb No Espec.'!$A$5</definedName>
    <definedName name="Titulo" localSheetId="31">'5.1-Urbanización'!$A$5</definedName>
    <definedName name="Titulo" localSheetId="32">'5.2-Desarrollo Comunitario'!$B$5</definedName>
    <definedName name="Titulo" localSheetId="33">'5.3-Abastec. de Agua'!$A$5</definedName>
    <definedName name="Titulo" localSheetId="34">'5.4-Viv y Ot. Serv Com No Espec'!$A$5</definedName>
    <definedName name="Titulo" localSheetId="30">'5-Vivie.y Ot. Serv Comunit'!$A$5</definedName>
    <definedName name="Titulo" localSheetId="36">'6- Salud'!$A$5</definedName>
    <definedName name="Titulo" localSheetId="37">'6.1-Servi. Hospit'!$A$5</definedName>
    <definedName name="Titulo" localSheetId="38">'6.2-Servi. Salud Pública'!$A$5</definedName>
    <definedName name="Titulo" localSheetId="39">'6.4-Serv Salud No Espec.'!$A$5</definedName>
    <definedName name="Titulo" localSheetId="42">'7.1-Serv Recre. y Deport.'!$A$5</definedName>
    <definedName name="Titulo" localSheetId="43">'7.2-Servicios Culturales'!#REF!</definedName>
    <definedName name="Titulo" localSheetId="44">'7.3-Serv.Edit, Radio y Telev.'!$A$5</definedName>
    <definedName name="Titulo" localSheetId="41">'7-Serv Rec, Dep, Cul y Relig.'!$A$5</definedName>
    <definedName name="Titulo" localSheetId="47">'8.2-Ense. PostSec No Terc o Par'!$A$5</definedName>
    <definedName name="Titulo" localSheetId="48">'8.3-Ense.Tercia o Universit'!$A$5</definedName>
    <definedName name="Titulo" localSheetId="49">'8.4-Ens No Atrib a Nin. Nivel'!$A$5</definedName>
    <definedName name="Titulo" localSheetId="50">'8.5-Ense. No Especif.'!$A$5</definedName>
    <definedName name="Titulo" localSheetId="46">'8-Educación'!$A$5</definedName>
    <definedName name="Titulo" localSheetId="53">'9.1-Pensiones'!$A$5</definedName>
    <definedName name="Titulo" localSheetId="54">'9.2-Ayuda a Familias'!$A$5</definedName>
    <definedName name="Titulo" localSheetId="55">'9.3-Exc Social No Espec.'!$A$5</definedName>
    <definedName name="Titulo" localSheetId="56">'9.4-Protec.Social No Especi.'!$A$5</definedName>
    <definedName name="Titulo" localSheetId="52">'9-Protección Social'!$A$5</definedName>
    <definedName name="Titulo" localSheetId="2">#REF!</definedName>
    <definedName name="Titulo" localSheetId="3">'Funcional Total'!$A$5</definedName>
    <definedName name="Titulo" localSheetId="1">#REF!</definedName>
    <definedName name="Titulo" localSheetId="4">#REF!</definedName>
    <definedName name="Titulo" localSheetId="12">#REF!</definedName>
    <definedName name="Titulo" localSheetId="17">#REF!</definedName>
    <definedName name="Titulo" localSheetId="26">#REF!</definedName>
    <definedName name="Titulo" localSheetId="29">#REF!</definedName>
    <definedName name="Titulo" localSheetId="35">#REF!</definedName>
    <definedName name="Titulo" localSheetId="40">#REF!</definedName>
    <definedName name="Titulo" localSheetId="45">#REF!</definedName>
    <definedName name="Titulo" localSheetId="51">#REF!</definedName>
    <definedName name="Titulo">#REF!</definedName>
    <definedName name="_xlnm.Print_Titles" localSheetId="19">'3.1- Asun.Econ, Com.y Laboral'!$A:$A,'3.1- Asun.Econ, Com.y Laboral'!$1:$10</definedName>
    <definedName name="_xlnm.Print_Titles" localSheetId="20">'3.2-Agr, Gan, Silvi, Pes y Caza'!$A:$A,'3.2-Agr, Gan, Silvi, Pes y Caza'!$1:$10</definedName>
    <definedName name="_xlnm.Print_Titles" localSheetId="22">'3.5-Transporte'!$A:$A,'3.5-Transporte'!$1:$11</definedName>
    <definedName name="_xlnm.Print_Titles" localSheetId="18">'3-Asuntos Económicos'!$A:$A,'3-Asuntos Económicos'!$1:$11</definedName>
    <definedName name="_xlnm.Print_Titles" localSheetId="32">'5.2-Desarrollo Comunitario'!$A:$A,'5.2-Desarrollo Comunitario'!$1:$11</definedName>
    <definedName name="_xlnm.Print_Titles" localSheetId="43">'7.2-Servicios Culturales'!$A:$A,'7.2-Servicios Culturales'!$1:$11</definedName>
    <definedName name="_xlnm.Print_Titles" localSheetId="2">Entidades!$1:$1</definedName>
    <definedName name="_xlnm.Print_Titles" localSheetId="3">'Funcional Total'!$A:$A,'Funcional Total'!$1:$12</definedName>
    <definedName name="_xlnm.Print_Titles" localSheetId="1">Histórico!$A:$A</definedName>
    <definedName name="UnidadMonetaria" localSheetId="5">'1 Servicios Generales'!$A$8</definedName>
    <definedName name="UnidadMonetaria" localSheetId="6">'1.1-Asuntos financie.'!$A$8</definedName>
    <definedName name="UnidadMonetaria" localSheetId="7">'1.2-Asuntos Legisl.'!#REF!</definedName>
    <definedName name="UnidadMonetaria" localSheetId="8">'1.3-Servicios Gener.'!$A$8</definedName>
    <definedName name="UnidadMonetaria" localSheetId="9">'1.4-Inv y D.R  con SPG'!$A$5</definedName>
    <definedName name="UnidadMonetaria" localSheetId="10">'1.5-Transac. Deuda Pública'!#REF!</definedName>
    <definedName name="UnidadMonetaria" localSheetId="11">'1.6-Servicios Electo.'!#REF!</definedName>
    <definedName name="UnidadMonetaria" localSheetId="13">'2- Orden Públ. y Segur.'!#REF!</definedName>
    <definedName name="UnidadMonetaria" localSheetId="14">'2.2-Justicia'!#REF!</definedName>
    <definedName name="UnidadMonetaria" localSheetId="15">'2.4-Protec. Incen y Ot Event'!#REF!</definedName>
    <definedName name="UnidadMonetaria" localSheetId="16">'2.5-Ord Púb y Seg No Espe.'!#REF!</definedName>
    <definedName name="UnidadMonetaria" localSheetId="19">'3.1- Asun.Econ, Com.y Laboral'!$B$8</definedName>
    <definedName name="UnidadMonetaria" localSheetId="20">'3.2-Agr, Gan, Silvi, Pes y Caza'!#REF!</definedName>
    <definedName name="UnidadMonetaria" localSheetId="21">'3.3-Combust y Energía'!$A$8</definedName>
    <definedName name="UnidadMonetaria" localSheetId="22">'3.5-Transporte'!#REF!</definedName>
    <definedName name="UnidadMonetaria" localSheetId="23">'3.6-Comunic.'!$A$8</definedName>
    <definedName name="UnidadMonetaria" localSheetId="24">'3.7-Turis. y Otras Indu.'!$A$8</definedName>
    <definedName name="UnidadMonetaria" localSheetId="25">'3.8-Asuntos Econ No Especi.'!$A$8</definedName>
    <definedName name="UnidadMonetaria" localSheetId="18">'3-Asuntos Económicos'!$B$8</definedName>
    <definedName name="UnidadMonetaria" localSheetId="27">'4- Protec. Medio Ambiente '!$A$8</definedName>
    <definedName name="UnidadMonetaria" localSheetId="28">'4.2-Prot Medio Amb No Espec.'!$A$8</definedName>
    <definedName name="UnidadMonetaria" localSheetId="31">'5.1-Urbanización'!$A$8</definedName>
    <definedName name="UnidadMonetaria" localSheetId="32">'5.2-Desarrollo Comunitario'!$B$8</definedName>
    <definedName name="UnidadMonetaria" localSheetId="33">'5.3-Abastec. de Agua'!$A$8</definedName>
    <definedName name="UnidadMonetaria" localSheetId="34">'5.4-Viv y Ot. Serv Com No Espec'!$A$8</definedName>
    <definedName name="UnidadMonetaria" localSheetId="30">'5-Vivie.y Ot. Serv Comunit'!$A$8</definedName>
    <definedName name="UnidadMonetaria" localSheetId="36">'6- Salud'!$A$8</definedName>
    <definedName name="UnidadMonetaria" localSheetId="37">'6.1-Servi. Hospit'!$A$8</definedName>
    <definedName name="UnidadMonetaria" localSheetId="38">'6.2-Servi. Salud Pública'!$A$8</definedName>
    <definedName name="UnidadMonetaria" localSheetId="39">'6.4-Serv Salud No Espec.'!$A$8</definedName>
    <definedName name="UnidadMonetaria" localSheetId="42">'7.1-Serv Recre. y Deport.'!$A$8</definedName>
    <definedName name="UnidadMonetaria" localSheetId="43">'7.2-Servicios Culturales'!#REF!</definedName>
    <definedName name="UnidadMonetaria" localSheetId="44">'7.3-Serv.Edit, Radio y Telev.'!$A$8</definedName>
    <definedName name="UnidadMonetaria" localSheetId="41">'7-Serv Rec, Dep, Cul y Relig.'!$A$8</definedName>
    <definedName name="UnidadMonetaria" localSheetId="47">'8.2-Ense. PostSec No Terc o Par'!$A$8</definedName>
    <definedName name="UnidadMonetaria" localSheetId="48">'8.3-Ense.Tercia o Universit'!$A$8</definedName>
    <definedName name="UnidadMonetaria" localSheetId="49">'8.4-Ens No Atrib a Nin. Nivel'!$A$8</definedName>
    <definedName name="UnidadMonetaria" localSheetId="50">'8.5-Ense. No Especif.'!$A$8</definedName>
    <definedName name="UnidadMonetaria" localSheetId="46">'8-Educación'!$A$8</definedName>
    <definedName name="UnidadMonetaria" localSheetId="53">'9.1-Pensiones'!$A$8</definedName>
    <definedName name="UnidadMonetaria" localSheetId="54">'9.2-Ayuda a Familias'!$A$8</definedName>
    <definedName name="UnidadMonetaria" localSheetId="55">'9.3-Exc Social No Espec.'!$A$8</definedName>
    <definedName name="UnidadMonetaria" localSheetId="56">'9.4-Protec.Social No Especi.'!$A$8</definedName>
    <definedName name="UnidadMonetaria" localSheetId="52">'9-Protección Social'!$A$8</definedName>
    <definedName name="UnidadMonetaria" localSheetId="2">#REF!</definedName>
    <definedName name="UnidadMonetaria" localSheetId="3">'Funcional Total'!$A$8</definedName>
    <definedName name="UnidadMonetaria" localSheetId="1">#REF!</definedName>
    <definedName name="UnidadMonetaria" localSheetId="4">#REF!</definedName>
    <definedName name="UnidadMonetaria" localSheetId="12">#REF!</definedName>
    <definedName name="UnidadMonetaria" localSheetId="17">#REF!</definedName>
    <definedName name="UnidadMonetaria" localSheetId="26">#REF!</definedName>
    <definedName name="UnidadMonetaria" localSheetId="29">#REF!</definedName>
    <definedName name="UnidadMonetaria" localSheetId="35">#REF!</definedName>
    <definedName name="UnidadMonetaria" localSheetId="40">#REF!</definedName>
    <definedName name="UnidadMonetaria" localSheetId="45">#REF!</definedName>
    <definedName name="UnidadMonetaria" localSheetId="51">#REF!</definedName>
    <definedName name="UnidadMonetar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1" i="7" l="1"/>
  <c r="Y154" i="7"/>
  <c r="Y153" i="7"/>
  <c r="Y152" i="7"/>
  <c r="Y151" i="7"/>
  <c r="Y148" i="7"/>
  <c r="Y147" i="7"/>
  <c r="Y146" i="7"/>
  <c r="Y145" i="7"/>
  <c r="Y144" i="7"/>
  <c r="Y140" i="7"/>
  <c r="Y139" i="7"/>
  <c r="Y138" i="7"/>
  <c r="Y137" i="7"/>
  <c r="Y134" i="7"/>
  <c r="Y133" i="7"/>
  <c r="Y132" i="7"/>
  <c r="Y131" i="7"/>
  <c r="Y128" i="7"/>
  <c r="Y127" i="7"/>
  <c r="Y126" i="7"/>
  <c r="Y125" i="7"/>
  <c r="Y122" i="7"/>
  <c r="Y121" i="7"/>
  <c r="Y118" i="7"/>
  <c r="Y117" i="7"/>
  <c r="Y116" i="7"/>
  <c r="Y115" i="7"/>
  <c r="Y114" i="7"/>
  <c r="Y113" i="7"/>
  <c r="Y112" i="7"/>
  <c r="Y111" i="7"/>
  <c r="Y108" i="7"/>
  <c r="Y107" i="7"/>
  <c r="Y106" i="7"/>
  <c r="Y105" i="7"/>
  <c r="Y104" i="7"/>
  <c r="Y101" i="7"/>
  <c r="Y100" i="7"/>
  <c r="Y99" i="7"/>
  <c r="Y98" i="7"/>
  <c r="Y97" i="7"/>
  <c r="Y96" i="7"/>
  <c r="Y11" i="7" l="1"/>
  <c r="Y66" i="7"/>
  <c r="Y59" i="7"/>
  <c r="Y52" i="7"/>
  <c r="Y46" i="7"/>
  <c r="Y40" i="7"/>
  <c r="Y36" i="7"/>
  <c r="Y26" i="7"/>
  <c r="Y19" i="7"/>
  <c r="I12" i="26"/>
  <c r="I13" i="26"/>
  <c r="I14" i="26"/>
  <c r="I15" i="26"/>
  <c r="I16" i="26"/>
  <c r="I17" i="26"/>
  <c r="I18" i="26"/>
  <c r="I19" i="26"/>
  <c r="I20" i="26"/>
  <c r="I21" i="26"/>
  <c r="I22" i="26"/>
  <c r="I23" i="26"/>
  <c r="I24" i="26"/>
  <c r="I25" i="26"/>
  <c r="I26" i="26"/>
  <c r="I27" i="26"/>
  <c r="I28" i="26"/>
  <c r="I29" i="26"/>
  <c r="I30" i="26"/>
  <c r="I31" i="26"/>
  <c r="I32" i="26"/>
  <c r="I33" i="26"/>
  <c r="I34" i="26"/>
  <c r="I35"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Y124" i="7" l="1"/>
  <c r="Y130" i="7"/>
  <c r="Y110" i="7"/>
  <c r="Y120" i="7"/>
  <c r="Y136" i="7"/>
  <c r="Y143" i="7"/>
  <c r="Y150" i="7"/>
  <c r="Y103" i="7"/>
  <c r="Y95" i="7"/>
  <c r="Y73" i="7"/>
  <c r="Y204" i="7" s="1"/>
  <c r="F12" i="33"/>
  <c r="X154" i="7"/>
  <c r="X153" i="7"/>
  <c r="X152" i="7"/>
  <c r="X151" i="7"/>
  <c r="X148" i="7"/>
  <c r="X147" i="7"/>
  <c r="X146" i="7"/>
  <c r="X145" i="7"/>
  <c r="X144" i="7"/>
  <c r="X141" i="7"/>
  <c r="X140" i="7"/>
  <c r="X139" i="7"/>
  <c r="X138" i="7"/>
  <c r="X137" i="7"/>
  <c r="X134" i="7"/>
  <c r="X133" i="7"/>
  <c r="X132" i="7"/>
  <c r="X131" i="7"/>
  <c r="X128" i="7"/>
  <c r="X127" i="7"/>
  <c r="X126" i="7"/>
  <c r="X125" i="7"/>
  <c r="X122" i="7"/>
  <c r="X121" i="7"/>
  <c r="X118" i="7"/>
  <c r="X117" i="7"/>
  <c r="X116" i="7"/>
  <c r="X115" i="7"/>
  <c r="X114" i="7"/>
  <c r="X113" i="7"/>
  <c r="X112" i="7"/>
  <c r="X111" i="7"/>
  <c r="X108" i="7"/>
  <c r="X107" i="7"/>
  <c r="X106" i="7"/>
  <c r="X105" i="7"/>
  <c r="X104" i="7"/>
  <c r="X101" i="7"/>
  <c r="X100" i="7"/>
  <c r="X99" i="7"/>
  <c r="X98" i="7"/>
  <c r="X97" i="7"/>
  <c r="X96" i="7"/>
  <c r="H50" i="70"/>
  <c r="H51" i="70"/>
  <c r="H52" i="70"/>
  <c r="H53" i="70"/>
  <c r="H54" i="70"/>
  <c r="H55" i="70"/>
  <c r="H56" i="70"/>
  <c r="H57" i="70"/>
  <c r="H58" i="70"/>
  <c r="H59" i="70"/>
  <c r="H60" i="70"/>
  <c r="H61" i="70"/>
  <c r="H62" i="70"/>
  <c r="H63" i="70"/>
  <c r="H64" i="70"/>
  <c r="E12" i="65"/>
  <c r="E13" i="65"/>
  <c r="E14" i="65"/>
  <c r="E15" i="65"/>
  <c r="E16" i="65"/>
  <c r="E17" i="65"/>
  <c r="E18" i="65"/>
  <c r="E19" i="65"/>
  <c r="E20" i="65"/>
  <c r="E21" i="65"/>
  <c r="E22" i="65"/>
  <c r="E23" i="65"/>
  <c r="E24" i="65"/>
  <c r="E25" i="65"/>
  <c r="E26" i="65"/>
  <c r="E27" i="65"/>
  <c r="E28" i="65"/>
  <c r="E29" i="65"/>
  <c r="E30" i="65"/>
  <c r="E31" i="65"/>
  <c r="E32" i="65"/>
  <c r="E33" i="65"/>
  <c r="E34" i="65"/>
  <c r="E35" i="65"/>
  <c r="E36" i="65"/>
  <c r="E37" i="65"/>
  <c r="E38" i="65"/>
  <c r="E39" i="65"/>
  <c r="E40" i="65"/>
  <c r="E41" i="65"/>
  <c r="E42" i="65"/>
  <c r="E43" i="65"/>
  <c r="E44" i="65"/>
  <c r="E45" i="65"/>
  <c r="E46" i="65"/>
  <c r="E47" i="65"/>
  <c r="E48" i="65"/>
  <c r="E49" i="65"/>
  <c r="E50" i="65"/>
  <c r="E51" i="65"/>
  <c r="E52" i="65"/>
  <c r="E53" i="65"/>
  <c r="E54" i="65"/>
  <c r="E55" i="65"/>
  <c r="E56" i="65"/>
  <c r="E57" i="65"/>
  <c r="E58" i="65"/>
  <c r="E59" i="65"/>
  <c r="E60" i="65"/>
  <c r="E61" i="65"/>
  <c r="E62" i="65"/>
  <c r="E63" i="65"/>
  <c r="E64" i="65"/>
  <c r="G12" i="19"/>
  <c r="Y223" i="7" l="1"/>
  <c r="Y183" i="7"/>
  <c r="Y200" i="7"/>
  <c r="Y190" i="7"/>
  <c r="Y230" i="7"/>
  <c r="Y210" i="7"/>
  <c r="Y175" i="7"/>
  <c r="Y237" i="7"/>
  <c r="Y234" i="7"/>
  <c r="Y225" i="7"/>
  <c r="Y207" i="7"/>
  <c r="Y197" i="7"/>
  <c r="Y188" i="7"/>
  <c r="Y179" i="7"/>
  <c r="Y213" i="7"/>
  <c r="Y194" i="7"/>
  <c r="Y185" i="7"/>
  <c r="Y176" i="7"/>
  <c r="Y233" i="7"/>
  <c r="Y224" i="7"/>
  <c r="Y215" i="7"/>
  <c r="Y206" i="7"/>
  <c r="Y196" i="7"/>
  <c r="Y187" i="7"/>
  <c r="Y178" i="7"/>
  <c r="Y221" i="7"/>
  <c r="Y232" i="7"/>
  <c r="Y214" i="7"/>
  <c r="Y205" i="7"/>
  <c r="Y195" i="7"/>
  <c r="Y186" i="7"/>
  <c r="Y177" i="7"/>
  <c r="Y231" i="7"/>
  <c r="Y220" i="7"/>
  <c r="Y212" i="7"/>
  <c r="Y202" i="7"/>
  <c r="Y193" i="7"/>
  <c r="Y184" i="7"/>
  <c r="Y228" i="7"/>
  <c r="Y219" i="7"/>
  <c r="Y211" i="7"/>
  <c r="Y201" i="7"/>
  <c r="Y192" i="7"/>
  <c r="Y227" i="7"/>
  <c r="Y218" i="7"/>
  <c r="Y191" i="7"/>
  <c r="Y181" i="7"/>
  <c r="Y157" i="7"/>
  <c r="Y226" i="7"/>
  <c r="Y217" i="7"/>
  <c r="Y208" i="7"/>
  <c r="Y198" i="7"/>
  <c r="Y180" i="7"/>
  <c r="Y216" i="7"/>
  <c r="H49" i="70"/>
  <c r="H48" i="70"/>
  <c r="H47" i="70"/>
  <c r="H46" i="70"/>
  <c r="H45" i="70"/>
  <c r="H44" i="70"/>
  <c r="H43" i="70"/>
  <c r="H42" i="70"/>
  <c r="H41" i="70"/>
  <c r="H40" i="70"/>
  <c r="H39" i="70"/>
  <c r="H38" i="70"/>
  <c r="H37" i="70"/>
  <c r="H36" i="70"/>
  <c r="H35" i="70"/>
  <c r="H34" i="70"/>
  <c r="H33" i="70"/>
  <c r="H32" i="70"/>
  <c r="H31" i="70"/>
  <c r="H30" i="70"/>
  <c r="H29" i="70"/>
  <c r="H28" i="70"/>
  <c r="H27" i="70"/>
  <c r="H26" i="70"/>
  <c r="H25" i="70"/>
  <c r="H24" i="70"/>
  <c r="H23" i="70"/>
  <c r="H22" i="70"/>
  <c r="H21" i="70"/>
  <c r="H20" i="70"/>
  <c r="H19" i="70"/>
  <c r="H18" i="70"/>
  <c r="H17" i="70"/>
  <c r="H16" i="70"/>
  <c r="H15" i="70"/>
  <c r="H14" i="70"/>
  <c r="H13" i="70"/>
  <c r="H12" i="70"/>
  <c r="X66" i="7" l="1"/>
  <c r="X59" i="7"/>
  <c r="X143" i="7" s="1"/>
  <c r="X52" i="7"/>
  <c r="X136" i="7" s="1"/>
  <c r="X46" i="7"/>
  <c r="X130" i="7" s="1"/>
  <c r="X40" i="7"/>
  <c r="X124" i="7" s="1"/>
  <c r="X36" i="7"/>
  <c r="X120" i="7" s="1"/>
  <c r="X26" i="7"/>
  <c r="X110" i="7" s="1"/>
  <c r="X19" i="7"/>
  <c r="X103" i="7" s="1"/>
  <c r="X11" i="7"/>
  <c r="K47" i="29"/>
  <c r="K46" i="29"/>
  <c r="K45" i="29"/>
  <c r="K43" i="29"/>
  <c r="X95" i="7" l="1"/>
  <c r="X150" i="7"/>
  <c r="X73" i="7"/>
  <c r="X175" i="7" s="1"/>
  <c r="W154" i="7"/>
  <c r="W153" i="7"/>
  <c r="W152" i="7"/>
  <c r="W151" i="7"/>
  <c r="W148" i="7"/>
  <c r="W147" i="7"/>
  <c r="W146" i="7"/>
  <c r="W145" i="7"/>
  <c r="W144" i="7"/>
  <c r="W141" i="7"/>
  <c r="W140" i="7"/>
  <c r="W139" i="7"/>
  <c r="W138" i="7"/>
  <c r="W137" i="7"/>
  <c r="W134" i="7"/>
  <c r="W133" i="7"/>
  <c r="W132" i="7"/>
  <c r="W131" i="7"/>
  <c r="W128" i="7"/>
  <c r="W127" i="7"/>
  <c r="W126" i="7"/>
  <c r="W125" i="7"/>
  <c r="W122" i="7"/>
  <c r="W121" i="7"/>
  <c r="W118" i="7"/>
  <c r="W117" i="7"/>
  <c r="W116" i="7"/>
  <c r="W115" i="7"/>
  <c r="W114" i="7"/>
  <c r="W113" i="7"/>
  <c r="W112" i="7"/>
  <c r="W111" i="7"/>
  <c r="W108" i="7"/>
  <c r="W107" i="7"/>
  <c r="W106" i="7"/>
  <c r="W105" i="7"/>
  <c r="W104" i="7"/>
  <c r="W101" i="7"/>
  <c r="W100" i="7"/>
  <c r="W99" i="7"/>
  <c r="W98" i="7"/>
  <c r="W97" i="7"/>
  <c r="W96" i="7"/>
  <c r="W66" i="7"/>
  <c r="W59" i="7"/>
  <c r="W143" i="7" s="1"/>
  <c r="W52" i="7"/>
  <c r="W136" i="7" s="1"/>
  <c r="W46" i="7"/>
  <c r="W40" i="7"/>
  <c r="W124" i="7" s="1"/>
  <c r="W36" i="7"/>
  <c r="W26" i="7"/>
  <c r="W110" i="7" s="1"/>
  <c r="W19" i="7"/>
  <c r="W103" i="7" s="1"/>
  <c r="W11" i="7"/>
  <c r="V146" i="7"/>
  <c r="V147" i="7"/>
  <c r="V148" i="7"/>
  <c r="V145" i="7"/>
  <c r="E12" i="51"/>
  <c r="E13" i="51"/>
  <c r="E14" i="51"/>
  <c r="E15" i="51"/>
  <c r="E16" i="51"/>
  <c r="E17" i="51"/>
  <c r="E18" i="51"/>
  <c r="E19" i="51"/>
  <c r="E20" i="51"/>
  <c r="E21" i="51"/>
  <c r="E22" i="51"/>
  <c r="E23" i="51"/>
  <c r="E24" i="51"/>
  <c r="E25" i="51"/>
  <c r="E26" i="51"/>
  <c r="E27" i="51"/>
  <c r="E28" i="51"/>
  <c r="E29" i="51"/>
  <c r="E30" i="51"/>
  <c r="E31" i="51"/>
  <c r="E32" i="51"/>
  <c r="E33" i="51"/>
  <c r="E34" i="51"/>
  <c r="E35" i="51"/>
  <c r="E36" i="51"/>
  <c r="E37" i="51"/>
  <c r="E38" i="51"/>
  <c r="E39" i="51"/>
  <c r="E40" i="51"/>
  <c r="E41" i="51"/>
  <c r="E42" i="51"/>
  <c r="E43" i="51"/>
  <c r="E44" i="51"/>
  <c r="E45" i="51"/>
  <c r="E46" i="51"/>
  <c r="E47" i="51"/>
  <c r="E48" i="51"/>
  <c r="E49" i="51"/>
  <c r="E50" i="51"/>
  <c r="E51" i="51"/>
  <c r="E52" i="51"/>
  <c r="E53" i="51"/>
  <c r="E54" i="51"/>
  <c r="E55" i="51"/>
  <c r="E56" i="51"/>
  <c r="E57" i="51"/>
  <c r="E58" i="51"/>
  <c r="E59" i="51"/>
  <c r="E60" i="51"/>
  <c r="E61" i="51"/>
  <c r="E62" i="51"/>
  <c r="E63" i="51"/>
  <c r="E64" i="51"/>
  <c r="D12" i="35"/>
  <c r="D13" i="35"/>
  <c r="D14" i="35"/>
  <c r="D15" i="35"/>
  <c r="D16" i="35"/>
  <c r="D17" i="35"/>
  <c r="D18" i="35"/>
  <c r="D19" i="35"/>
  <c r="D20" i="35"/>
  <c r="D21" i="35"/>
  <c r="D22" i="35"/>
  <c r="D23" i="35"/>
  <c r="D24" i="35"/>
  <c r="D25" i="35"/>
  <c r="D26" i="35"/>
  <c r="D27" i="35"/>
  <c r="D28" i="35"/>
  <c r="D29" i="35"/>
  <c r="D30" i="35"/>
  <c r="D31" i="35"/>
  <c r="D32" i="35"/>
  <c r="D33" i="35"/>
  <c r="D34" i="35"/>
  <c r="D35" i="35"/>
  <c r="D36" i="35"/>
  <c r="D37" i="35"/>
  <c r="D38" i="35"/>
  <c r="D39" i="35"/>
  <c r="D40" i="35"/>
  <c r="D41" i="35"/>
  <c r="D42" i="35"/>
  <c r="D43" i="35"/>
  <c r="D44" i="35"/>
  <c r="D45" i="35"/>
  <c r="D46" i="35"/>
  <c r="D47" i="35"/>
  <c r="D48" i="35"/>
  <c r="D49" i="35"/>
  <c r="D50" i="35"/>
  <c r="D51" i="35"/>
  <c r="D52" i="35"/>
  <c r="D53" i="35"/>
  <c r="D54" i="35"/>
  <c r="D55" i="35"/>
  <c r="D56" i="35"/>
  <c r="D57" i="35"/>
  <c r="D58" i="35"/>
  <c r="D59" i="35"/>
  <c r="D60" i="35"/>
  <c r="D61" i="35"/>
  <c r="D62" i="35"/>
  <c r="D63" i="35"/>
  <c r="D64" i="35"/>
  <c r="V118" i="7"/>
  <c r="V108" i="7"/>
  <c r="V107" i="7"/>
  <c r="V106" i="7"/>
  <c r="V105" i="7"/>
  <c r="V26" i="7"/>
  <c r="V110" i="7" s="1"/>
  <c r="V19" i="7"/>
  <c r="V98" i="7"/>
  <c r="V154" i="7"/>
  <c r="V153" i="7"/>
  <c r="V152" i="7"/>
  <c r="V151" i="7"/>
  <c r="V144" i="7"/>
  <c r="V141" i="7"/>
  <c r="V140" i="7"/>
  <c r="V139" i="7"/>
  <c r="V138" i="7"/>
  <c r="V137" i="7"/>
  <c r="V134" i="7"/>
  <c r="V133" i="7"/>
  <c r="V132" i="7"/>
  <c r="V131" i="7"/>
  <c r="V128" i="7"/>
  <c r="V127" i="7"/>
  <c r="V126" i="7"/>
  <c r="V125" i="7"/>
  <c r="V122" i="7"/>
  <c r="V121" i="7"/>
  <c r="V117" i="7"/>
  <c r="V116" i="7"/>
  <c r="V115" i="7"/>
  <c r="V114" i="7"/>
  <c r="V113" i="7"/>
  <c r="V112" i="7"/>
  <c r="V111" i="7"/>
  <c r="V104" i="7"/>
  <c r="V101" i="7"/>
  <c r="V100" i="7"/>
  <c r="V99" i="7"/>
  <c r="V97" i="7"/>
  <c r="V96" i="7"/>
  <c r="V66" i="7"/>
  <c r="V59" i="7"/>
  <c r="V52" i="7"/>
  <c r="V46" i="7"/>
  <c r="V40" i="7"/>
  <c r="V36" i="7"/>
  <c r="V11" i="7"/>
  <c r="U154" i="7"/>
  <c r="U153" i="7"/>
  <c r="U152" i="7"/>
  <c r="U151" i="7"/>
  <c r="U148" i="7"/>
  <c r="U147" i="7"/>
  <c r="U146" i="7"/>
  <c r="U145" i="7"/>
  <c r="U144" i="7"/>
  <c r="U141" i="7"/>
  <c r="U140" i="7"/>
  <c r="U139" i="7"/>
  <c r="U138" i="7"/>
  <c r="U137" i="7"/>
  <c r="U134" i="7"/>
  <c r="U133" i="7"/>
  <c r="U132" i="7"/>
  <c r="U131" i="7"/>
  <c r="U128" i="7"/>
  <c r="U127" i="7"/>
  <c r="U126" i="7"/>
  <c r="U125" i="7"/>
  <c r="U122" i="7"/>
  <c r="U121" i="7"/>
  <c r="U118" i="7"/>
  <c r="U117" i="7"/>
  <c r="U116" i="7"/>
  <c r="U115" i="7"/>
  <c r="U114" i="7"/>
  <c r="U113" i="7"/>
  <c r="U112" i="7"/>
  <c r="U111" i="7"/>
  <c r="U108" i="7"/>
  <c r="U107" i="7"/>
  <c r="U106" i="7"/>
  <c r="U105" i="7"/>
  <c r="U104" i="7"/>
  <c r="U101" i="7"/>
  <c r="U100" i="7"/>
  <c r="U99" i="7"/>
  <c r="U98" i="7"/>
  <c r="U97" i="7"/>
  <c r="U96" i="7"/>
  <c r="V124" i="7" l="1"/>
  <c r="V136" i="7"/>
  <c r="V120" i="7"/>
  <c r="V103" i="7"/>
  <c r="W120" i="7"/>
  <c r="W130" i="7"/>
  <c r="V130" i="7"/>
  <c r="V143" i="7"/>
  <c r="V150" i="7"/>
  <c r="W95" i="7"/>
  <c r="W150" i="7"/>
  <c r="V95" i="7"/>
  <c r="X223" i="7"/>
  <c r="X208" i="7"/>
  <c r="X195" i="7"/>
  <c r="X181" i="7"/>
  <c r="X237" i="7"/>
  <c r="X221" i="7"/>
  <c r="X207" i="7"/>
  <c r="X194" i="7"/>
  <c r="X180" i="7"/>
  <c r="X210" i="7"/>
  <c r="X234" i="7"/>
  <c r="X220" i="7"/>
  <c r="X206" i="7"/>
  <c r="X193" i="7"/>
  <c r="X179" i="7"/>
  <c r="X233" i="7"/>
  <c r="X219" i="7"/>
  <c r="X205" i="7"/>
  <c r="X192" i="7"/>
  <c r="X178" i="7"/>
  <c r="X191" i="7"/>
  <c r="X196" i="7"/>
  <c r="X232" i="7"/>
  <c r="X218" i="7"/>
  <c r="X204" i="7"/>
  <c r="X177" i="7"/>
  <c r="X224" i="7"/>
  <c r="X231" i="7"/>
  <c r="X217" i="7"/>
  <c r="X190" i="7"/>
  <c r="X176" i="7"/>
  <c r="X214" i="7"/>
  <c r="X187" i="7"/>
  <c r="X225" i="7"/>
  <c r="X216" i="7"/>
  <c r="X202" i="7"/>
  <c r="X188" i="7"/>
  <c r="X157" i="7"/>
  <c r="X201" i="7"/>
  <c r="X197" i="7"/>
  <c r="X228" i="7"/>
  <c r="X183" i="7"/>
  <c r="X227" i="7"/>
  <c r="X213" i="7"/>
  <c r="X200" i="7"/>
  <c r="X186" i="7"/>
  <c r="X226" i="7"/>
  <c r="X212" i="7"/>
  <c r="X198" i="7"/>
  <c r="X185" i="7"/>
  <c r="X211" i="7"/>
  <c r="X184" i="7"/>
  <c r="X230" i="7"/>
  <c r="W73" i="7"/>
  <c r="W204" i="7" s="1"/>
  <c r="V73" i="7"/>
  <c r="V183" i="7" s="1"/>
  <c r="V230" i="7" l="1"/>
  <c r="W223" i="7"/>
  <c r="W190" i="7"/>
  <c r="V223" i="7"/>
  <c r="V175" i="7"/>
  <c r="W232" i="7"/>
  <c r="W213" i="7"/>
  <c r="W194" i="7"/>
  <c r="W185" i="7"/>
  <c r="W176" i="7"/>
  <c r="W228" i="7"/>
  <c r="W219" i="7"/>
  <c r="W181" i="7"/>
  <c r="W233" i="7"/>
  <c r="W224" i="7"/>
  <c r="W205" i="7"/>
  <c r="W186" i="7"/>
  <c r="W231" i="7"/>
  <c r="W221" i="7"/>
  <c r="W212" i="7"/>
  <c r="W202" i="7"/>
  <c r="W193" i="7"/>
  <c r="W184" i="7"/>
  <c r="W220" i="7"/>
  <c r="W211" i="7"/>
  <c r="W201" i="7"/>
  <c r="W192" i="7"/>
  <c r="W191" i="7"/>
  <c r="W227" i="7"/>
  <c r="W218" i="7"/>
  <c r="W208" i="7"/>
  <c r="W198" i="7"/>
  <c r="W180" i="7"/>
  <c r="W237" i="7"/>
  <c r="W226" i="7"/>
  <c r="W217" i="7"/>
  <c r="W207" i="7"/>
  <c r="W197" i="7"/>
  <c r="W188" i="7"/>
  <c r="W179" i="7"/>
  <c r="W234" i="7"/>
  <c r="W225" i="7"/>
  <c r="W206" i="7"/>
  <c r="W196" i="7"/>
  <c r="W187" i="7"/>
  <c r="W178" i="7"/>
  <c r="W214" i="7"/>
  <c r="W195" i="7"/>
  <c r="W177" i="7"/>
  <c r="W157" i="7"/>
  <c r="W200" i="7"/>
  <c r="W230" i="7"/>
  <c r="V210" i="7"/>
  <c r="W210" i="7"/>
  <c r="V227" i="7"/>
  <c r="V218" i="7"/>
  <c r="V208" i="7"/>
  <c r="V198" i="7"/>
  <c r="V180" i="7"/>
  <c r="V234" i="7"/>
  <c r="V187" i="7"/>
  <c r="V233" i="7"/>
  <c r="V214" i="7"/>
  <c r="V205" i="7"/>
  <c r="V195" i="7"/>
  <c r="V186" i="7"/>
  <c r="V219" i="7"/>
  <c r="V181" i="7"/>
  <c r="V237" i="7"/>
  <c r="V226" i="7"/>
  <c r="V217" i="7"/>
  <c r="V207" i="7"/>
  <c r="V197" i="7"/>
  <c r="V188" i="7"/>
  <c r="V179" i="7"/>
  <c r="V225" i="7"/>
  <c r="V206" i="7"/>
  <c r="V196" i="7"/>
  <c r="V178" i="7"/>
  <c r="V224" i="7"/>
  <c r="V177" i="7"/>
  <c r="V228" i="7"/>
  <c r="V191" i="7"/>
  <c r="V232" i="7"/>
  <c r="V213" i="7"/>
  <c r="V194" i="7"/>
  <c r="V185" i="7"/>
  <c r="V176" i="7"/>
  <c r="V231" i="7"/>
  <c r="V221" i="7"/>
  <c r="V212" i="7"/>
  <c r="V202" i="7"/>
  <c r="V193" i="7"/>
  <c r="V184" i="7"/>
  <c r="V220" i="7"/>
  <c r="V211" i="7"/>
  <c r="V201" i="7"/>
  <c r="V192" i="7"/>
  <c r="W183" i="7"/>
  <c r="V216" i="7"/>
  <c r="W216" i="7"/>
  <c r="V204" i="7"/>
  <c r="V190" i="7"/>
  <c r="W175" i="7"/>
  <c r="V200" i="7"/>
  <c r="V157" i="7"/>
  <c r="E13" i="68"/>
  <c r="E14" i="68"/>
  <c r="E15" i="68"/>
  <c r="E16" i="68"/>
  <c r="E17" i="68"/>
  <c r="E18" i="68"/>
  <c r="E19" i="68"/>
  <c r="E20" i="68"/>
  <c r="E21" i="68"/>
  <c r="E22" i="68"/>
  <c r="E23" i="68"/>
  <c r="E24" i="68"/>
  <c r="E25" i="68"/>
  <c r="E26" i="68"/>
  <c r="E27" i="68"/>
  <c r="E28" i="68"/>
  <c r="E29" i="68"/>
  <c r="E30" i="68"/>
  <c r="E31" i="68"/>
  <c r="E32" i="68"/>
  <c r="E33" i="68"/>
  <c r="E34" i="68"/>
  <c r="E35" i="68"/>
  <c r="E36" i="68"/>
  <c r="E37" i="68"/>
  <c r="E38" i="68"/>
  <c r="E39" i="68"/>
  <c r="E40" i="68"/>
  <c r="E41" i="68"/>
  <c r="E42" i="68"/>
  <c r="E43" i="68"/>
  <c r="E44" i="68"/>
  <c r="E45" i="68"/>
  <c r="E46" i="68"/>
  <c r="E47" i="68"/>
  <c r="E48" i="68"/>
  <c r="E49" i="68"/>
  <c r="E50" i="68"/>
  <c r="E51" i="68"/>
  <c r="E52" i="68"/>
  <c r="E53" i="68"/>
  <c r="E54" i="68"/>
  <c r="E55" i="68"/>
  <c r="E56" i="68"/>
  <c r="E57" i="68"/>
  <c r="E58" i="68"/>
  <c r="E59" i="68"/>
  <c r="E60" i="68"/>
  <c r="E61" i="68"/>
  <c r="E62" i="68"/>
  <c r="E63" i="68"/>
  <c r="E64" i="68"/>
  <c r="E12" i="68"/>
  <c r="D13" i="67"/>
  <c r="D14" i="67"/>
  <c r="D15" i="67"/>
  <c r="D16" i="67"/>
  <c r="D17" i="67"/>
  <c r="D18" i="67"/>
  <c r="D19" i="67"/>
  <c r="D20" i="67"/>
  <c r="D21" i="67"/>
  <c r="D22" i="67"/>
  <c r="D23" i="67"/>
  <c r="D24" i="67"/>
  <c r="D25" i="67"/>
  <c r="D26" i="67"/>
  <c r="D27" i="67"/>
  <c r="D28" i="67"/>
  <c r="D29" i="67"/>
  <c r="D30" i="67"/>
  <c r="D31" i="67"/>
  <c r="D32" i="67"/>
  <c r="D33" i="67"/>
  <c r="D34" i="67"/>
  <c r="D35" i="67"/>
  <c r="D36" i="67"/>
  <c r="D37" i="67"/>
  <c r="D38" i="67"/>
  <c r="D39" i="67"/>
  <c r="D40" i="67"/>
  <c r="D41" i="67"/>
  <c r="D42" i="67"/>
  <c r="D43" i="67"/>
  <c r="D44" i="67"/>
  <c r="D45" i="67"/>
  <c r="D46" i="67"/>
  <c r="D47" i="67"/>
  <c r="D48" i="67"/>
  <c r="D49" i="67"/>
  <c r="D50" i="67"/>
  <c r="D51" i="67"/>
  <c r="D52" i="67"/>
  <c r="D53" i="67"/>
  <c r="D54" i="67"/>
  <c r="D55" i="67"/>
  <c r="D56" i="67"/>
  <c r="D57" i="67"/>
  <c r="D58" i="67"/>
  <c r="D59" i="67"/>
  <c r="D60" i="67"/>
  <c r="D61" i="67"/>
  <c r="D62" i="67"/>
  <c r="D63" i="67"/>
  <c r="D64" i="67"/>
  <c r="D12" i="67"/>
  <c r="D13" i="66"/>
  <c r="D14" i="66"/>
  <c r="D15" i="66"/>
  <c r="D16" i="66"/>
  <c r="D17" i="66"/>
  <c r="D18" i="66"/>
  <c r="D19" i="66"/>
  <c r="D20" i="66"/>
  <c r="D21" i="66"/>
  <c r="D22" i="66"/>
  <c r="D23" i="66"/>
  <c r="D24" i="66"/>
  <c r="D25" i="66"/>
  <c r="D26" i="66"/>
  <c r="D27" i="66"/>
  <c r="D28" i="66"/>
  <c r="D29" i="66"/>
  <c r="D30" i="66"/>
  <c r="D31" i="66"/>
  <c r="D32" i="66"/>
  <c r="D33" i="66"/>
  <c r="D34" i="66"/>
  <c r="D35" i="66"/>
  <c r="D36" i="66"/>
  <c r="D37" i="66"/>
  <c r="D38" i="66"/>
  <c r="D39" i="66"/>
  <c r="D40" i="66"/>
  <c r="D41" i="66"/>
  <c r="D42" i="66"/>
  <c r="D43" i="66"/>
  <c r="D44" i="66"/>
  <c r="D45" i="66"/>
  <c r="D46" i="66"/>
  <c r="D47" i="66"/>
  <c r="D48" i="66"/>
  <c r="D49" i="66"/>
  <c r="D50" i="66"/>
  <c r="D51" i="66"/>
  <c r="D52" i="66"/>
  <c r="D53" i="66"/>
  <c r="D54" i="66"/>
  <c r="D55" i="66"/>
  <c r="D56" i="66"/>
  <c r="D57" i="66"/>
  <c r="D58" i="66"/>
  <c r="D59" i="66"/>
  <c r="D60" i="66"/>
  <c r="D61" i="66"/>
  <c r="D62" i="66"/>
  <c r="D63" i="66"/>
  <c r="D64" i="66"/>
  <c r="D12" i="66"/>
  <c r="E13" i="62"/>
  <c r="E14" i="62"/>
  <c r="E15" i="62"/>
  <c r="E16" i="62"/>
  <c r="E17" i="62"/>
  <c r="E18" i="62"/>
  <c r="E19" i="62"/>
  <c r="E20" i="62"/>
  <c r="E21" i="62"/>
  <c r="E22" i="62"/>
  <c r="E23" i="62"/>
  <c r="E24" i="62"/>
  <c r="E25" i="62"/>
  <c r="E26" i="62"/>
  <c r="E27" i="62"/>
  <c r="E28" i="62"/>
  <c r="E29" i="62"/>
  <c r="E30" i="62"/>
  <c r="E31" i="62"/>
  <c r="E32" i="62"/>
  <c r="E33" i="62"/>
  <c r="E34" i="62"/>
  <c r="E35" i="62"/>
  <c r="E36" i="62"/>
  <c r="E37" i="62"/>
  <c r="E38" i="62"/>
  <c r="E39" i="62"/>
  <c r="E40" i="62"/>
  <c r="E41" i="62"/>
  <c r="E42" i="62"/>
  <c r="E43" i="62"/>
  <c r="E44" i="62"/>
  <c r="E45" i="62"/>
  <c r="E46" i="62"/>
  <c r="E47" i="62"/>
  <c r="E48" i="62"/>
  <c r="E49" i="62"/>
  <c r="E50" i="62"/>
  <c r="E51" i="62"/>
  <c r="E52" i="62"/>
  <c r="E53" i="62"/>
  <c r="E54" i="62"/>
  <c r="E55" i="62"/>
  <c r="E56" i="62"/>
  <c r="E57" i="62"/>
  <c r="E58" i="62"/>
  <c r="E59" i="62"/>
  <c r="E60" i="62"/>
  <c r="E61" i="62"/>
  <c r="E62" i="62"/>
  <c r="E63" i="62"/>
  <c r="E64" i="62"/>
  <c r="E12" i="62"/>
  <c r="C13" i="61"/>
  <c r="C14" i="61"/>
  <c r="C15" i="61"/>
  <c r="C16" i="61"/>
  <c r="C17" i="61"/>
  <c r="C18" i="61"/>
  <c r="C19" i="61"/>
  <c r="C20" i="61"/>
  <c r="C21" i="61"/>
  <c r="C22" i="61"/>
  <c r="C23" i="61"/>
  <c r="C24" i="61"/>
  <c r="C25" i="61"/>
  <c r="C26" i="61"/>
  <c r="C27" i="61"/>
  <c r="C28" i="61"/>
  <c r="C29" i="61"/>
  <c r="C30" i="61"/>
  <c r="C31" i="61"/>
  <c r="C32" i="61"/>
  <c r="C33" i="61"/>
  <c r="C34" i="61"/>
  <c r="C35" i="61"/>
  <c r="C36" i="61"/>
  <c r="C37" i="61"/>
  <c r="C38" i="61"/>
  <c r="C39" i="61"/>
  <c r="C40" i="61"/>
  <c r="C41" i="61"/>
  <c r="C42" i="61"/>
  <c r="C43" i="61"/>
  <c r="C44" i="61"/>
  <c r="C45" i="61"/>
  <c r="C46" i="61"/>
  <c r="C47" i="61"/>
  <c r="C48" i="61"/>
  <c r="C49" i="61"/>
  <c r="C50" i="61"/>
  <c r="C51" i="61"/>
  <c r="C52" i="61"/>
  <c r="C53" i="61"/>
  <c r="C54" i="61"/>
  <c r="C55" i="61"/>
  <c r="C56" i="61"/>
  <c r="C57" i="61"/>
  <c r="C58" i="61"/>
  <c r="C59" i="61"/>
  <c r="C60" i="61"/>
  <c r="C61" i="61"/>
  <c r="C62" i="61"/>
  <c r="C63" i="61"/>
  <c r="C64" i="61"/>
  <c r="C12" i="61"/>
  <c r="I13" i="60"/>
  <c r="I14" i="60"/>
  <c r="I15" i="60"/>
  <c r="I16" i="60"/>
  <c r="I17" i="60"/>
  <c r="I18" i="60"/>
  <c r="I19" i="60"/>
  <c r="I20" i="60"/>
  <c r="I21" i="60"/>
  <c r="I22" i="60"/>
  <c r="I23" i="60"/>
  <c r="I24" i="60"/>
  <c r="I25" i="60"/>
  <c r="I26" i="60"/>
  <c r="I27" i="60"/>
  <c r="I28" i="60"/>
  <c r="I29" i="60"/>
  <c r="I30" i="60"/>
  <c r="I31" i="60"/>
  <c r="I32" i="60"/>
  <c r="I33" i="60"/>
  <c r="I34" i="60"/>
  <c r="I35" i="60"/>
  <c r="I37" i="60"/>
  <c r="I38" i="60"/>
  <c r="I39" i="60"/>
  <c r="I40" i="60"/>
  <c r="I41" i="60"/>
  <c r="I42" i="60"/>
  <c r="I43" i="60"/>
  <c r="I44" i="60"/>
  <c r="I45" i="60"/>
  <c r="I46" i="60"/>
  <c r="I47" i="60"/>
  <c r="I48" i="60"/>
  <c r="I49" i="60"/>
  <c r="I50" i="60"/>
  <c r="I51" i="60"/>
  <c r="I52" i="60"/>
  <c r="I53" i="60"/>
  <c r="I54" i="60"/>
  <c r="I55" i="60"/>
  <c r="I56" i="60"/>
  <c r="I57" i="60"/>
  <c r="I58" i="60"/>
  <c r="I59" i="60"/>
  <c r="I60" i="60"/>
  <c r="I61" i="60"/>
  <c r="I62" i="60"/>
  <c r="I63" i="60"/>
  <c r="I64" i="60"/>
  <c r="I12" i="60"/>
  <c r="D13" i="59"/>
  <c r="D14" i="59"/>
  <c r="D15" i="59"/>
  <c r="D16" i="59"/>
  <c r="D17" i="59"/>
  <c r="D18" i="59"/>
  <c r="D19" i="59"/>
  <c r="D20" i="59"/>
  <c r="D21" i="59"/>
  <c r="D22" i="59"/>
  <c r="D23" i="59"/>
  <c r="D24" i="59"/>
  <c r="D25" i="59"/>
  <c r="D26" i="59"/>
  <c r="D27" i="59"/>
  <c r="D28" i="59"/>
  <c r="D29" i="59"/>
  <c r="D30" i="59"/>
  <c r="D31" i="59"/>
  <c r="D32" i="59"/>
  <c r="D33" i="59"/>
  <c r="D34" i="59"/>
  <c r="D35" i="59"/>
  <c r="D36" i="59"/>
  <c r="D37" i="59"/>
  <c r="D38" i="59"/>
  <c r="D39" i="59"/>
  <c r="D40" i="59"/>
  <c r="D41" i="59"/>
  <c r="D42" i="59"/>
  <c r="D43" i="59"/>
  <c r="D44" i="59"/>
  <c r="D45" i="59"/>
  <c r="D46" i="59"/>
  <c r="D47" i="59"/>
  <c r="D48" i="59"/>
  <c r="D49" i="59"/>
  <c r="D50" i="59"/>
  <c r="D51" i="59"/>
  <c r="D52" i="59"/>
  <c r="D53" i="59"/>
  <c r="D54" i="59"/>
  <c r="D55" i="59"/>
  <c r="D56" i="59"/>
  <c r="D57" i="59"/>
  <c r="D58" i="59"/>
  <c r="D59" i="59"/>
  <c r="D60" i="59"/>
  <c r="D61" i="59"/>
  <c r="D62" i="59"/>
  <c r="D63" i="59"/>
  <c r="D64" i="59"/>
  <c r="D12" i="59"/>
  <c r="D13" i="54"/>
  <c r="D14" i="54"/>
  <c r="D15" i="54"/>
  <c r="D16" i="54"/>
  <c r="D17" i="54"/>
  <c r="D18" i="54"/>
  <c r="D19" i="54"/>
  <c r="D20" i="54"/>
  <c r="D21" i="54"/>
  <c r="D22" i="54"/>
  <c r="D23" i="54"/>
  <c r="D24" i="54"/>
  <c r="D25" i="54"/>
  <c r="D26" i="54"/>
  <c r="D27" i="54"/>
  <c r="D28" i="54"/>
  <c r="D29" i="54"/>
  <c r="D30" i="54"/>
  <c r="D31" i="54"/>
  <c r="D32" i="54"/>
  <c r="D33" i="54"/>
  <c r="D34" i="54"/>
  <c r="D35" i="54"/>
  <c r="D36" i="54"/>
  <c r="D37" i="54"/>
  <c r="D38" i="54"/>
  <c r="D39" i="54"/>
  <c r="D40" i="54"/>
  <c r="D41" i="54"/>
  <c r="D42" i="54"/>
  <c r="D43" i="54"/>
  <c r="D44" i="54"/>
  <c r="D45" i="54"/>
  <c r="D46" i="54"/>
  <c r="D47" i="54"/>
  <c r="D48" i="54"/>
  <c r="D49" i="54"/>
  <c r="D50" i="54"/>
  <c r="D51" i="54"/>
  <c r="D52" i="54"/>
  <c r="D53" i="54"/>
  <c r="D54" i="54"/>
  <c r="D55" i="54"/>
  <c r="D56" i="54"/>
  <c r="D57" i="54"/>
  <c r="D58" i="54"/>
  <c r="D59" i="54"/>
  <c r="D60" i="54"/>
  <c r="D61" i="54"/>
  <c r="D62" i="54"/>
  <c r="D63" i="54"/>
  <c r="D64" i="54"/>
  <c r="D12" i="54"/>
  <c r="C13" i="53"/>
  <c r="C14" i="53"/>
  <c r="C15" i="53"/>
  <c r="C16" i="53"/>
  <c r="C17" i="53"/>
  <c r="C18" i="53"/>
  <c r="C19" i="53"/>
  <c r="C20" i="53"/>
  <c r="C21" i="53"/>
  <c r="C22" i="53"/>
  <c r="C23" i="53"/>
  <c r="C24" i="53"/>
  <c r="C25" i="53"/>
  <c r="C26" i="53"/>
  <c r="C27" i="53"/>
  <c r="C28" i="53"/>
  <c r="C29" i="53"/>
  <c r="C30" i="53"/>
  <c r="C31" i="53"/>
  <c r="C32" i="53"/>
  <c r="C33" i="53"/>
  <c r="C34" i="53"/>
  <c r="C35" i="53"/>
  <c r="C36" i="53"/>
  <c r="C37" i="53"/>
  <c r="C38" i="53"/>
  <c r="C39" i="53"/>
  <c r="C40" i="53"/>
  <c r="C41" i="53"/>
  <c r="C42" i="53"/>
  <c r="C43" i="53"/>
  <c r="C44" i="53"/>
  <c r="C45" i="53"/>
  <c r="C46" i="53"/>
  <c r="C47" i="53"/>
  <c r="C48" i="53"/>
  <c r="C49" i="53"/>
  <c r="C50" i="53"/>
  <c r="C51" i="53"/>
  <c r="C52" i="53"/>
  <c r="C53" i="53"/>
  <c r="C54" i="53"/>
  <c r="C55" i="53"/>
  <c r="C56" i="53"/>
  <c r="C57" i="53"/>
  <c r="C58" i="53"/>
  <c r="C59" i="53"/>
  <c r="C60" i="53"/>
  <c r="C61" i="53"/>
  <c r="C62" i="53"/>
  <c r="C63" i="53"/>
  <c r="C64" i="53"/>
  <c r="C12" i="53"/>
  <c r="C13" i="52"/>
  <c r="C14" i="52"/>
  <c r="C15" i="52"/>
  <c r="C16" i="52"/>
  <c r="C17" i="52"/>
  <c r="C18" i="52"/>
  <c r="C19" i="52"/>
  <c r="C20" i="52"/>
  <c r="C21" i="52"/>
  <c r="C22" i="52"/>
  <c r="C23" i="52"/>
  <c r="C24" i="52"/>
  <c r="C25" i="52"/>
  <c r="C26" i="52"/>
  <c r="C27" i="52"/>
  <c r="C28" i="52"/>
  <c r="C29" i="52"/>
  <c r="C30" i="52"/>
  <c r="C31" i="52"/>
  <c r="C32" i="52"/>
  <c r="C33" i="52"/>
  <c r="C34" i="52"/>
  <c r="C35" i="52"/>
  <c r="C36" i="52"/>
  <c r="C37" i="52"/>
  <c r="C38" i="52"/>
  <c r="C39" i="52"/>
  <c r="C40" i="52"/>
  <c r="C41" i="52"/>
  <c r="C42" i="52"/>
  <c r="C43" i="52"/>
  <c r="C44" i="52"/>
  <c r="C45" i="52"/>
  <c r="C46" i="52"/>
  <c r="C47" i="52"/>
  <c r="C48" i="52"/>
  <c r="C49" i="52"/>
  <c r="C50" i="52"/>
  <c r="C51" i="52"/>
  <c r="C52" i="52"/>
  <c r="C53" i="52"/>
  <c r="C54" i="52"/>
  <c r="C55" i="52"/>
  <c r="C56" i="52"/>
  <c r="C57" i="52"/>
  <c r="C58" i="52"/>
  <c r="C59" i="52"/>
  <c r="C60" i="52"/>
  <c r="C61" i="52"/>
  <c r="C62" i="52"/>
  <c r="C63" i="52"/>
  <c r="C64" i="52"/>
  <c r="C12" i="52"/>
  <c r="C13" i="49"/>
  <c r="C14" i="49"/>
  <c r="C15" i="49"/>
  <c r="C16" i="49"/>
  <c r="C17" i="49"/>
  <c r="C18" i="49"/>
  <c r="C19" i="49"/>
  <c r="C20" i="49"/>
  <c r="C21" i="49"/>
  <c r="C22" i="49"/>
  <c r="C23" i="49"/>
  <c r="C24" i="49"/>
  <c r="C25" i="49"/>
  <c r="C26" i="49"/>
  <c r="C27" i="49"/>
  <c r="C28" i="49"/>
  <c r="C29" i="49"/>
  <c r="C30" i="49"/>
  <c r="C31" i="49"/>
  <c r="C32" i="49"/>
  <c r="C33" i="49"/>
  <c r="C34" i="49"/>
  <c r="C35" i="49"/>
  <c r="C36" i="49"/>
  <c r="C37" i="49"/>
  <c r="C38" i="49"/>
  <c r="C39" i="49"/>
  <c r="C40" i="49"/>
  <c r="C41" i="49"/>
  <c r="C42" i="49"/>
  <c r="C43" i="49"/>
  <c r="C44" i="49"/>
  <c r="C45" i="49"/>
  <c r="C46" i="49"/>
  <c r="C47" i="49"/>
  <c r="C48" i="49"/>
  <c r="C49" i="49"/>
  <c r="C50" i="49"/>
  <c r="C51" i="49"/>
  <c r="C52" i="49"/>
  <c r="C53" i="49"/>
  <c r="C54" i="49"/>
  <c r="C55" i="49"/>
  <c r="C56" i="49"/>
  <c r="C57" i="49"/>
  <c r="C58" i="49"/>
  <c r="C59" i="49"/>
  <c r="C60" i="49"/>
  <c r="C61" i="49"/>
  <c r="C62" i="49"/>
  <c r="C63" i="49"/>
  <c r="C64" i="49"/>
  <c r="C12" i="49"/>
  <c r="D12" i="47"/>
  <c r="D13" i="47"/>
  <c r="D14" i="47"/>
  <c r="D15" i="47"/>
  <c r="D16" i="47"/>
  <c r="D17" i="47"/>
  <c r="D18" i="47"/>
  <c r="D19" i="47"/>
  <c r="D20" i="47"/>
  <c r="D21" i="47"/>
  <c r="D22" i="47"/>
  <c r="D23" i="47"/>
  <c r="D24" i="47"/>
  <c r="D25" i="47"/>
  <c r="D26" i="47"/>
  <c r="D27" i="47"/>
  <c r="D28" i="47"/>
  <c r="D29" i="47"/>
  <c r="D30" i="47"/>
  <c r="D31" i="47"/>
  <c r="D32" i="47"/>
  <c r="D33" i="47"/>
  <c r="D34" i="47"/>
  <c r="D35" i="47"/>
  <c r="D36" i="47"/>
  <c r="D37" i="47"/>
  <c r="D38" i="47"/>
  <c r="D39" i="47"/>
  <c r="D40" i="47"/>
  <c r="D41" i="47"/>
  <c r="D42" i="47"/>
  <c r="D43" i="47"/>
  <c r="D44" i="47"/>
  <c r="D45" i="47"/>
  <c r="D46" i="47"/>
  <c r="D47" i="47"/>
  <c r="D48" i="47"/>
  <c r="D49" i="47"/>
  <c r="D50" i="47"/>
  <c r="D51" i="47"/>
  <c r="D52" i="47"/>
  <c r="D53" i="47"/>
  <c r="D54" i="47"/>
  <c r="D55" i="47"/>
  <c r="D56" i="47"/>
  <c r="D57" i="47"/>
  <c r="D58" i="47"/>
  <c r="D59" i="47"/>
  <c r="D60" i="47"/>
  <c r="D61" i="47"/>
  <c r="D62" i="47"/>
  <c r="D63" i="47"/>
  <c r="D64" i="47"/>
  <c r="C13" i="46"/>
  <c r="C14" i="46"/>
  <c r="C15" i="46"/>
  <c r="C16" i="46"/>
  <c r="C17" i="46"/>
  <c r="C18" i="46"/>
  <c r="C19" i="46"/>
  <c r="C20" i="46"/>
  <c r="C21" i="46"/>
  <c r="C22" i="46"/>
  <c r="C23" i="46"/>
  <c r="C24" i="46"/>
  <c r="C25" i="46"/>
  <c r="C26" i="46"/>
  <c r="C27" i="46"/>
  <c r="C28" i="46"/>
  <c r="C29" i="46"/>
  <c r="C30" i="46"/>
  <c r="C31" i="46"/>
  <c r="C32" i="46"/>
  <c r="C33" i="46"/>
  <c r="C34" i="46"/>
  <c r="C35" i="46"/>
  <c r="C36" i="46"/>
  <c r="C37" i="46"/>
  <c r="C38" i="46"/>
  <c r="C39" i="46"/>
  <c r="C40" i="46"/>
  <c r="C41" i="46"/>
  <c r="C42" i="46"/>
  <c r="C43" i="46"/>
  <c r="C44" i="46"/>
  <c r="C45" i="46"/>
  <c r="C46" i="46"/>
  <c r="C47" i="46"/>
  <c r="C48" i="46"/>
  <c r="C49" i="46"/>
  <c r="C50" i="46"/>
  <c r="C51" i="46"/>
  <c r="C52" i="46"/>
  <c r="C53" i="46"/>
  <c r="C54" i="46"/>
  <c r="C55" i="46"/>
  <c r="C56" i="46"/>
  <c r="C57" i="46"/>
  <c r="C58" i="46"/>
  <c r="C59" i="46"/>
  <c r="C60" i="46"/>
  <c r="C61" i="46"/>
  <c r="C62" i="46"/>
  <c r="C63" i="46"/>
  <c r="C64" i="46"/>
  <c r="C12" i="46"/>
  <c r="C13" i="43"/>
  <c r="C14" i="43"/>
  <c r="C15" i="43"/>
  <c r="C16" i="43"/>
  <c r="C17" i="43"/>
  <c r="C18" i="43"/>
  <c r="C19" i="43"/>
  <c r="C20" i="43"/>
  <c r="C21" i="43"/>
  <c r="C22" i="43"/>
  <c r="C23" i="43"/>
  <c r="C24" i="43"/>
  <c r="C25" i="43"/>
  <c r="C26" i="43"/>
  <c r="C27" i="43"/>
  <c r="C28" i="43"/>
  <c r="C29" i="43"/>
  <c r="C30" i="43"/>
  <c r="C31" i="43"/>
  <c r="C32" i="43"/>
  <c r="C33" i="43"/>
  <c r="C34" i="43"/>
  <c r="C35" i="43"/>
  <c r="C36" i="43"/>
  <c r="C37" i="43"/>
  <c r="C38" i="43"/>
  <c r="C39" i="43"/>
  <c r="C40" i="43"/>
  <c r="C41" i="43"/>
  <c r="C42" i="43"/>
  <c r="C43" i="43"/>
  <c r="C44" i="43"/>
  <c r="C45" i="43"/>
  <c r="C46" i="43"/>
  <c r="C47" i="43"/>
  <c r="C48" i="43"/>
  <c r="C49" i="43"/>
  <c r="C50" i="43"/>
  <c r="C51" i="43"/>
  <c r="C52" i="43"/>
  <c r="C53" i="43"/>
  <c r="C54" i="43"/>
  <c r="C55" i="43"/>
  <c r="C56" i="43"/>
  <c r="C57" i="43"/>
  <c r="C58" i="43"/>
  <c r="C59" i="43"/>
  <c r="C60" i="43"/>
  <c r="C61" i="43"/>
  <c r="C62" i="43"/>
  <c r="C63" i="43"/>
  <c r="C64" i="43"/>
  <c r="C12" i="43"/>
  <c r="C13" i="42"/>
  <c r="C14" i="42"/>
  <c r="C15" i="42"/>
  <c r="C16" i="42"/>
  <c r="C17" i="42"/>
  <c r="C18" i="42"/>
  <c r="C19" i="42"/>
  <c r="C20" i="42"/>
  <c r="C21" i="42"/>
  <c r="C22" i="42"/>
  <c r="C23" i="42"/>
  <c r="C24" i="42"/>
  <c r="C25" i="42"/>
  <c r="C26" i="42"/>
  <c r="C27" i="42"/>
  <c r="C28" i="42"/>
  <c r="C29" i="42"/>
  <c r="C30" i="42"/>
  <c r="C31" i="42"/>
  <c r="C32" i="42"/>
  <c r="C33" i="42"/>
  <c r="C34" i="42"/>
  <c r="C35" i="42"/>
  <c r="C36" i="42"/>
  <c r="C37" i="42"/>
  <c r="C38" i="42"/>
  <c r="C39" i="42"/>
  <c r="C40" i="42"/>
  <c r="C41" i="42"/>
  <c r="C42" i="42"/>
  <c r="C43" i="42"/>
  <c r="C44" i="42"/>
  <c r="C45" i="42"/>
  <c r="C46" i="42"/>
  <c r="C47" i="42"/>
  <c r="C48" i="42"/>
  <c r="C49" i="42"/>
  <c r="C50" i="42"/>
  <c r="C51" i="42"/>
  <c r="C52" i="42"/>
  <c r="C53" i="42"/>
  <c r="C54" i="42"/>
  <c r="C55" i="42"/>
  <c r="C56" i="42"/>
  <c r="C57" i="42"/>
  <c r="C58" i="42"/>
  <c r="C59" i="42"/>
  <c r="C60" i="42"/>
  <c r="C61" i="42"/>
  <c r="C62" i="42"/>
  <c r="C63" i="42"/>
  <c r="C64" i="42"/>
  <c r="C12" i="42"/>
  <c r="M13" i="41"/>
  <c r="M14" i="41"/>
  <c r="M15" i="41"/>
  <c r="M16" i="41"/>
  <c r="M17" i="41"/>
  <c r="M18" i="41"/>
  <c r="M19" i="41"/>
  <c r="M20" i="41"/>
  <c r="M21" i="41"/>
  <c r="M22" i="41"/>
  <c r="M23" i="41"/>
  <c r="M24" i="41"/>
  <c r="M25" i="41"/>
  <c r="M26" i="41"/>
  <c r="M27" i="41"/>
  <c r="M28" i="41"/>
  <c r="M29" i="41"/>
  <c r="M30" i="41"/>
  <c r="M31" i="41"/>
  <c r="M32" i="41"/>
  <c r="M33" i="41"/>
  <c r="M34" i="41"/>
  <c r="M35" i="41"/>
  <c r="M36" i="41"/>
  <c r="M37" i="41"/>
  <c r="M38" i="41"/>
  <c r="M39" i="41"/>
  <c r="M40" i="41"/>
  <c r="M41" i="41"/>
  <c r="M42" i="41"/>
  <c r="M43" i="41"/>
  <c r="M44" i="41"/>
  <c r="M45" i="41"/>
  <c r="M46" i="41"/>
  <c r="M47" i="41"/>
  <c r="M48" i="41"/>
  <c r="M49" i="41"/>
  <c r="M50" i="41"/>
  <c r="M51" i="41"/>
  <c r="M52" i="41"/>
  <c r="M53" i="41"/>
  <c r="M54" i="41"/>
  <c r="M55" i="41"/>
  <c r="M56" i="41"/>
  <c r="M57" i="41"/>
  <c r="M58" i="41"/>
  <c r="M59" i="41"/>
  <c r="M60" i="41"/>
  <c r="M61" i="41"/>
  <c r="M62" i="41"/>
  <c r="M63" i="41"/>
  <c r="M64" i="41"/>
  <c r="M12" i="41"/>
  <c r="D13" i="40"/>
  <c r="D14" i="40"/>
  <c r="D15" i="40"/>
  <c r="D16" i="40"/>
  <c r="D17" i="40"/>
  <c r="D18" i="40"/>
  <c r="D19" i="40"/>
  <c r="D20" i="40"/>
  <c r="D21" i="40"/>
  <c r="D22" i="40"/>
  <c r="D23" i="40"/>
  <c r="D24" i="40"/>
  <c r="D25" i="40"/>
  <c r="D26" i="40"/>
  <c r="D27" i="40"/>
  <c r="D28" i="40"/>
  <c r="D29" i="40"/>
  <c r="D30" i="40"/>
  <c r="D31" i="40"/>
  <c r="D32" i="40"/>
  <c r="D33" i="40"/>
  <c r="D34" i="40"/>
  <c r="D35" i="40"/>
  <c r="D36" i="40"/>
  <c r="D37" i="40"/>
  <c r="D38"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12" i="40"/>
  <c r="C13" i="37"/>
  <c r="C14" i="37"/>
  <c r="C15" i="37"/>
  <c r="C16" i="37"/>
  <c r="C17" i="37"/>
  <c r="C18" i="37"/>
  <c r="C19" i="37"/>
  <c r="C20" i="37"/>
  <c r="C21" i="37"/>
  <c r="C22" i="37"/>
  <c r="C23" i="37"/>
  <c r="C24" i="37"/>
  <c r="C25" i="37"/>
  <c r="C26" i="37"/>
  <c r="C27" i="37"/>
  <c r="C28" i="37"/>
  <c r="C29" i="37"/>
  <c r="C30" i="37"/>
  <c r="C31" i="37"/>
  <c r="C32" i="37"/>
  <c r="C33" i="37"/>
  <c r="C34" i="37"/>
  <c r="C35" i="37"/>
  <c r="C36" i="37"/>
  <c r="C37" i="37"/>
  <c r="C38" i="37"/>
  <c r="C39" i="37"/>
  <c r="C40" i="37"/>
  <c r="C41" i="37"/>
  <c r="C42" i="37"/>
  <c r="C43" i="37"/>
  <c r="C44" i="37"/>
  <c r="C45" i="37"/>
  <c r="C46" i="37"/>
  <c r="C47" i="37"/>
  <c r="C48" i="37"/>
  <c r="C49" i="37"/>
  <c r="C50" i="37"/>
  <c r="C51" i="37"/>
  <c r="C52" i="37"/>
  <c r="C53" i="37"/>
  <c r="C54" i="37"/>
  <c r="C55" i="37"/>
  <c r="C56" i="37"/>
  <c r="C57" i="37"/>
  <c r="C58" i="37"/>
  <c r="C59" i="37"/>
  <c r="C60" i="37"/>
  <c r="C61" i="37"/>
  <c r="C62" i="37"/>
  <c r="C63" i="37"/>
  <c r="C64" i="37"/>
  <c r="C12" i="37"/>
  <c r="F13" i="33"/>
  <c r="F14" i="33"/>
  <c r="F15" i="33"/>
  <c r="F16" i="33"/>
  <c r="F17" i="33"/>
  <c r="F18" i="33"/>
  <c r="F19" i="33"/>
  <c r="F20" i="33"/>
  <c r="F21" i="33"/>
  <c r="F22" i="33"/>
  <c r="F23" i="33"/>
  <c r="F24" i="33"/>
  <c r="F25" i="33"/>
  <c r="F26" i="33"/>
  <c r="F27" i="33"/>
  <c r="F28" i="33"/>
  <c r="F29" i="33"/>
  <c r="F30" i="33"/>
  <c r="F31" i="33"/>
  <c r="F32" i="33"/>
  <c r="F33" i="33"/>
  <c r="F34" i="33"/>
  <c r="F35" i="33"/>
  <c r="F36" i="33"/>
  <c r="F37" i="33"/>
  <c r="F38" i="33"/>
  <c r="F39" i="33"/>
  <c r="F40" i="33"/>
  <c r="F41" i="33"/>
  <c r="F42" i="33"/>
  <c r="F43" i="33"/>
  <c r="F44" i="33"/>
  <c r="F45" i="33"/>
  <c r="F46" i="33"/>
  <c r="F47" i="33"/>
  <c r="F48" i="33"/>
  <c r="F49" i="33"/>
  <c r="F50" i="33"/>
  <c r="F51" i="33"/>
  <c r="F52" i="33"/>
  <c r="F53" i="33"/>
  <c r="F54" i="33"/>
  <c r="F55" i="33"/>
  <c r="F56" i="33"/>
  <c r="F57" i="33"/>
  <c r="F58" i="33"/>
  <c r="F59" i="33"/>
  <c r="F60" i="33"/>
  <c r="F61" i="33"/>
  <c r="F62" i="33"/>
  <c r="F63" i="33"/>
  <c r="F64" i="33"/>
  <c r="C13" i="32"/>
  <c r="C14" i="32"/>
  <c r="C15" i="32"/>
  <c r="C16" i="32"/>
  <c r="C17" i="32"/>
  <c r="C18" i="32"/>
  <c r="C19" i="32"/>
  <c r="C20" i="32"/>
  <c r="C21" i="32"/>
  <c r="C22" i="32"/>
  <c r="C23" i="32"/>
  <c r="C24" i="32"/>
  <c r="C25" i="32"/>
  <c r="C26" i="32"/>
  <c r="C27" i="32"/>
  <c r="C28" i="32"/>
  <c r="C29" i="32"/>
  <c r="C30" i="32"/>
  <c r="C31" i="32"/>
  <c r="C32" i="32"/>
  <c r="C33" i="32"/>
  <c r="C34" i="32"/>
  <c r="C35" i="32"/>
  <c r="C36" i="32"/>
  <c r="C37" i="32"/>
  <c r="C38" i="32"/>
  <c r="C39" i="32"/>
  <c r="C40" i="32"/>
  <c r="C41" i="32"/>
  <c r="C42" i="32"/>
  <c r="C43" i="32"/>
  <c r="C44" i="32"/>
  <c r="C45" i="32"/>
  <c r="C46" i="32"/>
  <c r="C47" i="32"/>
  <c r="C48" i="32"/>
  <c r="C49" i="32"/>
  <c r="C50" i="32"/>
  <c r="C51" i="32"/>
  <c r="C52" i="32"/>
  <c r="C53" i="32"/>
  <c r="C54" i="32"/>
  <c r="C55" i="32"/>
  <c r="C56" i="32"/>
  <c r="C57" i="32"/>
  <c r="C58" i="32"/>
  <c r="C59" i="32"/>
  <c r="C60" i="32"/>
  <c r="C61" i="32"/>
  <c r="C62" i="32"/>
  <c r="C63" i="32"/>
  <c r="C12" i="32"/>
  <c r="F13" i="30"/>
  <c r="F14" i="30"/>
  <c r="F15" i="30"/>
  <c r="F16" i="30"/>
  <c r="F17" i="30"/>
  <c r="F18" i="30"/>
  <c r="F19" i="30"/>
  <c r="F20" i="30"/>
  <c r="F21" i="30"/>
  <c r="F22" i="30"/>
  <c r="F23" i="30"/>
  <c r="F24" i="30"/>
  <c r="F25" i="30"/>
  <c r="F26" i="30"/>
  <c r="F27" i="30"/>
  <c r="F28" i="30"/>
  <c r="F29" i="30"/>
  <c r="F30" i="30"/>
  <c r="F31" i="30"/>
  <c r="F32" i="30"/>
  <c r="F33" i="30"/>
  <c r="F34" i="30"/>
  <c r="F35" i="30"/>
  <c r="F37" i="30"/>
  <c r="F38" i="30"/>
  <c r="F39" i="30"/>
  <c r="F40" i="30"/>
  <c r="F41" i="30"/>
  <c r="F42" i="30"/>
  <c r="F43" i="30"/>
  <c r="F44" i="30"/>
  <c r="F45" i="30"/>
  <c r="F46" i="30"/>
  <c r="F47" i="30"/>
  <c r="F48" i="30"/>
  <c r="F49" i="30"/>
  <c r="F50" i="30"/>
  <c r="F51" i="30"/>
  <c r="F52" i="30"/>
  <c r="F53" i="30"/>
  <c r="F54" i="30"/>
  <c r="F55" i="30"/>
  <c r="F56" i="30"/>
  <c r="F57" i="30"/>
  <c r="F58" i="30"/>
  <c r="F59" i="30"/>
  <c r="F60" i="30"/>
  <c r="F61" i="30"/>
  <c r="F62" i="30"/>
  <c r="F63" i="30"/>
  <c r="F64" i="30"/>
  <c r="F12" i="30"/>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I53" i="29"/>
  <c r="I54" i="29"/>
  <c r="I55" i="29"/>
  <c r="I56" i="29"/>
  <c r="I57" i="29"/>
  <c r="I58" i="29"/>
  <c r="I59" i="29"/>
  <c r="I60" i="29"/>
  <c r="I61" i="29"/>
  <c r="I62" i="29"/>
  <c r="I63" i="29"/>
  <c r="I64" i="29"/>
  <c r="I12" i="29"/>
  <c r="L45" i="28"/>
  <c r="L46" i="28"/>
  <c r="L47" i="28"/>
  <c r="L48" i="28"/>
  <c r="L49" i="28"/>
  <c r="L50" i="28"/>
  <c r="L51" i="28"/>
  <c r="L52" i="28"/>
  <c r="L53" i="28"/>
  <c r="L54" i="28"/>
  <c r="L55" i="28"/>
  <c r="L56" i="28"/>
  <c r="L57" i="28"/>
  <c r="L58" i="28"/>
  <c r="L59" i="28"/>
  <c r="L60" i="28"/>
  <c r="L61" i="28"/>
  <c r="L62" i="28"/>
  <c r="L63" i="28"/>
  <c r="L64"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L40" i="28"/>
  <c r="L41" i="28"/>
  <c r="L42" i="28"/>
  <c r="L43" i="28"/>
  <c r="L44" i="28"/>
  <c r="L12" i="28"/>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A44" i="27"/>
  <c r="AA45" i="27"/>
  <c r="AA46" i="27"/>
  <c r="AA47" i="27"/>
  <c r="AA48" i="27"/>
  <c r="AA49" i="27"/>
  <c r="AA50" i="27"/>
  <c r="AA51" i="27"/>
  <c r="AA52" i="27"/>
  <c r="AA53" i="27"/>
  <c r="AA54" i="27"/>
  <c r="AA55" i="27"/>
  <c r="AA56" i="27"/>
  <c r="AA57" i="27"/>
  <c r="AA58" i="27"/>
  <c r="AA59" i="27"/>
  <c r="AA60" i="27"/>
  <c r="AA61" i="27"/>
  <c r="AA62" i="27"/>
  <c r="AA63" i="27"/>
  <c r="AA64" i="27"/>
  <c r="AA12" i="27"/>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12" i="24"/>
  <c r="C13" i="23"/>
  <c r="C14" i="23"/>
  <c r="C15" i="23"/>
  <c r="C16" i="23"/>
  <c r="C17" i="23"/>
  <c r="C18" i="23"/>
  <c r="C19" i="23"/>
  <c r="C20"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 r="C54" i="23"/>
  <c r="C55" i="23"/>
  <c r="C56" i="23"/>
  <c r="C57" i="23"/>
  <c r="C58" i="23"/>
  <c r="C59" i="23"/>
  <c r="C60" i="23"/>
  <c r="C61" i="23"/>
  <c r="C62" i="23"/>
  <c r="C63" i="23"/>
  <c r="C64" i="23"/>
  <c r="C12" i="23"/>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12" i="21"/>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12" i="16"/>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12" i="15"/>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12" i="14"/>
  <c r="D17" i="13"/>
  <c r="D13" i="13"/>
  <c r="D14" i="13"/>
  <c r="D15" i="13"/>
  <c r="D16"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12" i="13"/>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12" i="12"/>
  <c r="F13" i="64" l="1"/>
  <c r="F14" i="64"/>
  <c r="F15" i="64"/>
  <c r="F16" i="64"/>
  <c r="F17" i="64"/>
  <c r="F18" i="64"/>
  <c r="F19" i="64"/>
  <c r="F20" i="64"/>
  <c r="F21" i="64"/>
  <c r="F22" i="64"/>
  <c r="F23" i="64"/>
  <c r="F24" i="64"/>
  <c r="F25" i="64"/>
  <c r="F26" i="64"/>
  <c r="F27" i="64"/>
  <c r="F28" i="64"/>
  <c r="F29" i="64"/>
  <c r="F30" i="64"/>
  <c r="F31" i="64"/>
  <c r="F32" i="64"/>
  <c r="F33" i="64"/>
  <c r="F34" i="64"/>
  <c r="F35" i="64"/>
  <c r="F36" i="64"/>
  <c r="F37" i="64"/>
  <c r="F38" i="64"/>
  <c r="F39" i="64"/>
  <c r="F40" i="64"/>
  <c r="F41" i="64"/>
  <c r="F42" i="64"/>
  <c r="F43" i="64"/>
  <c r="F44" i="64"/>
  <c r="F45" i="64"/>
  <c r="F46" i="64"/>
  <c r="F47" i="64"/>
  <c r="F48" i="64"/>
  <c r="F49" i="64"/>
  <c r="F50" i="64"/>
  <c r="F51" i="64"/>
  <c r="F52" i="64"/>
  <c r="F53" i="64"/>
  <c r="F54" i="64"/>
  <c r="F55" i="64"/>
  <c r="F56" i="64"/>
  <c r="F57" i="64"/>
  <c r="F58" i="64"/>
  <c r="F59" i="64"/>
  <c r="F60" i="64"/>
  <c r="F61" i="64"/>
  <c r="F62" i="64"/>
  <c r="F63" i="64"/>
  <c r="F64" i="64"/>
  <c r="F12" i="64"/>
  <c r="F13" i="58"/>
  <c r="F14" i="58"/>
  <c r="F15" i="58"/>
  <c r="F16" i="58"/>
  <c r="F17" i="58"/>
  <c r="F18" i="58"/>
  <c r="F19" i="58"/>
  <c r="F20" i="58"/>
  <c r="F21" i="58"/>
  <c r="F22" i="58"/>
  <c r="F23" i="58"/>
  <c r="F24" i="58"/>
  <c r="F25" i="58"/>
  <c r="F26" i="58"/>
  <c r="F27" i="58"/>
  <c r="F28" i="58"/>
  <c r="F29" i="58"/>
  <c r="F30" i="58"/>
  <c r="F31" i="58"/>
  <c r="F32" i="58"/>
  <c r="F33" i="58"/>
  <c r="F34" i="58"/>
  <c r="F35" i="58"/>
  <c r="F37" i="58"/>
  <c r="F38" i="58"/>
  <c r="F39" i="58"/>
  <c r="F40" i="58"/>
  <c r="F41" i="58"/>
  <c r="F42" i="58"/>
  <c r="F43" i="58"/>
  <c r="F44" i="58"/>
  <c r="F45" i="58"/>
  <c r="F46" i="58"/>
  <c r="F47" i="58"/>
  <c r="F48" i="58"/>
  <c r="F49" i="58"/>
  <c r="F50" i="58"/>
  <c r="F51" i="58"/>
  <c r="F52" i="58"/>
  <c r="F53" i="58"/>
  <c r="F54" i="58"/>
  <c r="F55" i="58"/>
  <c r="F56" i="58"/>
  <c r="F57" i="58"/>
  <c r="F58" i="58"/>
  <c r="F59" i="58"/>
  <c r="F60" i="58"/>
  <c r="F61" i="58"/>
  <c r="F62" i="58"/>
  <c r="F63" i="58"/>
  <c r="F64" i="58"/>
  <c r="F12" i="58"/>
  <c r="E13" i="45"/>
  <c r="E14" i="45"/>
  <c r="E15" i="45"/>
  <c r="E16" i="45"/>
  <c r="E17" i="45"/>
  <c r="E18" i="45"/>
  <c r="E19" i="45"/>
  <c r="E20" i="45"/>
  <c r="E21" i="45"/>
  <c r="E22" i="45"/>
  <c r="E23" i="45"/>
  <c r="E24" i="45"/>
  <c r="E25" i="45"/>
  <c r="E26" i="45"/>
  <c r="E27" i="45"/>
  <c r="E28" i="45"/>
  <c r="E29" i="45"/>
  <c r="E30" i="45"/>
  <c r="E31" i="45"/>
  <c r="E32" i="45"/>
  <c r="E33" i="45"/>
  <c r="E34" i="45"/>
  <c r="E35" i="45"/>
  <c r="E36" i="45"/>
  <c r="E37" i="45"/>
  <c r="E38" i="45"/>
  <c r="E39" i="45"/>
  <c r="E40" i="45"/>
  <c r="E41" i="45"/>
  <c r="E42" i="45"/>
  <c r="E43" i="45"/>
  <c r="E44" i="45"/>
  <c r="E45" i="45"/>
  <c r="E46" i="45"/>
  <c r="E47" i="45"/>
  <c r="E48" i="45"/>
  <c r="E49" i="45"/>
  <c r="E50" i="45"/>
  <c r="E51" i="45"/>
  <c r="E52" i="45"/>
  <c r="E53" i="45"/>
  <c r="E54" i="45"/>
  <c r="E55" i="45"/>
  <c r="E56" i="45"/>
  <c r="E57" i="45"/>
  <c r="E58" i="45"/>
  <c r="E59" i="45"/>
  <c r="E60" i="45"/>
  <c r="E61" i="45"/>
  <c r="E62" i="45"/>
  <c r="E63" i="45"/>
  <c r="E64" i="45"/>
  <c r="E12" i="45"/>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F45" i="39"/>
  <c r="F46" i="39"/>
  <c r="F47" i="39"/>
  <c r="F48" i="39"/>
  <c r="F49" i="39"/>
  <c r="F50" i="39"/>
  <c r="F51" i="39"/>
  <c r="F52" i="39"/>
  <c r="F53" i="39"/>
  <c r="F54" i="39"/>
  <c r="F55" i="39"/>
  <c r="F56" i="39"/>
  <c r="F57" i="39"/>
  <c r="F58" i="39"/>
  <c r="F59" i="39"/>
  <c r="F60" i="39"/>
  <c r="F61" i="39"/>
  <c r="F62" i="39"/>
  <c r="F63" i="39"/>
  <c r="F64" i="39"/>
  <c r="F12" i="3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5" i="19"/>
  <c r="G66" i="19"/>
  <c r="G67" i="19"/>
  <c r="U66" i="7"/>
  <c r="U150" i="7" l="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12" i="11"/>
  <c r="U59" i="7"/>
  <c r="U52" i="7"/>
  <c r="U46" i="7"/>
  <c r="U40" i="7"/>
  <c r="U36" i="7"/>
  <c r="U26" i="7"/>
  <c r="U19" i="7"/>
  <c r="U11" i="7"/>
  <c r="U124" i="7" l="1"/>
  <c r="U136" i="7"/>
  <c r="U120" i="7"/>
  <c r="U110" i="7"/>
  <c r="U143" i="7"/>
  <c r="U95" i="7"/>
  <c r="U73" i="7"/>
  <c r="U175" i="7" s="1"/>
  <c r="U130" i="7"/>
  <c r="U103" i="7"/>
  <c r="H237" i="7"/>
  <c r="G237" i="7"/>
  <c r="F237" i="7"/>
  <c r="E237" i="7"/>
  <c r="D237" i="7"/>
  <c r="C237" i="7"/>
  <c r="B237" i="7"/>
  <c r="H234" i="7"/>
  <c r="G234" i="7"/>
  <c r="F234" i="7"/>
  <c r="E234" i="7"/>
  <c r="D234" i="7"/>
  <c r="C234" i="7"/>
  <c r="B234" i="7"/>
  <c r="H233" i="7"/>
  <c r="G233" i="7"/>
  <c r="F233" i="7"/>
  <c r="E233" i="7"/>
  <c r="D233" i="7"/>
  <c r="C233" i="7"/>
  <c r="B233" i="7"/>
  <c r="H232" i="7"/>
  <c r="G232" i="7"/>
  <c r="F232" i="7"/>
  <c r="E232" i="7"/>
  <c r="D232" i="7"/>
  <c r="C232" i="7"/>
  <c r="B232" i="7"/>
  <c r="H231" i="7"/>
  <c r="G231" i="7"/>
  <c r="F231" i="7"/>
  <c r="E231" i="7"/>
  <c r="D231" i="7"/>
  <c r="C231" i="7"/>
  <c r="B231" i="7"/>
  <c r="H228" i="7"/>
  <c r="G228" i="7"/>
  <c r="F228" i="7"/>
  <c r="E228" i="7"/>
  <c r="D228" i="7"/>
  <c r="C228" i="7"/>
  <c r="B228" i="7"/>
  <c r="H227" i="7"/>
  <c r="G227" i="7"/>
  <c r="F227" i="7"/>
  <c r="E227" i="7"/>
  <c r="D227" i="7"/>
  <c r="C227" i="7"/>
  <c r="B227" i="7"/>
  <c r="H226" i="7"/>
  <c r="G226" i="7"/>
  <c r="F226" i="7"/>
  <c r="E226" i="7"/>
  <c r="D226" i="7"/>
  <c r="C226" i="7"/>
  <c r="B226" i="7"/>
  <c r="H225" i="7"/>
  <c r="G225" i="7"/>
  <c r="F225" i="7"/>
  <c r="E225" i="7"/>
  <c r="D225" i="7"/>
  <c r="C225" i="7"/>
  <c r="B225" i="7"/>
  <c r="H224" i="7"/>
  <c r="G224" i="7"/>
  <c r="F224" i="7"/>
  <c r="E224" i="7"/>
  <c r="D224" i="7"/>
  <c r="C224" i="7"/>
  <c r="B224" i="7"/>
  <c r="H220" i="7"/>
  <c r="G220" i="7"/>
  <c r="F220" i="7"/>
  <c r="E220" i="7"/>
  <c r="D220" i="7"/>
  <c r="C220" i="7"/>
  <c r="B220" i="7"/>
  <c r="H219" i="7"/>
  <c r="G219" i="7"/>
  <c r="F219" i="7"/>
  <c r="E219" i="7"/>
  <c r="D219" i="7"/>
  <c r="C219" i="7"/>
  <c r="B219" i="7"/>
  <c r="H218" i="7"/>
  <c r="G218" i="7"/>
  <c r="F218" i="7"/>
  <c r="E218" i="7"/>
  <c r="D218" i="7"/>
  <c r="C218" i="7"/>
  <c r="B218" i="7"/>
  <c r="H217" i="7"/>
  <c r="G217" i="7"/>
  <c r="F217" i="7"/>
  <c r="E217" i="7"/>
  <c r="D217" i="7"/>
  <c r="C217" i="7"/>
  <c r="B217" i="7"/>
  <c r="H214" i="7"/>
  <c r="G214" i="7"/>
  <c r="F214" i="7"/>
  <c r="E214" i="7"/>
  <c r="D214" i="7"/>
  <c r="C214" i="7"/>
  <c r="B214" i="7"/>
  <c r="H213" i="7"/>
  <c r="G213" i="7"/>
  <c r="F213" i="7"/>
  <c r="E213" i="7"/>
  <c r="D213" i="7"/>
  <c r="C213" i="7"/>
  <c r="B213" i="7"/>
  <c r="H212" i="7"/>
  <c r="G212" i="7"/>
  <c r="F212" i="7"/>
  <c r="E212" i="7"/>
  <c r="D212" i="7"/>
  <c r="C212" i="7"/>
  <c r="B212" i="7"/>
  <c r="H208" i="7"/>
  <c r="G208" i="7"/>
  <c r="F208" i="7"/>
  <c r="E208" i="7"/>
  <c r="D208" i="7"/>
  <c r="C208" i="7"/>
  <c r="B208" i="7"/>
  <c r="H207" i="7"/>
  <c r="G207" i="7"/>
  <c r="F207" i="7"/>
  <c r="E207" i="7"/>
  <c r="D207" i="7"/>
  <c r="C207" i="7"/>
  <c r="B207" i="7"/>
  <c r="H206" i="7"/>
  <c r="G206" i="7"/>
  <c r="F206" i="7"/>
  <c r="E206" i="7"/>
  <c r="D206" i="7"/>
  <c r="C206" i="7"/>
  <c r="B206" i="7"/>
  <c r="H205" i="7"/>
  <c r="G205" i="7"/>
  <c r="F205" i="7"/>
  <c r="E205" i="7"/>
  <c r="D205" i="7"/>
  <c r="C205" i="7"/>
  <c r="B205" i="7"/>
  <c r="H202" i="7"/>
  <c r="G202" i="7"/>
  <c r="F202" i="7"/>
  <c r="E202" i="7"/>
  <c r="D202" i="7"/>
  <c r="C202" i="7"/>
  <c r="B202" i="7"/>
  <c r="H201" i="7"/>
  <c r="G201" i="7"/>
  <c r="F201" i="7"/>
  <c r="E201" i="7"/>
  <c r="D201" i="7"/>
  <c r="C201" i="7"/>
  <c r="B201" i="7"/>
  <c r="H198" i="7"/>
  <c r="G198" i="7"/>
  <c r="F198" i="7"/>
  <c r="E198" i="7"/>
  <c r="D198" i="7"/>
  <c r="C198" i="7"/>
  <c r="B198" i="7"/>
  <c r="H197" i="7"/>
  <c r="G197" i="7"/>
  <c r="F197" i="7"/>
  <c r="E197" i="7"/>
  <c r="D197" i="7"/>
  <c r="C197" i="7"/>
  <c r="B197" i="7"/>
  <c r="H196" i="7"/>
  <c r="G196" i="7"/>
  <c r="F196" i="7"/>
  <c r="E196" i="7"/>
  <c r="D196" i="7"/>
  <c r="C196" i="7"/>
  <c r="B196" i="7"/>
  <c r="H195" i="7"/>
  <c r="G195" i="7"/>
  <c r="F195" i="7"/>
  <c r="E195" i="7"/>
  <c r="D195" i="7"/>
  <c r="C195" i="7"/>
  <c r="B195" i="7"/>
  <c r="H194" i="7"/>
  <c r="G194" i="7"/>
  <c r="F194" i="7"/>
  <c r="E194" i="7"/>
  <c r="D194" i="7"/>
  <c r="C194" i="7"/>
  <c r="B194" i="7"/>
  <c r="H193" i="7"/>
  <c r="G193" i="7"/>
  <c r="F193" i="7"/>
  <c r="E193" i="7"/>
  <c r="D193" i="7"/>
  <c r="C193" i="7"/>
  <c r="B193" i="7"/>
  <c r="H192" i="7"/>
  <c r="G192" i="7"/>
  <c r="F192" i="7"/>
  <c r="E192" i="7"/>
  <c r="D192" i="7"/>
  <c r="C192" i="7"/>
  <c r="B192" i="7"/>
  <c r="H191" i="7"/>
  <c r="G191" i="7"/>
  <c r="F191" i="7"/>
  <c r="E191" i="7"/>
  <c r="D191" i="7"/>
  <c r="C191" i="7"/>
  <c r="B191" i="7"/>
  <c r="H188" i="7"/>
  <c r="G188" i="7"/>
  <c r="F188" i="7"/>
  <c r="E188" i="7"/>
  <c r="D188" i="7"/>
  <c r="C188" i="7"/>
  <c r="B188" i="7"/>
  <c r="H187" i="7"/>
  <c r="G187" i="7"/>
  <c r="F187" i="7"/>
  <c r="E187" i="7"/>
  <c r="D187" i="7"/>
  <c r="C187" i="7"/>
  <c r="B187" i="7"/>
  <c r="H186" i="7"/>
  <c r="G186" i="7"/>
  <c r="F186" i="7"/>
  <c r="E186" i="7"/>
  <c r="D186" i="7"/>
  <c r="C186" i="7"/>
  <c r="B186" i="7"/>
  <c r="H185" i="7"/>
  <c r="G185" i="7"/>
  <c r="F185" i="7"/>
  <c r="E185" i="7"/>
  <c r="D185" i="7"/>
  <c r="C185" i="7"/>
  <c r="B185" i="7"/>
  <c r="H184" i="7"/>
  <c r="G184" i="7"/>
  <c r="F184" i="7"/>
  <c r="E184" i="7"/>
  <c r="D184" i="7"/>
  <c r="C184" i="7"/>
  <c r="B184" i="7"/>
  <c r="H181" i="7"/>
  <c r="G181" i="7"/>
  <c r="F181" i="7"/>
  <c r="E181" i="7"/>
  <c r="D181" i="7"/>
  <c r="C181" i="7"/>
  <c r="B181" i="7"/>
  <c r="H180" i="7"/>
  <c r="G180" i="7"/>
  <c r="F180" i="7"/>
  <c r="E180" i="7"/>
  <c r="D180" i="7"/>
  <c r="C180" i="7"/>
  <c r="B180" i="7"/>
  <c r="H179" i="7"/>
  <c r="G179" i="7"/>
  <c r="F179" i="7"/>
  <c r="E179" i="7"/>
  <c r="D179" i="7"/>
  <c r="C179" i="7"/>
  <c r="B179" i="7"/>
  <c r="H178" i="7"/>
  <c r="G178" i="7"/>
  <c r="F178" i="7"/>
  <c r="E178" i="7"/>
  <c r="D178" i="7"/>
  <c r="C178" i="7"/>
  <c r="B178" i="7"/>
  <c r="H177" i="7"/>
  <c r="G177" i="7"/>
  <c r="F177" i="7"/>
  <c r="E177" i="7"/>
  <c r="D177" i="7"/>
  <c r="C177" i="7"/>
  <c r="B177" i="7"/>
  <c r="H176" i="7"/>
  <c r="G176" i="7"/>
  <c r="F176" i="7"/>
  <c r="E176" i="7"/>
  <c r="D176" i="7"/>
  <c r="C176" i="7"/>
  <c r="B176" i="7"/>
  <c r="H157" i="7"/>
  <c r="G157" i="7"/>
  <c r="F157" i="7"/>
  <c r="E157" i="7"/>
  <c r="D157" i="7"/>
  <c r="C157" i="7"/>
  <c r="B157" i="7"/>
  <c r="T154" i="7"/>
  <c r="S154" i="7"/>
  <c r="R154" i="7"/>
  <c r="Q154" i="7"/>
  <c r="P154" i="7"/>
  <c r="O154" i="7"/>
  <c r="N154" i="7"/>
  <c r="M154" i="7"/>
  <c r="L154" i="7"/>
  <c r="K154" i="7"/>
  <c r="J154" i="7"/>
  <c r="I154" i="7"/>
  <c r="H154" i="7"/>
  <c r="G154" i="7"/>
  <c r="F154" i="7"/>
  <c r="E154" i="7"/>
  <c r="D154" i="7"/>
  <c r="C154" i="7"/>
  <c r="B154" i="7"/>
  <c r="T153" i="7"/>
  <c r="S153" i="7"/>
  <c r="R153" i="7"/>
  <c r="Q153" i="7"/>
  <c r="P153" i="7"/>
  <c r="O153" i="7"/>
  <c r="N153" i="7"/>
  <c r="M153" i="7"/>
  <c r="L153" i="7"/>
  <c r="K153" i="7"/>
  <c r="J153" i="7"/>
  <c r="I153" i="7"/>
  <c r="H153" i="7"/>
  <c r="G153" i="7"/>
  <c r="F153" i="7"/>
  <c r="E153" i="7"/>
  <c r="D153" i="7"/>
  <c r="C153" i="7"/>
  <c r="B153" i="7"/>
  <c r="T152" i="7"/>
  <c r="S152" i="7"/>
  <c r="R152" i="7"/>
  <c r="Q152" i="7"/>
  <c r="P152" i="7"/>
  <c r="O152" i="7"/>
  <c r="N152" i="7"/>
  <c r="M152" i="7"/>
  <c r="L152" i="7"/>
  <c r="K152" i="7"/>
  <c r="J152" i="7"/>
  <c r="I152" i="7"/>
  <c r="H152" i="7"/>
  <c r="G152" i="7"/>
  <c r="F152" i="7"/>
  <c r="E152" i="7"/>
  <c r="D152" i="7"/>
  <c r="C152" i="7"/>
  <c r="B152" i="7"/>
  <c r="T151" i="7"/>
  <c r="S151" i="7"/>
  <c r="R151" i="7"/>
  <c r="Q151" i="7"/>
  <c r="P151" i="7"/>
  <c r="O151" i="7"/>
  <c r="N151" i="7"/>
  <c r="M151" i="7"/>
  <c r="L151" i="7"/>
  <c r="K151" i="7"/>
  <c r="J151" i="7"/>
  <c r="I151" i="7"/>
  <c r="H151" i="7"/>
  <c r="G151" i="7"/>
  <c r="F151" i="7"/>
  <c r="E151" i="7"/>
  <c r="D151" i="7"/>
  <c r="C151" i="7"/>
  <c r="B151" i="7"/>
  <c r="T148" i="7"/>
  <c r="S148" i="7"/>
  <c r="R148" i="7"/>
  <c r="Q148" i="7"/>
  <c r="P148" i="7"/>
  <c r="O148" i="7"/>
  <c r="N148" i="7"/>
  <c r="M148" i="7"/>
  <c r="L148" i="7"/>
  <c r="K148" i="7"/>
  <c r="J148" i="7"/>
  <c r="I148" i="7"/>
  <c r="H148" i="7"/>
  <c r="G148" i="7"/>
  <c r="F148" i="7"/>
  <c r="E148" i="7"/>
  <c r="D148" i="7"/>
  <c r="C148" i="7"/>
  <c r="B148" i="7"/>
  <c r="T147" i="7"/>
  <c r="S147" i="7"/>
  <c r="R147" i="7"/>
  <c r="Q147" i="7"/>
  <c r="P147" i="7"/>
  <c r="O147" i="7"/>
  <c r="N147" i="7"/>
  <c r="M147" i="7"/>
  <c r="L147" i="7"/>
  <c r="K147" i="7"/>
  <c r="J147" i="7"/>
  <c r="I147" i="7"/>
  <c r="H147" i="7"/>
  <c r="G147" i="7"/>
  <c r="F147" i="7"/>
  <c r="E147" i="7"/>
  <c r="D147" i="7"/>
  <c r="C147" i="7"/>
  <c r="B147" i="7"/>
  <c r="T146" i="7"/>
  <c r="S146" i="7"/>
  <c r="R146" i="7"/>
  <c r="Q146" i="7"/>
  <c r="P146" i="7"/>
  <c r="O146" i="7"/>
  <c r="N146" i="7"/>
  <c r="M146" i="7"/>
  <c r="L146" i="7"/>
  <c r="K146" i="7"/>
  <c r="J146" i="7"/>
  <c r="I146" i="7"/>
  <c r="H146" i="7"/>
  <c r="G146" i="7"/>
  <c r="F146" i="7"/>
  <c r="E146" i="7"/>
  <c r="D146" i="7"/>
  <c r="C146" i="7"/>
  <c r="B146" i="7"/>
  <c r="T145" i="7"/>
  <c r="S145" i="7"/>
  <c r="R145" i="7"/>
  <c r="Q145" i="7"/>
  <c r="P145" i="7"/>
  <c r="O145" i="7"/>
  <c r="N145" i="7"/>
  <c r="M145" i="7"/>
  <c r="L145" i="7"/>
  <c r="K145" i="7"/>
  <c r="J145" i="7"/>
  <c r="I145" i="7"/>
  <c r="H145" i="7"/>
  <c r="G145" i="7"/>
  <c r="F145" i="7"/>
  <c r="E145" i="7"/>
  <c r="D145" i="7"/>
  <c r="C145" i="7"/>
  <c r="B145" i="7"/>
  <c r="T144" i="7"/>
  <c r="S144" i="7"/>
  <c r="R144" i="7"/>
  <c r="Q144" i="7"/>
  <c r="P144" i="7"/>
  <c r="O144" i="7"/>
  <c r="N144" i="7"/>
  <c r="M144" i="7"/>
  <c r="L144" i="7"/>
  <c r="K144" i="7"/>
  <c r="J144" i="7"/>
  <c r="I144" i="7"/>
  <c r="H144" i="7"/>
  <c r="G144" i="7"/>
  <c r="F144" i="7"/>
  <c r="E144" i="7"/>
  <c r="D144" i="7"/>
  <c r="C144" i="7"/>
  <c r="B144" i="7"/>
  <c r="T141" i="7"/>
  <c r="S141" i="7"/>
  <c r="R141" i="7"/>
  <c r="Q141" i="7"/>
  <c r="P141" i="7"/>
  <c r="O141" i="7"/>
  <c r="T140" i="7"/>
  <c r="S140" i="7"/>
  <c r="R140" i="7"/>
  <c r="Q140" i="7"/>
  <c r="P140" i="7"/>
  <c r="O140" i="7"/>
  <c r="N140" i="7"/>
  <c r="M140" i="7"/>
  <c r="L140" i="7"/>
  <c r="K140" i="7"/>
  <c r="J140" i="7"/>
  <c r="I140" i="7"/>
  <c r="H140" i="7"/>
  <c r="G140" i="7"/>
  <c r="F140" i="7"/>
  <c r="E140" i="7"/>
  <c r="D140" i="7"/>
  <c r="C140" i="7"/>
  <c r="B140" i="7"/>
  <c r="T139" i="7"/>
  <c r="S139" i="7"/>
  <c r="R139" i="7"/>
  <c r="Q139" i="7"/>
  <c r="P139" i="7"/>
  <c r="O139" i="7"/>
  <c r="N139" i="7"/>
  <c r="M139" i="7"/>
  <c r="L139" i="7"/>
  <c r="K139" i="7"/>
  <c r="J139" i="7"/>
  <c r="I139" i="7"/>
  <c r="H139" i="7"/>
  <c r="G139" i="7"/>
  <c r="F139" i="7"/>
  <c r="E139" i="7"/>
  <c r="D139" i="7"/>
  <c r="C139" i="7"/>
  <c r="B139" i="7"/>
  <c r="T138" i="7"/>
  <c r="S138" i="7"/>
  <c r="R138" i="7"/>
  <c r="Q138" i="7"/>
  <c r="P138" i="7"/>
  <c r="O138" i="7"/>
  <c r="N138" i="7"/>
  <c r="M138" i="7"/>
  <c r="L138" i="7"/>
  <c r="K138" i="7"/>
  <c r="J138" i="7"/>
  <c r="I138" i="7"/>
  <c r="H138" i="7"/>
  <c r="G138" i="7"/>
  <c r="F138" i="7"/>
  <c r="E138" i="7"/>
  <c r="D138" i="7"/>
  <c r="C138" i="7"/>
  <c r="B138" i="7"/>
  <c r="T137" i="7"/>
  <c r="S137" i="7"/>
  <c r="R137" i="7"/>
  <c r="Q137" i="7"/>
  <c r="P137" i="7"/>
  <c r="O137" i="7"/>
  <c r="N137" i="7"/>
  <c r="M137" i="7"/>
  <c r="L137" i="7"/>
  <c r="K137" i="7"/>
  <c r="J137" i="7"/>
  <c r="I137" i="7"/>
  <c r="H137" i="7"/>
  <c r="G137" i="7"/>
  <c r="F137" i="7"/>
  <c r="E137" i="7"/>
  <c r="D137" i="7"/>
  <c r="C137" i="7"/>
  <c r="B137" i="7"/>
  <c r="T134" i="7"/>
  <c r="S134" i="7"/>
  <c r="R134" i="7"/>
  <c r="Q134" i="7"/>
  <c r="P134" i="7"/>
  <c r="O134" i="7"/>
  <c r="N134" i="7"/>
  <c r="M134" i="7"/>
  <c r="L134" i="7"/>
  <c r="K134" i="7"/>
  <c r="J134" i="7"/>
  <c r="I134" i="7"/>
  <c r="H134" i="7"/>
  <c r="G134" i="7"/>
  <c r="F134" i="7"/>
  <c r="E134" i="7"/>
  <c r="D134" i="7"/>
  <c r="C134" i="7"/>
  <c r="B134" i="7"/>
  <c r="T133" i="7"/>
  <c r="S133" i="7"/>
  <c r="R133" i="7"/>
  <c r="Q133" i="7"/>
  <c r="P133" i="7"/>
  <c r="O133" i="7"/>
  <c r="N133" i="7"/>
  <c r="M133" i="7"/>
  <c r="L133" i="7"/>
  <c r="K133" i="7"/>
  <c r="J133" i="7"/>
  <c r="I133" i="7"/>
  <c r="H133" i="7"/>
  <c r="G133" i="7"/>
  <c r="F133" i="7"/>
  <c r="E133" i="7"/>
  <c r="D133" i="7"/>
  <c r="C133" i="7"/>
  <c r="B133" i="7"/>
  <c r="T132" i="7"/>
  <c r="S132" i="7"/>
  <c r="R132" i="7"/>
  <c r="Q132" i="7"/>
  <c r="P132" i="7"/>
  <c r="O132" i="7"/>
  <c r="N132" i="7"/>
  <c r="M132" i="7"/>
  <c r="L132" i="7"/>
  <c r="K132" i="7"/>
  <c r="J132" i="7"/>
  <c r="I132" i="7"/>
  <c r="H132" i="7"/>
  <c r="G132" i="7"/>
  <c r="F132" i="7"/>
  <c r="E132" i="7"/>
  <c r="D132" i="7"/>
  <c r="C132" i="7"/>
  <c r="B132" i="7"/>
  <c r="T131" i="7"/>
  <c r="S131" i="7"/>
  <c r="R131" i="7"/>
  <c r="Q131" i="7"/>
  <c r="P131" i="7"/>
  <c r="O131" i="7"/>
  <c r="N131" i="7"/>
  <c r="M131" i="7"/>
  <c r="L131" i="7"/>
  <c r="T128" i="7"/>
  <c r="S128" i="7"/>
  <c r="R128" i="7"/>
  <c r="Q128" i="7"/>
  <c r="P128" i="7"/>
  <c r="O128" i="7"/>
  <c r="N128" i="7"/>
  <c r="M128" i="7"/>
  <c r="L128" i="7"/>
  <c r="K128" i="7"/>
  <c r="J128" i="7"/>
  <c r="I128" i="7"/>
  <c r="H128" i="7"/>
  <c r="G128" i="7"/>
  <c r="F128" i="7"/>
  <c r="E128" i="7"/>
  <c r="D128" i="7"/>
  <c r="C128" i="7"/>
  <c r="B128" i="7"/>
  <c r="T127" i="7"/>
  <c r="S127" i="7"/>
  <c r="R127" i="7"/>
  <c r="Q127" i="7"/>
  <c r="P127" i="7"/>
  <c r="O127" i="7"/>
  <c r="N127" i="7"/>
  <c r="M127" i="7"/>
  <c r="L127" i="7"/>
  <c r="K127" i="7"/>
  <c r="J127" i="7"/>
  <c r="I127" i="7"/>
  <c r="H127" i="7"/>
  <c r="G127" i="7"/>
  <c r="F127" i="7"/>
  <c r="E127" i="7"/>
  <c r="D127" i="7"/>
  <c r="C127" i="7"/>
  <c r="B127" i="7"/>
  <c r="T126" i="7"/>
  <c r="S126" i="7"/>
  <c r="R126" i="7"/>
  <c r="Q126" i="7"/>
  <c r="P126" i="7"/>
  <c r="O126" i="7"/>
  <c r="N126" i="7"/>
  <c r="M126" i="7"/>
  <c r="L126" i="7"/>
  <c r="K126" i="7"/>
  <c r="J126" i="7"/>
  <c r="I126" i="7"/>
  <c r="H126" i="7"/>
  <c r="G126" i="7"/>
  <c r="F126" i="7"/>
  <c r="E126" i="7"/>
  <c r="D126" i="7"/>
  <c r="C126" i="7"/>
  <c r="B126" i="7"/>
  <c r="T125" i="7"/>
  <c r="S125" i="7"/>
  <c r="R125" i="7"/>
  <c r="Q125" i="7"/>
  <c r="P125" i="7"/>
  <c r="O125" i="7"/>
  <c r="N125" i="7"/>
  <c r="M125" i="7"/>
  <c r="L125" i="7"/>
  <c r="K125" i="7"/>
  <c r="J125" i="7"/>
  <c r="I125" i="7"/>
  <c r="H125" i="7"/>
  <c r="G125" i="7"/>
  <c r="F125" i="7"/>
  <c r="E125" i="7"/>
  <c r="D125" i="7"/>
  <c r="C125" i="7"/>
  <c r="B125" i="7"/>
  <c r="T122" i="7"/>
  <c r="S122" i="7"/>
  <c r="R122" i="7"/>
  <c r="Q122" i="7"/>
  <c r="P122" i="7"/>
  <c r="O122" i="7"/>
  <c r="N122" i="7"/>
  <c r="M122" i="7"/>
  <c r="L122" i="7"/>
  <c r="K122" i="7"/>
  <c r="J122" i="7"/>
  <c r="I122" i="7"/>
  <c r="H122" i="7"/>
  <c r="G122" i="7"/>
  <c r="F122" i="7"/>
  <c r="E122" i="7"/>
  <c r="D122" i="7"/>
  <c r="C122" i="7"/>
  <c r="B122" i="7"/>
  <c r="T121" i="7"/>
  <c r="S121" i="7"/>
  <c r="R121" i="7"/>
  <c r="Q121" i="7"/>
  <c r="P121" i="7"/>
  <c r="O121" i="7"/>
  <c r="N121" i="7"/>
  <c r="M121" i="7"/>
  <c r="L121" i="7"/>
  <c r="K121" i="7"/>
  <c r="J121" i="7"/>
  <c r="I121" i="7"/>
  <c r="H121" i="7"/>
  <c r="G121" i="7"/>
  <c r="F121" i="7"/>
  <c r="E121" i="7"/>
  <c r="D121" i="7"/>
  <c r="C121" i="7"/>
  <c r="B121" i="7"/>
  <c r="T118" i="7"/>
  <c r="S118" i="7"/>
  <c r="R118" i="7"/>
  <c r="Q118" i="7"/>
  <c r="P118" i="7"/>
  <c r="O118" i="7"/>
  <c r="N118" i="7"/>
  <c r="M118" i="7"/>
  <c r="L118" i="7"/>
  <c r="K118" i="7"/>
  <c r="J118" i="7"/>
  <c r="I118" i="7"/>
  <c r="H118" i="7"/>
  <c r="G118" i="7"/>
  <c r="F118" i="7"/>
  <c r="E118" i="7"/>
  <c r="D118" i="7"/>
  <c r="C118" i="7"/>
  <c r="B118" i="7"/>
  <c r="T117" i="7"/>
  <c r="S117" i="7"/>
  <c r="R117" i="7"/>
  <c r="Q117" i="7"/>
  <c r="P117" i="7"/>
  <c r="O117" i="7"/>
  <c r="N117" i="7"/>
  <c r="M117" i="7"/>
  <c r="L117" i="7"/>
  <c r="K117" i="7"/>
  <c r="J117" i="7"/>
  <c r="I117" i="7"/>
  <c r="H117" i="7"/>
  <c r="G117" i="7"/>
  <c r="F117" i="7"/>
  <c r="E117" i="7"/>
  <c r="D117" i="7"/>
  <c r="C117" i="7"/>
  <c r="B117" i="7"/>
  <c r="T116" i="7"/>
  <c r="S116" i="7"/>
  <c r="R116" i="7"/>
  <c r="Q116" i="7"/>
  <c r="P116" i="7"/>
  <c r="O116" i="7"/>
  <c r="N116" i="7"/>
  <c r="M116" i="7"/>
  <c r="L116" i="7"/>
  <c r="K116" i="7"/>
  <c r="J116" i="7"/>
  <c r="I116" i="7"/>
  <c r="H116" i="7"/>
  <c r="G116" i="7"/>
  <c r="F116" i="7"/>
  <c r="E116" i="7"/>
  <c r="D116" i="7"/>
  <c r="C116" i="7"/>
  <c r="B116" i="7"/>
  <c r="T115" i="7"/>
  <c r="S115" i="7"/>
  <c r="R115" i="7"/>
  <c r="Q115" i="7"/>
  <c r="P115" i="7"/>
  <c r="O115" i="7"/>
  <c r="N115" i="7"/>
  <c r="M115" i="7"/>
  <c r="L115" i="7"/>
  <c r="K115" i="7"/>
  <c r="J115" i="7"/>
  <c r="I115" i="7"/>
  <c r="H115" i="7"/>
  <c r="G115" i="7"/>
  <c r="F115" i="7"/>
  <c r="E115" i="7"/>
  <c r="D115" i="7"/>
  <c r="C115" i="7"/>
  <c r="B115" i="7"/>
  <c r="T114" i="7"/>
  <c r="S114" i="7"/>
  <c r="R114" i="7"/>
  <c r="Q114" i="7"/>
  <c r="P114" i="7"/>
  <c r="O114" i="7"/>
  <c r="N114" i="7"/>
  <c r="M114" i="7"/>
  <c r="L114" i="7"/>
  <c r="K114" i="7"/>
  <c r="J114" i="7"/>
  <c r="I114" i="7"/>
  <c r="H114" i="7"/>
  <c r="G114" i="7"/>
  <c r="F114" i="7"/>
  <c r="E114" i="7"/>
  <c r="D114" i="7"/>
  <c r="C114" i="7"/>
  <c r="B114" i="7"/>
  <c r="T113" i="7"/>
  <c r="S113" i="7"/>
  <c r="R113" i="7"/>
  <c r="Q113" i="7"/>
  <c r="P113" i="7"/>
  <c r="O113" i="7"/>
  <c r="N113" i="7"/>
  <c r="M113" i="7"/>
  <c r="L113" i="7"/>
  <c r="K113" i="7"/>
  <c r="J113" i="7"/>
  <c r="I113" i="7"/>
  <c r="H113" i="7"/>
  <c r="G113" i="7"/>
  <c r="F113" i="7"/>
  <c r="E113" i="7"/>
  <c r="D113" i="7"/>
  <c r="C113" i="7"/>
  <c r="B113" i="7"/>
  <c r="T112" i="7"/>
  <c r="S112" i="7"/>
  <c r="R112" i="7"/>
  <c r="Q112" i="7"/>
  <c r="P112" i="7"/>
  <c r="O112" i="7"/>
  <c r="N112" i="7"/>
  <c r="M112" i="7"/>
  <c r="L112" i="7"/>
  <c r="K112" i="7"/>
  <c r="J112" i="7"/>
  <c r="I112" i="7"/>
  <c r="H112" i="7"/>
  <c r="G112" i="7"/>
  <c r="F112" i="7"/>
  <c r="E112" i="7"/>
  <c r="D112" i="7"/>
  <c r="C112" i="7"/>
  <c r="B112" i="7"/>
  <c r="T111" i="7"/>
  <c r="S111" i="7"/>
  <c r="R111" i="7"/>
  <c r="Q111" i="7"/>
  <c r="P111" i="7"/>
  <c r="O111" i="7"/>
  <c r="N111" i="7"/>
  <c r="M111" i="7"/>
  <c r="L111" i="7"/>
  <c r="K111" i="7"/>
  <c r="J111" i="7"/>
  <c r="I111" i="7"/>
  <c r="H111" i="7"/>
  <c r="G111" i="7"/>
  <c r="F111" i="7"/>
  <c r="E111" i="7"/>
  <c r="D111" i="7"/>
  <c r="C111" i="7"/>
  <c r="B111" i="7"/>
  <c r="T108" i="7"/>
  <c r="S108" i="7"/>
  <c r="R108" i="7"/>
  <c r="Q108" i="7"/>
  <c r="P108" i="7"/>
  <c r="O108" i="7"/>
  <c r="N108" i="7"/>
  <c r="M108" i="7"/>
  <c r="L108" i="7"/>
  <c r="K108" i="7"/>
  <c r="J108" i="7"/>
  <c r="I108" i="7"/>
  <c r="H108" i="7"/>
  <c r="G108" i="7"/>
  <c r="F108" i="7"/>
  <c r="E108" i="7"/>
  <c r="D108" i="7"/>
  <c r="C108" i="7"/>
  <c r="B108" i="7"/>
  <c r="T107" i="7"/>
  <c r="S107" i="7"/>
  <c r="R107" i="7"/>
  <c r="Q107" i="7"/>
  <c r="P107" i="7"/>
  <c r="O107" i="7"/>
  <c r="N107" i="7"/>
  <c r="M107" i="7"/>
  <c r="L107" i="7"/>
  <c r="K107" i="7"/>
  <c r="J107" i="7"/>
  <c r="I107" i="7"/>
  <c r="H107" i="7"/>
  <c r="G107" i="7"/>
  <c r="F107" i="7"/>
  <c r="E107" i="7"/>
  <c r="D107" i="7"/>
  <c r="C107" i="7"/>
  <c r="B107" i="7"/>
  <c r="T106" i="7"/>
  <c r="S106" i="7"/>
  <c r="R106" i="7"/>
  <c r="Q106" i="7"/>
  <c r="P106" i="7"/>
  <c r="O106" i="7"/>
  <c r="N106" i="7"/>
  <c r="M106" i="7"/>
  <c r="L106" i="7"/>
  <c r="K106" i="7"/>
  <c r="J106" i="7"/>
  <c r="I106" i="7"/>
  <c r="H106" i="7"/>
  <c r="G106" i="7"/>
  <c r="F106" i="7"/>
  <c r="E106" i="7"/>
  <c r="D106" i="7"/>
  <c r="C106" i="7"/>
  <c r="B106" i="7"/>
  <c r="T105" i="7"/>
  <c r="S105" i="7"/>
  <c r="R105" i="7"/>
  <c r="Q105" i="7"/>
  <c r="P105" i="7"/>
  <c r="O105" i="7"/>
  <c r="N105" i="7"/>
  <c r="M105" i="7"/>
  <c r="L105" i="7"/>
  <c r="K105" i="7"/>
  <c r="J105" i="7"/>
  <c r="I105" i="7"/>
  <c r="H105" i="7"/>
  <c r="G105" i="7"/>
  <c r="F105" i="7"/>
  <c r="E105" i="7"/>
  <c r="D105" i="7"/>
  <c r="C105" i="7"/>
  <c r="B105" i="7"/>
  <c r="T104" i="7"/>
  <c r="S104" i="7"/>
  <c r="R104" i="7"/>
  <c r="Q104" i="7"/>
  <c r="P104" i="7"/>
  <c r="O104" i="7"/>
  <c r="N104" i="7"/>
  <c r="M104" i="7"/>
  <c r="L104" i="7"/>
  <c r="K104" i="7"/>
  <c r="J104" i="7"/>
  <c r="I104" i="7"/>
  <c r="H104" i="7"/>
  <c r="G104" i="7"/>
  <c r="F104" i="7"/>
  <c r="E104" i="7"/>
  <c r="D104" i="7"/>
  <c r="C104" i="7"/>
  <c r="B104" i="7"/>
  <c r="T101" i="7"/>
  <c r="S101" i="7"/>
  <c r="R101" i="7"/>
  <c r="Q101" i="7"/>
  <c r="P101" i="7"/>
  <c r="O101" i="7"/>
  <c r="N101" i="7"/>
  <c r="M101" i="7"/>
  <c r="L101" i="7"/>
  <c r="K101" i="7"/>
  <c r="J101" i="7"/>
  <c r="I101" i="7"/>
  <c r="H101" i="7"/>
  <c r="G101" i="7"/>
  <c r="F101" i="7"/>
  <c r="E101" i="7"/>
  <c r="D101" i="7"/>
  <c r="C101" i="7"/>
  <c r="B101" i="7"/>
  <c r="T100" i="7"/>
  <c r="S100" i="7"/>
  <c r="R100" i="7"/>
  <c r="Q100" i="7"/>
  <c r="P100" i="7"/>
  <c r="O100" i="7"/>
  <c r="N100" i="7"/>
  <c r="M100" i="7"/>
  <c r="L100" i="7"/>
  <c r="K100" i="7"/>
  <c r="J100" i="7"/>
  <c r="I100" i="7"/>
  <c r="H100" i="7"/>
  <c r="G100" i="7"/>
  <c r="F100" i="7"/>
  <c r="E100" i="7"/>
  <c r="D100" i="7"/>
  <c r="C100" i="7"/>
  <c r="B100" i="7"/>
  <c r="T99" i="7"/>
  <c r="S99" i="7"/>
  <c r="R99" i="7"/>
  <c r="Q99" i="7"/>
  <c r="P99" i="7"/>
  <c r="O99" i="7"/>
  <c r="N99" i="7"/>
  <c r="M99" i="7"/>
  <c r="L99" i="7"/>
  <c r="K99" i="7"/>
  <c r="J99" i="7"/>
  <c r="I99" i="7"/>
  <c r="H99" i="7"/>
  <c r="G99" i="7"/>
  <c r="F99" i="7"/>
  <c r="E99" i="7"/>
  <c r="D99" i="7"/>
  <c r="C99" i="7"/>
  <c r="B99" i="7"/>
  <c r="T98" i="7"/>
  <c r="S98" i="7"/>
  <c r="R98" i="7"/>
  <c r="Q98" i="7"/>
  <c r="P98" i="7"/>
  <c r="O98" i="7"/>
  <c r="N98" i="7"/>
  <c r="M98" i="7"/>
  <c r="L98" i="7"/>
  <c r="K98" i="7"/>
  <c r="J98" i="7"/>
  <c r="I98" i="7"/>
  <c r="H98" i="7"/>
  <c r="G98" i="7"/>
  <c r="F98" i="7"/>
  <c r="E98" i="7"/>
  <c r="D98" i="7"/>
  <c r="C98" i="7"/>
  <c r="B98" i="7"/>
  <c r="T97" i="7"/>
  <c r="S97" i="7"/>
  <c r="R97" i="7"/>
  <c r="Q97" i="7"/>
  <c r="P97" i="7"/>
  <c r="O97" i="7"/>
  <c r="N97" i="7"/>
  <c r="M97" i="7"/>
  <c r="L97" i="7"/>
  <c r="K97" i="7"/>
  <c r="J97" i="7"/>
  <c r="I97" i="7"/>
  <c r="H97" i="7"/>
  <c r="G97" i="7"/>
  <c r="F97" i="7"/>
  <c r="E97" i="7"/>
  <c r="D97" i="7"/>
  <c r="C97" i="7"/>
  <c r="B97" i="7"/>
  <c r="T96" i="7"/>
  <c r="S96" i="7"/>
  <c r="R96" i="7"/>
  <c r="Q96" i="7"/>
  <c r="P96" i="7"/>
  <c r="O96" i="7"/>
  <c r="N96" i="7"/>
  <c r="M96" i="7"/>
  <c r="L96" i="7"/>
  <c r="K96" i="7"/>
  <c r="J96" i="7"/>
  <c r="I96" i="7"/>
  <c r="H96" i="7"/>
  <c r="G96" i="7"/>
  <c r="F96" i="7"/>
  <c r="E96" i="7"/>
  <c r="D96" i="7"/>
  <c r="C96" i="7"/>
  <c r="B96" i="7"/>
  <c r="T66" i="7"/>
  <c r="T150" i="7" s="1"/>
  <c r="S66" i="7"/>
  <c r="S150" i="7" s="1"/>
  <c r="R66" i="7"/>
  <c r="R150" i="7" s="1"/>
  <c r="Q66" i="7"/>
  <c r="P66" i="7"/>
  <c r="P150" i="7" s="1"/>
  <c r="O66" i="7"/>
  <c r="N66" i="7"/>
  <c r="M66" i="7"/>
  <c r="L66" i="7"/>
  <c r="L150" i="7" s="1"/>
  <c r="K66" i="7"/>
  <c r="J66" i="7"/>
  <c r="I66" i="7"/>
  <c r="H66" i="7"/>
  <c r="H230" i="7" s="1"/>
  <c r="G66" i="7"/>
  <c r="F66" i="7"/>
  <c r="E66" i="7"/>
  <c r="D66" i="7"/>
  <c r="D230" i="7" s="1"/>
  <c r="C66" i="7"/>
  <c r="C230" i="7" s="1"/>
  <c r="B66" i="7"/>
  <c r="T59" i="7"/>
  <c r="S59" i="7"/>
  <c r="R59" i="7"/>
  <c r="R143" i="7" s="1"/>
  <c r="Q59" i="7"/>
  <c r="P59" i="7"/>
  <c r="O59" i="7"/>
  <c r="N59" i="7"/>
  <c r="N143" i="7" s="1"/>
  <c r="M59" i="7"/>
  <c r="M143" i="7" s="1"/>
  <c r="L59" i="7"/>
  <c r="K59" i="7"/>
  <c r="J59" i="7"/>
  <c r="J143" i="7" s="1"/>
  <c r="I59" i="7"/>
  <c r="H59" i="7"/>
  <c r="G59" i="7"/>
  <c r="F59" i="7"/>
  <c r="F223" i="7" s="1"/>
  <c r="E59" i="7"/>
  <c r="E223" i="7" s="1"/>
  <c r="D59" i="7"/>
  <c r="C59" i="7"/>
  <c r="C143" i="7" s="1"/>
  <c r="B59" i="7"/>
  <c r="B223" i="7" s="1"/>
  <c r="T52" i="7"/>
  <c r="S52" i="7"/>
  <c r="R52" i="7"/>
  <c r="R136" i="7" s="1"/>
  <c r="Q52" i="7"/>
  <c r="P52" i="7"/>
  <c r="O52" i="7"/>
  <c r="O136" i="7" s="1"/>
  <c r="N52" i="7"/>
  <c r="M52" i="7"/>
  <c r="L52" i="7"/>
  <c r="K52" i="7"/>
  <c r="J52" i="7"/>
  <c r="I52" i="7"/>
  <c r="H52" i="7"/>
  <c r="G52" i="7"/>
  <c r="G216" i="7" s="1"/>
  <c r="F52" i="7"/>
  <c r="E52" i="7"/>
  <c r="D52" i="7"/>
  <c r="C52" i="7"/>
  <c r="C216" i="7" s="1"/>
  <c r="B52" i="7"/>
  <c r="B216" i="7" s="1"/>
  <c r="T46" i="7"/>
  <c r="S46" i="7"/>
  <c r="R46" i="7"/>
  <c r="Q46" i="7"/>
  <c r="P46" i="7"/>
  <c r="O46" i="7"/>
  <c r="N46" i="7"/>
  <c r="N130" i="7" s="1"/>
  <c r="M46" i="7"/>
  <c r="M130" i="7" s="1"/>
  <c r="L46" i="7"/>
  <c r="K46" i="7"/>
  <c r="J46" i="7"/>
  <c r="I46" i="7"/>
  <c r="H46" i="7"/>
  <c r="H210" i="7" s="1"/>
  <c r="G46" i="7"/>
  <c r="G210" i="7" s="1"/>
  <c r="F46" i="7"/>
  <c r="F210" i="7" s="1"/>
  <c r="E46" i="7"/>
  <c r="E210" i="7" s="1"/>
  <c r="D46" i="7"/>
  <c r="D130" i="7" s="1"/>
  <c r="C46" i="7"/>
  <c r="C210" i="7" s="1"/>
  <c r="B46" i="7"/>
  <c r="B210" i="7" s="1"/>
  <c r="T40" i="7"/>
  <c r="T124" i="7" s="1"/>
  <c r="S40" i="7"/>
  <c r="R40" i="7"/>
  <c r="Q40" i="7"/>
  <c r="P40" i="7"/>
  <c r="P124" i="7" s="1"/>
  <c r="O40" i="7"/>
  <c r="O124" i="7" s="1"/>
  <c r="N40" i="7"/>
  <c r="N124" i="7" s="1"/>
  <c r="M40" i="7"/>
  <c r="M124" i="7" s="1"/>
  <c r="L40" i="7"/>
  <c r="L124" i="7" s="1"/>
  <c r="K40" i="7"/>
  <c r="J40" i="7"/>
  <c r="I40" i="7"/>
  <c r="H40" i="7"/>
  <c r="H204" i="7" s="1"/>
  <c r="G40" i="7"/>
  <c r="G204" i="7" s="1"/>
  <c r="F40" i="7"/>
  <c r="F124" i="7" s="1"/>
  <c r="E40" i="7"/>
  <c r="E204" i="7" s="1"/>
  <c r="D40" i="7"/>
  <c r="D204" i="7" s="1"/>
  <c r="C40" i="7"/>
  <c r="C204" i="7" s="1"/>
  <c r="B40" i="7"/>
  <c r="B204" i="7" s="1"/>
  <c r="T36" i="7"/>
  <c r="S36" i="7"/>
  <c r="R36" i="7"/>
  <c r="Q36" i="7"/>
  <c r="P36" i="7"/>
  <c r="O36" i="7"/>
  <c r="O120" i="7" s="1"/>
  <c r="N36" i="7"/>
  <c r="N120" i="7" s="1"/>
  <c r="M36" i="7"/>
  <c r="L36" i="7"/>
  <c r="K36" i="7"/>
  <c r="J36" i="7"/>
  <c r="I36" i="7"/>
  <c r="H36" i="7"/>
  <c r="H200" i="7" s="1"/>
  <c r="G36" i="7"/>
  <c r="G200" i="7" s="1"/>
  <c r="F36" i="7"/>
  <c r="F200" i="7" s="1"/>
  <c r="E36" i="7"/>
  <c r="E200" i="7" s="1"/>
  <c r="D36" i="7"/>
  <c r="D200" i="7" s="1"/>
  <c r="C36" i="7"/>
  <c r="C200" i="7" s="1"/>
  <c r="B36" i="7"/>
  <c r="B200" i="7" s="1"/>
  <c r="T26" i="7"/>
  <c r="S26" i="7"/>
  <c r="R26" i="7"/>
  <c r="Q26" i="7"/>
  <c r="P26" i="7"/>
  <c r="O26" i="7"/>
  <c r="N26" i="7"/>
  <c r="M26" i="7"/>
  <c r="L26" i="7"/>
  <c r="K26" i="7"/>
  <c r="J26" i="7"/>
  <c r="J110" i="7" s="1"/>
  <c r="I26" i="7"/>
  <c r="H26" i="7"/>
  <c r="H190" i="7" s="1"/>
  <c r="G26" i="7"/>
  <c r="G190" i="7" s="1"/>
  <c r="F26" i="7"/>
  <c r="F190" i="7" s="1"/>
  <c r="E26" i="7"/>
  <c r="E190" i="7" s="1"/>
  <c r="D26" i="7"/>
  <c r="D190" i="7" s="1"/>
  <c r="C26" i="7"/>
  <c r="C190" i="7" s="1"/>
  <c r="B26" i="7"/>
  <c r="B110" i="7" s="1"/>
  <c r="T19" i="7"/>
  <c r="S19" i="7"/>
  <c r="S103" i="7" s="1"/>
  <c r="R19" i="7"/>
  <c r="Q19" i="7"/>
  <c r="P19" i="7"/>
  <c r="O19" i="7"/>
  <c r="N19" i="7"/>
  <c r="M19" i="7"/>
  <c r="L19" i="7"/>
  <c r="K19" i="7"/>
  <c r="K103" i="7" s="1"/>
  <c r="J19" i="7"/>
  <c r="I19" i="7"/>
  <c r="H19" i="7"/>
  <c r="H183" i="7" s="1"/>
  <c r="G19" i="7"/>
  <c r="G183" i="7" s="1"/>
  <c r="F19" i="7"/>
  <c r="F183" i="7" s="1"/>
  <c r="E19" i="7"/>
  <c r="E183" i="7" s="1"/>
  <c r="D19" i="7"/>
  <c r="D103" i="7" s="1"/>
  <c r="C19" i="7"/>
  <c r="C183" i="7" s="1"/>
  <c r="B19" i="7"/>
  <c r="B183" i="7" s="1"/>
  <c r="T11" i="7"/>
  <c r="T95" i="7" s="1"/>
  <c r="S11" i="7"/>
  <c r="S95" i="7" s="1"/>
  <c r="R11" i="7"/>
  <c r="R95" i="7" s="1"/>
  <c r="Q11" i="7"/>
  <c r="P11" i="7"/>
  <c r="P95" i="7" s="1"/>
  <c r="O11" i="7"/>
  <c r="O95" i="7" s="1"/>
  <c r="N11" i="7"/>
  <c r="M11" i="7"/>
  <c r="L11" i="7"/>
  <c r="L95" i="7" s="1"/>
  <c r="K11" i="7"/>
  <c r="K95" i="7" s="1"/>
  <c r="J11" i="7"/>
  <c r="J95" i="7" s="1"/>
  <c r="I11" i="7"/>
  <c r="H11" i="7"/>
  <c r="H175" i="7" s="1"/>
  <c r="G11" i="7"/>
  <c r="G175" i="7" s="1"/>
  <c r="F11" i="7"/>
  <c r="F175" i="7" s="1"/>
  <c r="E11" i="7"/>
  <c r="E175" i="7" s="1"/>
  <c r="D11" i="7"/>
  <c r="D175" i="7" s="1"/>
  <c r="C11" i="7"/>
  <c r="C175" i="7" s="1"/>
  <c r="B11" i="7"/>
  <c r="B175" i="7" s="1"/>
  <c r="D210" i="7" l="1"/>
  <c r="E124" i="7"/>
  <c r="U183" i="7"/>
  <c r="U210" i="7"/>
  <c r="U190" i="7"/>
  <c r="U200" i="7"/>
  <c r="C103" i="7"/>
  <c r="K73" i="7"/>
  <c r="K225" i="7" s="1"/>
  <c r="U232" i="7"/>
  <c r="U218" i="7"/>
  <c r="U176" i="7"/>
  <c r="U214" i="7"/>
  <c r="U185" i="7"/>
  <c r="U192" i="7"/>
  <c r="U219" i="7"/>
  <c r="U231" i="7"/>
  <c r="U217" i="7"/>
  <c r="U202" i="7"/>
  <c r="U188" i="7"/>
  <c r="U228" i="7"/>
  <c r="U186" i="7"/>
  <c r="U227" i="7"/>
  <c r="U198" i="7"/>
  <c r="U220" i="7"/>
  <c r="U191" i="7"/>
  <c r="U201" i="7"/>
  <c r="U187" i="7"/>
  <c r="U157" i="7"/>
  <c r="U213" i="7"/>
  <c r="U226" i="7"/>
  <c r="U212" i="7"/>
  <c r="U197" i="7"/>
  <c r="U184" i="7"/>
  <c r="U225" i="7"/>
  <c r="U211" i="7"/>
  <c r="U196" i="7"/>
  <c r="U233" i="7"/>
  <c r="U224" i="7"/>
  <c r="U195" i="7"/>
  <c r="U181" i="7"/>
  <c r="U237" i="7"/>
  <c r="U193" i="7"/>
  <c r="U234" i="7"/>
  <c r="U206" i="7"/>
  <c r="U178" i="7"/>
  <c r="U205" i="7"/>
  <c r="U208" i="7"/>
  <c r="U194" i="7"/>
  <c r="U180" i="7"/>
  <c r="U221" i="7"/>
  <c r="U207" i="7"/>
  <c r="U179" i="7"/>
  <c r="U177" i="7"/>
  <c r="U230" i="7"/>
  <c r="H95" i="7"/>
  <c r="U216" i="7"/>
  <c r="F130" i="7"/>
  <c r="U223" i="7"/>
  <c r="U204" i="7"/>
  <c r="G230" i="7"/>
  <c r="G150" i="7"/>
  <c r="D183" i="7"/>
  <c r="H223" i="7"/>
  <c r="H143" i="7"/>
  <c r="P143" i="7"/>
  <c r="E230" i="7"/>
  <c r="E150" i="7"/>
  <c r="M150" i="7"/>
  <c r="I73" i="7"/>
  <c r="I230" i="7" s="1"/>
  <c r="Q73" i="7"/>
  <c r="Q183" i="7" s="1"/>
  <c r="F95" i="7"/>
  <c r="N95" i="7"/>
  <c r="I103" i="7"/>
  <c r="Q103" i="7"/>
  <c r="G110" i="7"/>
  <c r="O110" i="7"/>
  <c r="D120" i="7"/>
  <c r="L120" i="7"/>
  <c r="T120" i="7"/>
  <c r="C124" i="7"/>
  <c r="K124" i="7"/>
  <c r="S124" i="7"/>
  <c r="L130" i="7"/>
  <c r="T130" i="7"/>
  <c r="K136" i="7"/>
  <c r="F143" i="7"/>
  <c r="B190" i="7"/>
  <c r="F204" i="7"/>
  <c r="S73" i="7"/>
  <c r="S190" i="7" s="1"/>
  <c r="D216" i="7"/>
  <c r="D136" i="7"/>
  <c r="L136" i="7"/>
  <c r="T136" i="7"/>
  <c r="I143" i="7"/>
  <c r="Q143" i="7"/>
  <c r="F230" i="7"/>
  <c r="F150" i="7"/>
  <c r="N150" i="7"/>
  <c r="J73" i="7"/>
  <c r="J183" i="7" s="1"/>
  <c r="R73" i="7"/>
  <c r="R210" i="7" s="1"/>
  <c r="G95" i="7"/>
  <c r="B103" i="7"/>
  <c r="J103" i="7"/>
  <c r="R103" i="7"/>
  <c r="H110" i="7"/>
  <c r="P110" i="7"/>
  <c r="E120" i="7"/>
  <c r="M120" i="7"/>
  <c r="D124" i="7"/>
  <c r="E130" i="7"/>
  <c r="O150" i="7"/>
  <c r="I110" i="7"/>
  <c r="F216" i="7"/>
  <c r="F136" i="7"/>
  <c r="N136" i="7"/>
  <c r="K143" i="7"/>
  <c r="S143" i="7"/>
  <c r="L73" i="7"/>
  <c r="L183" i="7" s="1"/>
  <c r="T73" i="7"/>
  <c r="T200" i="7" s="1"/>
  <c r="I95" i="7"/>
  <c r="Q95" i="7"/>
  <c r="L103" i="7"/>
  <c r="T103" i="7"/>
  <c r="R110" i="7"/>
  <c r="G120" i="7"/>
  <c r="G130" i="7"/>
  <c r="O130" i="7"/>
  <c r="B136" i="7"/>
  <c r="S136" i="7"/>
  <c r="C223" i="7"/>
  <c r="M136" i="7"/>
  <c r="J210" i="7"/>
  <c r="D143" i="7"/>
  <c r="D223" i="7"/>
  <c r="L143" i="7"/>
  <c r="T143" i="7"/>
  <c r="I150" i="7"/>
  <c r="Q150" i="7"/>
  <c r="M73" i="7"/>
  <c r="M230" i="7" s="1"/>
  <c r="B95" i="7"/>
  <c r="E103" i="7"/>
  <c r="M103" i="7"/>
  <c r="C110" i="7"/>
  <c r="K110" i="7"/>
  <c r="S110" i="7"/>
  <c r="H120" i="7"/>
  <c r="P120" i="7"/>
  <c r="G124" i="7"/>
  <c r="H130" i="7"/>
  <c r="P130" i="7"/>
  <c r="C136" i="7"/>
  <c r="C150" i="7"/>
  <c r="F120" i="7"/>
  <c r="H216" i="7"/>
  <c r="H136" i="7"/>
  <c r="P136" i="7"/>
  <c r="B150" i="7"/>
  <c r="B230" i="7"/>
  <c r="J150" i="7"/>
  <c r="N73" i="7"/>
  <c r="N190" i="7" s="1"/>
  <c r="C95" i="7"/>
  <c r="F103" i="7"/>
  <c r="N103" i="7"/>
  <c r="D110" i="7"/>
  <c r="L110" i="7"/>
  <c r="T110" i="7"/>
  <c r="I120" i="7"/>
  <c r="Q120" i="7"/>
  <c r="H124" i="7"/>
  <c r="I130" i="7"/>
  <c r="Q130" i="7"/>
  <c r="G136" i="7"/>
  <c r="D150" i="7"/>
  <c r="Q110" i="7"/>
  <c r="J200" i="7"/>
  <c r="Q136" i="7"/>
  <c r="O73" i="7"/>
  <c r="D95" i="7"/>
  <c r="G103" i="7"/>
  <c r="O103" i="7"/>
  <c r="E110" i="7"/>
  <c r="M110" i="7"/>
  <c r="B120" i="7"/>
  <c r="J120" i="7"/>
  <c r="R120" i="7"/>
  <c r="I124" i="7"/>
  <c r="Q124" i="7"/>
  <c r="B130" i="7"/>
  <c r="J130" i="7"/>
  <c r="R130" i="7"/>
  <c r="I136" i="7"/>
  <c r="B143" i="7"/>
  <c r="H150" i="7"/>
  <c r="E216" i="7"/>
  <c r="E136" i="7"/>
  <c r="J216" i="7"/>
  <c r="G223" i="7"/>
  <c r="G143" i="7"/>
  <c r="O143" i="7"/>
  <c r="P73" i="7"/>
  <c r="P175" i="7" s="1"/>
  <c r="E95" i="7"/>
  <c r="M95" i="7"/>
  <c r="H103" i="7"/>
  <c r="P103" i="7"/>
  <c r="F110" i="7"/>
  <c r="N110" i="7"/>
  <c r="C120" i="7"/>
  <c r="K120" i="7"/>
  <c r="S120" i="7"/>
  <c r="B124" i="7"/>
  <c r="J124" i="7"/>
  <c r="R124" i="7"/>
  <c r="C130" i="7"/>
  <c r="K130" i="7"/>
  <c r="S130" i="7"/>
  <c r="J136" i="7"/>
  <c r="E143" i="7"/>
  <c r="K150" i="7"/>
  <c r="K200" i="7" l="1"/>
  <c r="K196" i="7"/>
  <c r="J223" i="7"/>
  <c r="K206" i="7"/>
  <c r="K177" i="7"/>
  <c r="K179" i="7"/>
  <c r="K183" i="7"/>
  <c r="K185" i="7"/>
  <c r="K214" i="7"/>
  <c r="K212" i="7"/>
  <c r="K157" i="7"/>
  <c r="K210" i="7"/>
  <c r="K204" i="7"/>
  <c r="K180" i="7"/>
  <c r="K175" i="7"/>
  <c r="J230" i="7"/>
  <c r="J175" i="7"/>
  <c r="K190" i="7"/>
  <c r="K223" i="7"/>
  <c r="K198" i="7"/>
  <c r="K187" i="7"/>
  <c r="K208" i="7"/>
  <c r="K216" i="7"/>
  <c r="K205" i="7"/>
  <c r="K193" i="7"/>
  <c r="K226" i="7"/>
  <c r="K224" i="7"/>
  <c r="L223" i="7"/>
  <c r="M175" i="7"/>
  <c r="K195" i="7"/>
  <c r="K202" i="7"/>
  <c r="K181" i="7"/>
  <c r="K233" i="7"/>
  <c r="K220" i="7"/>
  <c r="K230" i="7"/>
  <c r="K186" i="7"/>
  <c r="K219" i="7"/>
  <c r="K191" i="7"/>
  <c r="K234" i="7"/>
  <c r="K194" i="7"/>
  <c r="K201" i="7"/>
  <c r="L204" i="7"/>
  <c r="K176" i="7"/>
  <c r="K178" i="7"/>
  <c r="K217" i="7"/>
  <c r="K188" i="7"/>
  <c r="K207" i="7"/>
  <c r="K228" i="7"/>
  <c r="K227" i="7"/>
  <c r="K237" i="7"/>
  <c r="K231" i="7"/>
  <c r="K192" i="7"/>
  <c r="K232" i="7"/>
  <c r="K184" i="7"/>
  <c r="K213" i="7"/>
  <c r="K197" i="7"/>
  <c r="K218" i="7"/>
  <c r="L190" i="7"/>
  <c r="L175" i="7"/>
  <c r="L230" i="7"/>
  <c r="L200" i="7"/>
  <c r="L216" i="7"/>
  <c r="M204" i="7"/>
  <c r="N223" i="7"/>
  <c r="P183" i="7"/>
  <c r="Q200" i="7"/>
  <c r="Q216" i="7"/>
  <c r="M190" i="7"/>
  <c r="M183" i="7"/>
  <c r="M216" i="7"/>
  <c r="P223" i="7"/>
  <c r="T223" i="7"/>
  <c r="P204" i="7"/>
  <c r="P200" i="7"/>
  <c r="T204" i="7"/>
  <c r="T230" i="7"/>
  <c r="T175" i="7"/>
  <c r="R175" i="7"/>
  <c r="R183" i="7"/>
  <c r="T183" i="7"/>
  <c r="R200" i="7"/>
  <c r="P216" i="7"/>
  <c r="Q223" i="7"/>
  <c r="P210" i="7"/>
  <c r="O227" i="7"/>
  <c r="O237" i="7"/>
  <c r="O226" i="7"/>
  <c r="O232" i="7"/>
  <c r="O228" i="7"/>
  <c r="O220" i="7"/>
  <c r="O234" i="7"/>
  <c r="O225" i="7"/>
  <c r="O213" i="7"/>
  <c r="O206" i="7"/>
  <c r="O196" i="7"/>
  <c r="O187" i="7"/>
  <c r="O178" i="7"/>
  <c r="O231" i="7"/>
  <c r="O219" i="7"/>
  <c r="O202" i="7"/>
  <c r="O193" i="7"/>
  <c r="O184" i="7"/>
  <c r="O212" i="7"/>
  <c r="O205" i="7"/>
  <c r="O195" i="7"/>
  <c r="O186" i="7"/>
  <c r="O177" i="7"/>
  <c r="O218" i="7"/>
  <c r="O201" i="7"/>
  <c r="O192" i="7"/>
  <c r="O157" i="7"/>
  <c r="O233" i="7"/>
  <c r="O221" i="7"/>
  <c r="O214" i="7"/>
  <c r="O207" i="7"/>
  <c r="O197" i="7"/>
  <c r="O188" i="7"/>
  <c r="O179" i="7"/>
  <c r="O211" i="7"/>
  <c r="O194" i="7"/>
  <c r="O185" i="7"/>
  <c r="O176" i="7"/>
  <c r="O217" i="7"/>
  <c r="O180" i="7"/>
  <c r="O191" i="7"/>
  <c r="O224" i="7"/>
  <c r="O198" i="7"/>
  <c r="O208" i="7"/>
  <c r="O181" i="7"/>
  <c r="I210" i="7"/>
  <c r="S183" i="7"/>
  <c r="S200" i="7"/>
  <c r="S230" i="7"/>
  <c r="N231" i="7"/>
  <c r="N233" i="7"/>
  <c r="N224" i="7"/>
  <c r="N237" i="7"/>
  <c r="N226" i="7"/>
  <c r="N232" i="7"/>
  <c r="N228" i="7"/>
  <c r="N217" i="7"/>
  <c r="N191" i="7"/>
  <c r="N181" i="7"/>
  <c r="N220" i="7"/>
  <c r="N213" i="7"/>
  <c r="N206" i="7"/>
  <c r="N196" i="7"/>
  <c r="N187" i="7"/>
  <c r="N178" i="7"/>
  <c r="N234" i="7"/>
  <c r="N208" i="7"/>
  <c r="N198" i="7"/>
  <c r="N180" i="7"/>
  <c r="N212" i="7"/>
  <c r="N205" i="7"/>
  <c r="N195" i="7"/>
  <c r="N186" i="7"/>
  <c r="N177" i="7"/>
  <c r="N218" i="7"/>
  <c r="N201" i="7"/>
  <c r="N192" i="7"/>
  <c r="N157" i="7"/>
  <c r="N225" i="7"/>
  <c r="N214" i="7"/>
  <c r="N207" i="7"/>
  <c r="N197" i="7"/>
  <c r="N188" i="7"/>
  <c r="N179" i="7"/>
  <c r="N211" i="7"/>
  <c r="N184" i="7"/>
  <c r="N176" i="7"/>
  <c r="N219" i="7"/>
  <c r="N202" i="7"/>
  <c r="N204" i="7"/>
  <c r="N194" i="7"/>
  <c r="N227" i="7"/>
  <c r="N185" i="7"/>
  <c r="N193" i="7"/>
  <c r="O183" i="7"/>
  <c r="Q232" i="7"/>
  <c r="Q228" i="7"/>
  <c r="Q220" i="7"/>
  <c r="Q234" i="7"/>
  <c r="Q225" i="7"/>
  <c r="Q231" i="7"/>
  <c r="Q221" i="7"/>
  <c r="Q227" i="7"/>
  <c r="Q237" i="7"/>
  <c r="Q224" i="7"/>
  <c r="Q208" i="7"/>
  <c r="Q198" i="7"/>
  <c r="Q180" i="7"/>
  <c r="Q212" i="7"/>
  <c r="Q205" i="7"/>
  <c r="Q195" i="7"/>
  <c r="Q186" i="7"/>
  <c r="Q177" i="7"/>
  <c r="Q226" i="7"/>
  <c r="Q214" i="7"/>
  <c r="Q207" i="7"/>
  <c r="Q197" i="7"/>
  <c r="Q188" i="7"/>
  <c r="Q179" i="7"/>
  <c r="Q233" i="7"/>
  <c r="Q211" i="7"/>
  <c r="Q194" i="7"/>
  <c r="Q185" i="7"/>
  <c r="Q176" i="7"/>
  <c r="Q217" i="7"/>
  <c r="Q191" i="7"/>
  <c r="Q181" i="7"/>
  <c r="Q213" i="7"/>
  <c r="Q206" i="7"/>
  <c r="Q196" i="7"/>
  <c r="Q187" i="7"/>
  <c r="Q178" i="7"/>
  <c r="Q219" i="7"/>
  <c r="Q218" i="7"/>
  <c r="Q202" i="7"/>
  <c r="Q201" i="7"/>
  <c r="Q193" i="7"/>
  <c r="Q157" i="7"/>
  <c r="Q192" i="7"/>
  <c r="Q184" i="7"/>
  <c r="O190" i="7"/>
  <c r="I232" i="7"/>
  <c r="I228" i="7"/>
  <c r="I234" i="7"/>
  <c r="I225" i="7"/>
  <c r="I231" i="7"/>
  <c r="I227" i="7"/>
  <c r="I208" i="7"/>
  <c r="I198" i="7"/>
  <c r="I180" i="7"/>
  <c r="I212" i="7"/>
  <c r="I205" i="7"/>
  <c r="I195" i="7"/>
  <c r="I186" i="7"/>
  <c r="I177" i="7"/>
  <c r="I224" i="7"/>
  <c r="I214" i="7"/>
  <c r="I207" i="7"/>
  <c r="I197" i="7"/>
  <c r="I188" i="7"/>
  <c r="I179" i="7"/>
  <c r="I194" i="7"/>
  <c r="I185" i="7"/>
  <c r="I176" i="7"/>
  <c r="I226" i="7"/>
  <c r="I220" i="7"/>
  <c r="I217" i="7"/>
  <c r="I191" i="7"/>
  <c r="I181" i="7"/>
  <c r="I233" i="7"/>
  <c r="I213" i="7"/>
  <c r="I206" i="7"/>
  <c r="I196" i="7"/>
  <c r="I187" i="7"/>
  <c r="I178" i="7"/>
  <c r="I219" i="7"/>
  <c r="I157" i="7"/>
  <c r="I192" i="7"/>
  <c r="I184" i="7"/>
  <c r="I202" i="7"/>
  <c r="I218" i="7"/>
  <c r="I201" i="7"/>
  <c r="I193" i="7"/>
  <c r="I237" i="7"/>
  <c r="R237" i="7"/>
  <c r="R226" i="7"/>
  <c r="R228" i="7"/>
  <c r="R220" i="7"/>
  <c r="R234" i="7"/>
  <c r="R225" i="7"/>
  <c r="R231" i="7"/>
  <c r="R221" i="7"/>
  <c r="R227" i="7"/>
  <c r="R219" i="7"/>
  <c r="R233" i="7"/>
  <c r="R224" i="7"/>
  <c r="R212" i="7"/>
  <c r="R205" i="7"/>
  <c r="R195" i="7"/>
  <c r="R186" i="7"/>
  <c r="R177" i="7"/>
  <c r="R218" i="7"/>
  <c r="R201" i="7"/>
  <c r="R192" i="7"/>
  <c r="R157" i="7"/>
  <c r="R211" i="7"/>
  <c r="R194" i="7"/>
  <c r="R185" i="7"/>
  <c r="R176" i="7"/>
  <c r="R217" i="7"/>
  <c r="R191" i="7"/>
  <c r="R181" i="7"/>
  <c r="R213" i="7"/>
  <c r="R206" i="7"/>
  <c r="R196" i="7"/>
  <c r="R187" i="7"/>
  <c r="R178" i="7"/>
  <c r="R202" i="7"/>
  <c r="R193" i="7"/>
  <c r="R184" i="7"/>
  <c r="R232" i="7"/>
  <c r="R208" i="7"/>
  <c r="R188" i="7"/>
  <c r="R180" i="7"/>
  <c r="R214" i="7"/>
  <c r="R179" i="7"/>
  <c r="R198" i="7"/>
  <c r="R230" i="7"/>
  <c r="R207" i="7"/>
  <c r="R197" i="7"/>
  <c r="O210" i="7"/>
  <c r="S216" i="7"/>
  <c r="S210" i="7"/>
  <c r="S175" i="7"/>
  <c r="T228" i="7"/>
  <c r="T231" i="7"/>
  <c r="T221" i="7"/>
  <c r="T227" i="7"/>
  <c r="T233" i="7"/>
  <c r="T224" i="7"/>
  <c r="T237" i="7"/>
  <c r="T226" i="7"/>
  <c r="T214" i="7"/>
  <c r="T207" i="7"/>
  <c r="T197" i="7"/>
  <c r="T188" i="7"/>
  <c r="T179" i="7"/>
  <c r="T211" i="7"/>
  <c r="T194" i="7"/>
  <c r="T185" i="7"/>
  <c r="T176" i="7"/>
  <c r="T213" i="7"/>
  <c r="T206" i="7"/>
  <c r="T196" i="7"/>
  <c r="T187" i="7"/>
  <c r="T178" i="7"/>
  <c r="T202" i="7"/>
  <c r="T193" i="7"/>
  <c r="T184" i="7"/>
  <c r="T225" i="7"/>
  <c r="T219" i="7"/>
  <c r="T208" i="7"/>
  <c r="T198" i="7"/>
  <c r="T180" i="7"/>
  <c r="T232" i="7"/>
  <c r="T220" i="7"/>
  <c r="T212" i="7"/>
  <c r="T205" i="7"/>
  <c r="T195" i="7"/>
  <c r="T186" i="7"/>
  <c r="T177" i="7"/>
  <c r="T218" i="7"/>
  <c r="T191" i="7"/>
  <c r="T201" i="7"/>
  <c r="T217" i="7"/>
  <c r="T192" i="7"/>
  <c r="T181" i="7"/>
  <c r="T157" i="7"/>
  <c r="T234" i="7"/>
  <c r="N216" i="7"/>
  <c r="J237" i="7"/>
  <c r="J226" i="7"/>
  <c r="J228" i="7"/>
  <c r="J220" i="7"/>
  <c r="J234" i="7"/>
  <c r="J225" i="7"/>
  <c r="J231" i="7"/>
  <c r="J227" i="7"/>
  <c r="J233" i="7"/>
  <c r="J224" i="7"/>
  <c r="J212" i="7"/>
  <c r="J205" i="7"/>
  <c r="J195" i="7"/>
  <c r="J186" i="7"/>
  <c r="J177" i="7"/>
  <c r="J232" i="7"/>
  <c r="J218" i="7"/>
  <c r="J201" i="7"/>
  <c r="J192" i="7"/>
  <c r="J157" i="7"/>
  <c r="J194" i="7"/>
  <c r="J185" i="7"/>
  <c r="J176" i="7"/>
  <c r="J217" i="7"/>
  <c r="J191" i="7"/>
  <c r="J181" i="7"/>
  <c r="J213" i="7"/>
  <c r="J206" i="7"/>
  <c r="J196" i="7"/>
  <c r="J187" i="7"/>
  <c r="J178" i="7"/>
  <c r="J219" i="7"/>
  <c r="J202" i="7"/>
  <c r="J193" i="7"/>
  <c r="J184" i="7"/>
  <c r="J207" i="7"/>
  <c r="J198" i="7"/>
  <c r="J214" i="7"/>
  <c r="J188" i="7"/>
  <c r="J180" i="7"/>
  <c r="J179" i="7"/>
  <c r="J190" i="7"/>
  <c r="J208" i="7"/>
  <c r="J197" i="7"/>
  <c r="I223" i="7"/>
  <c r="R204" i="7"/>
  <c r="Q190" i="7"/>
  <c r="T210" i="7"/>
  <c r="R216" i="7"/>
  <c r="M234" i="7"/>
  <c r="M227" i="7"/>
  <c r="M233" i="7"/>
  <c r="M224" i="7"/>
  <c r="M237" i="7"/>
  <c r="M226" i="7"/>
  <c r="M232" i="7"/>
  <c r="M228" i="7"/>
  <c r="M211" i="7"/>
  <c r="M194" i="7"/>
  <c r="M185" i="7"/>
  <c r="M176" i="7"/>
  <c r="M217" i="7"/>
  <c r="M191" i="7"/>
  <c r="M181" i="7"/>
  <c r="M219" i="7"/>
  <c r="M202" i="7"/>
  <c r="M193" i="7"/>
  <c r="M184" i="7"/>
  <c r="M208" i="7"/>
  <c r="M198" i="7"/>
  <c r="M180" i="7"/>
  <c r="M212" i="7"/>
  <c r="M205" i="7"/>
  <c r="M195" i="7"/>
  <c r="M186" i="7"/>
  <c r="M177" i="7"/>
  <c r="M218" i="7"/>
  <c r="M201" i="7"/>
  <c r="M192" i="7"/>
  <c r="M157" i="7"/>
  <c r="M225" i="7"/>
  <c r="M214" i="7"/>
  <c r="M207" i="7"/>
  <c r="M196" i="7"/>
  <c r="M178" i="7"/>
  <c r="M188" i="7"/>
  <c r="M213" i="7"/>
  <c r="M206" i="7"/>
  <c r="M187" i="7"/>
  <c r="M179" i="7"/>
  <c r="M220" i="7"/>
  <c r="M197" i="7"/>
  <c r="M231" i="7"/>
  <c r="L228" i="7"/>
  <c r="L231" i="7"/>
  <c r="L227" i="7"/>
  <c r="L233" i="7"/>
  <c r="L224" i="7"/>
  <c r="L237" i="7"/>
  <c r="L226" i="7"/>
  <c r="L232" i="7"/>
  <c r="L225" i="7"/>
  <c r="L214" i="7"/>
  <c r="L207" i="7"/>
  <c r="L197" i="7"/>
  <c r="L188" i="7"/>
  <c r="L179" i="7"/>
  <c r="L211" i="7"/>
  <c r="L194" i="7"/>
  <c r="L185" i="7"/>
  <c r="L176" i="7"/>
  <c r="L220" i="7"/>
  <c r="L213" i="7"/>
  <c r="L206" i="7"/>
  <c r="L196" i="7"/>
  <c r="L187" i="7"/>
  <c r="L178" i="7"/>
  <c r="L234" i="7"/>
  <c r="L219" i="7"/>
  <c r="L202" i="7"/>
  <c r="L193" i="7"/>
  <c r="L184" i="7"/>
  <c r="L208" i="7"/>
  <c r="L198" i="7"/>
  <c r="L180" i="7"/>
  <c r="L212" i="7"/>
  <c r="L205" i="7"/>
  <c r="L195" i="7"/>
  <c r="L186" i="7"/>
  <c r="L177" i="7"/>
  <c r="L218" i="7"/>
  <c r="L192" i="7"/>
  <c r="L181" i="7"/>
  <c r="L191" i="7"/>
  <c r="L201" i="7"/>
  <c r="L217" i="7"/>
  <c r="L157" i="7"/>
  <c r="J204" i="7"/>
  <c r="O216" i="7"/>
  <c r="N210" i="7"/>
  <c r="I183" i="7"/>
  <c r="Q175" i="7"/>
  <c r="S232" i="7"/>
  <c r="S234" i="7"/>
  <c r="S225" i="7"/>
  <c r="S231" i="7"/>
  <c r="S221" i="7"/>
  <c r="S227" i="7"/>
  <c r="S233" i="7"/>
  <c r="S224" i="7"/>
  <c r="S218" i="7"/>
  <c r="S201" i="7"/>
  <c r="S192" i="7"/>
  <c r="S157" i="7"/>
  <c r="S214" i="7"/>
  <c r="S207" i="7"/>
  <c r="S197" i="7"/>
  <c r="S188" i="7"/>
  <c r="S179" i="7"/>
  <c r="S217" i="7"/>
  <c r="S191" i="7"/>
  <c r="S181" i="7"/>
  <c r="S213" i="7"/>
  <c r="S206" i="7"/>
  <c r="S196" i="7"/>
  <c r="S187" i="7"/>
  <c r="S178" i="7"/>
  <c r="S202" i="7"/>
  <c r="S193" i="7"/>
  <c r="S184" i="7"/>
  <c r="S219" i="7"/>
  <c r="S208" i="7"/>
  <c r="S198" i="7"/>
  <c r="S180" i="7"/>
  <c r="S237" i="7"/>
  <c r="S228" i="7"/>
  <c r="S220" i="7"/>
  <c r="S212" i="7"/>
  <c r="S195" i="7"/>
  <c r="S211" i="7"/>
  <c r="S205" i="7"/>
  <c r="S194" i="7"/>
  <c r="S226" i="7"/>
  <c r="S186" i="7"/>
  <c r="S177" i="7"/>
  <c r="S176" i="7"/>
  <c r="S185" i="7"/>
  <c r="P233" i="7"/>
  <c r="P237" i="7"/>
  <c r="P226" i="7"/>
  <c r="P232" i="7"/>
  <c r="P228" i="7"/>
  <c r="P234" i="7"/>
  <c r="P225" i="7"/>
  <c r="P231" i="7"/>
  <c r="P220" i="7"/>
  <c r="P219" i="7"/>
  <c r="P202" i="7"/>
  <c r="P193" i="7"/>
  <c r="P184" i="7"/>
  <c r="P227" i="7"/>
  <c r="P224" i="7"/>
  <c r="P208" i="7"/>
  <c r="P198" i="7"/>
  <c r="P180" i="7"/>
  <c r="P218" i="7"/>
  <c r="P201" i="7"/>
  <c r="P192" i="7"/>
  <c r="P157" i="7"/>
  <c r="P221" i="7"/>
  <c r="P214" i="7"/>
  <c r="P207" i="7"/>
  <c r="P197" i="7"/>
  <c r="P188" i="7"/>
  <c r="P179" i="7"/>
  <c r="P211" i="7"/>
  <c r="P194" i="7"/>
  <c r="P185" i="7"/>
  <c r="P176" i="7"/>
  <c r="P217" i="7"/>
  <c r="P191" i="7"/>
  <c r="P181" i="7"/>
  <c r="P213" i="7"/>
  <c r="P206" i="7"/>
  <c r="P195" i="7"/>
  <c r="P212" i="7"/>
  <c r="P187" i="7"/>
  <c r="P205" i="7"/>
  <c r="P186" i="7"/>
  <c r="P178" i="7"/>
  <c r="P177" i="7"/>
  <c r="P196" i="7"/>
  <c r="I216" i="7"/>
  <c r="M223" i="7"/>
  <c r="I200" i="7"/>
  <c r="N200" i="7"/>
  <c r="N183" i="7"/>
  <c r="P230" i="7"/>
  <c r="N230" i="7"/>
  <c r="T216" i="7"/>
  <c r="M200" i="7"/>
  <c r="Q204" i="7"/>
  <c r="I190" i="7"/>
  <c r="L210" i="7"/>
  <c r="I175" i="7"/>
  <c r="O223" i="7"/>
  <c r="M210" i="7"/>
  <c r="O204" i="7"/>
  <c r="R223" i="7"/>
  <c r="T190" i="7"/>
  <c r="O175" i="7"/>
  <c r="Q230" i="7"/>
  <c r="S223" i="7"/>
  <c r="Q210" i="7"/>
  <c r="O230" i="7"/>
  <c r="P190" i="7"/>
  <c r="O200" i="7"/>
  <c r="I204" i="7"/>
  <c r="S204" i="7"/>
  <c r="N175" i="7"/>
  <c r="R190" i="7"/>
</calcChain>
</file>

<file path=xl/sharedStrings.xml><?xml version="1.0" encoding="utf-8"?>
<sst xmlns="http://schemas.openxmlformats.org/spreadsheetml/2006/main" count="3497" uniqueCount="507">
  <si>
    <t>1   SERVICIOS PÚBLICOS GENERALES</t>
  </si>
  <si>
    <t>1.1  Asuntos ejecutivos, financieros, fiscales y exteriores</t>
  </si>
  <si>
    <t>Ministerio de Hacienda</t>
  </si>
  <si>
    <t>MHD</t>
  </si>
  <si>
    <t>Ministerio de la Presidencia</t>
  </si>
  <si>
    <t>MP</t>
  </si>
  <si>
    <t>Ministerio de Relaciones Exteriores y Culto</t>
  </si>
  <si>
    <t>RE</t>
  </si>
  <si>
    <t>Presidencia de la República</t>
  </si>
  <si>
    <t>PREREP</t>
  </si>
  <si>
    <t>1.2 Asuntos legislativos</t>
  </si>
  <si>
    <t>Asamblea Legislativa</t>
  </si>
  <si>
    <t>ASAMBLEA</t>
  </si>
  <si>
    <t>Contraloría General de la República</t>
  </si>
  <si>
    <t>CGR</t>
  </si>
  <si>
    <t>Defensoría de los Habitantes de la República</t>
  </si>
  <si>
    <t>DEFENSORIA</t>
  </si>
  <si>
    <t>1.3 Servicios generales</t>
  </si>
  <si>
    <t>Instituto Nacional de Estadísticas y Censos</t>
  </si>
  <si>
    <t>INEC</t>
  </si>
  <si>
    <t>Ministerio de Planificación Nacional y Política Económica</t>
  </si>
  <si>
    <t>MIDEPLAN</t>
  </si>
  <si>
    <t>1.4 Investigación y desarr. relac. con los serv. púb. generales</t>
  </si>
  <si>
    <t>Academia Nacional de Ciencias</t>
  </si>
  <si>
    <t>CIENCIAS</t>
  </si>
  <si>
    <t>Consejo Nacional de Investigaciones Científicas y Tecnológicas</t>
  </si>
  <si>
    <t>CONICIT</t>
  </si>
  <si>
    <t>Ministerio de Ciencia, Tecnología y Telecomunicaciones</t>
  </si>
  <si>
    <t>MICITT</t>
  </si>
  <si>
    <t>1.5 Transacciones de la deuda pública</t>
  </si>
  <si>
    <t>Servicio de la Deuda Pública</t>
  </si>
  <si>
    <t>DEUDA</t>
  </si>
  <si>
    <t>1.6 Servicios electorales y otros serv. púb. gen. no espec.</t>
  </si>
  <si>
    <t>Tribunal Supremo de Elecciones</t>
  </si>
  <si>
    <t>TSE</t>
  </si>
  <si>
    <t>2   ORDEN PÚBLICO Y SEGURIDAD</t>
  </si>
  <si>
    <t>2.2 Justicia</t>
  </si>
  <si>
    <t>Ministerio de Justicia y Paz</t>
  </si>
  <si>
    <t>MJUSTI</t>
  </si>
  <si>
    <t>Poder Judicial</t>
  </si>
  <si>
    <t>JUDICIAL</t>
  </si>
  <si>
    <t xml:space="preserve">2.4 Protección contra incendios y otros eventos </t>
  </si>
  <si>
    <t>Benemérito Cuerpo de Bomberos de Costa Rica</t>
  </si>
  <si>
    <t>BCBCR</t>
  </si>
  <si>
    <t>2.5 Orden público y seguridad no especificada</t>
  </si>
  <si>
    <t>Ministerio de Gobernación y Policía</t>
  </si>
  <si>
    <t>MGOBER</t>
  </si>
  <si>
    <t>Ministerio de Seguridad Pública</t>
  </si>
  <si>
    <t>MSP</t>
  </si>
  <si>
    <t>Sistema de emergencias 9-1-1</t>
  </si>
  <si>
    <t>Emergencias 911</t>
  </si>
  <si>
    <t>3  ASUNTOS ECONOMICOS</t>
  </si>
  <si>
    <t>3.1 Asuntos económicos, comerciales y laborales en general</t>
  </si>
  <si>
    <t>Banco Central de Costa Rica</t>
  </si>
  <si>
    <t>BCCR</t>
  </si>
  <si>
    <t>Banco de Costa Rica</t>
  </si>
  <si>
    <t>BCR</t>
  </si>
  <si>
    <t>Banco de Costa Rica-Pensión Operadora de Planes de Pensiones Completaria S.A</t>
  </si>
  <si>
    <t>BCR-PP</t>
  </si>
  <si>
    <t>Banco Nacional de Costa Rica</t>
  </si>
  <si>
    <t>BNCR</t>
  </si>
  <si>
    <t>Banco Nacional-Vital Operadora de Planes de Pensiones Complementarias S.A.</t>
  </si>
  <si>
    <t>BNCR-OPC</t>
  </si>
  <si>
    <t>Banco Popular y de Desarrollo Comunal</t>
  </si>
  <si>
    <t>BPDC</t>
  </si>
  <si>
    <t>BANPROCESA</t>
  </si>
  <si>
    <t>Consejo Nacional de Supervisión del Sistema Financiero</t>
  </si>
  <si>
    <t>CONASSIF</t>
  </si>
  <si>
    <t>Consejo Rector de Banca y Desarrollo</t>
  </si>
  <si>
    <t>CRBD</t>
  </si>
  <si>
    <t>Ente Costarricense de Acreditación</t>
  </si>
  <si>
    <t>ECA</t>
  </si>
  <si>
    <t>Gestión Cobro Grupo ICE S.A.</t>
  </si>
  <si>
    <t>ICE-G COBRO</t>
  </si>
  <si>
    <t>INS Servicios S.A.</t>
  </si>
  <si>
    <t>INS SERVICIOS</t>
  </si>
  <si>
    <t>INS Valores Puesto de Bolsa S.A.</t>
  </si>
  <si>
    <t>INS-VAL</t>
  </si>
  <si>
    <t>INS- Inversiones Sociedad Administradora de Fondos de Inversion</t>
  </si>
  <si>
    <t>INS-SAFI</t>
  </si>
  <si>
    <t>Instituto Nacional de Seguros</t>
  </si>
  <si>
    <t>INS</t>
  </si>
  <si>
    <t>Ministerio de Comercio Exterior</t>
  </si>
  <si>
    <t>COMEX</t>
  </si>
  <si>
    <t>Ministerio de Economía, Industria y Comercio</t>
  </si>
  <si>
    <t>MEIC</t>
  </si>
  <si>
    <t>Ministerio de Trabajo y Seguridad Social</t>
  </si>
  <si>
    <t>MTSS</t>
  </si>
  <si>
    <t>Operadora de Pensiones Complementarias del Banco Popular y de Desarrollo Comunal S.A.</t>
  </si>
  <si>
    <t>BPDC-OPC</t>
  </si>
  <si>
    <t>Operadora de Pensiones Complementarias y de Capitalización Laboral de la CCSS S.A</t>
  </si>
  <si>
    <t>OPC-CCSS</t>
  </si>
  <si>
    <t>Promotora de Comercio Exterior</t>
  </si>
  <si>
    <t>PROCOMER</t>
  </si>
  <si>
    <t>Superintendencia General de Entidades Financieras</t>
  </si>
  <si>
    <t>SUGEF</t>
  </si>
  <si>
    <t>Superintendencia General de Pensiones</t>
  </si>
  <si>
    <t>SUPEN</t>
  </si>
  <si>
    <t>Superintendencia General de Seguros</t>
  </si>
  <si>
    <t>SUGESE</t>
  </si>
  <si>
    <t>Superintendencia General de Valores</t>
  </si>
  <si>
    <t>SUGEVAL</t>
  </si>
  <si>
    <t>3.2 Agricultura, ganadería, silvicultura, pesca y caza</t>
  </si>
  <si>
    <t>Consejo Nacional de Producción</t>
  </si>
  <si>
    <t>CNP</t>
  </si>
  <si>
    <t>Corporación Ganadera</t>
  </si>
  <si>
    <t>CORFOGA</t>
  </si>
  <si>
    <t>Instituto Costarricense de Pesca y Acuacultura</t>
  </si>
  <si>
    <t>INCOPESCA</t>
  </si>
  <si>
    <t>Instituto del Café de Costa Rica</t>
  </si>
  <si>
    <t>ICAFE</t>
  </si>
  <si>
    <t>Instituto de Desarrollo Rural</t>
  </si>
  <si>
    <t>INDER</t>
  </si>
  <si>
    <t>Ministerio de Agricultura y Ganadería</t>
  </si>
  <si>
    <t>MAG</t>
  </si>
  <si>
    <t>Oficina Nacional de Semillas</t>
  </si>
  <si>
    <t>ONS</t>
  </si>
  <si>
    <t>Oficina Nacional Forestal</t>
  </si>
  <si>
    <t>ONAFO</t>
  </si>
  <si>
    <t>Programa Integral de Mercadeo Agropecuario</t>
  </si>
  <si>
    <t>PIMA</t>
  </si>
  <si>
    <t>Servicio Nacional de Aguas Subterráneas, Riego y Avenamiento</t>
  </si>
  <si>
    <t>SENARA</t>
  </si>
  <si>
    <t>3.3 Combustibles y energía</t>
  </si>
  <si>
    <t>Comisión de Energía Atómica de Costa Rica</t>
  </si>
  <si>
    <t>CEA</t>
  </si>
  <si>
    <t>Compañía Nacional de Fuerza y Luz</t>
  </si>
  <si>
    <t>CNFL</t>
  </si>
  <si>
    <t>Empresa de Servicios Públicos de Heredia</t>
  </si>
  <si>
    <t>ESPH</t>
  </si>
  <si>
    <t>Empresa Hidroeléctrica los Negros S.A.</t>
  </si>
  <si>
    <t>EHLN S.A.</t>
  </si>
  <si>
    <t>Instituto Costarricense de Electricidad (Energía)*/</t>
  </si>
  <si>
    <t>ICE(ENERG)</t>
  </si>
  <si>
    <t>Junta Administrativa del Servicio Eléctrico de Cartago</t>
  </si>
  <si>
    <t>JASEC</t>
  </si>
  <si>
    <t>Refinadora Costarricense de Petróleo S.A.</t>
  </si>
  <si>
    <t>RECOPE S.A.</t>
  </si>
  <si>
    <t>3.5 Transporte</t>
  </si>
  <si>
    <t>Instituto Costarricense de Ferrocarriles</t>
  </si>
  <si>
    <t>INCOFER</t>
  </si>
  <si>
    <t>Instituto Costarricense de Puertos del Pacífico</t>
  </si>
  <si>
    <t>INCOP</t>
  </si>
  <si>
    <t>JAPDEVA</t>
  </si>
  <si>
    <t>Ministerio de Obras Públicas y Transportes</t>
  </si>
  <si>
    <t>MOPT</t>
  </si>
  <si>
    <t>3.6 Comunicaciones</t>
  </si>
  <si>
    <t>Correos de Costa Rica S. A.</t>
  </si>
  <si>
    <t>CORREOS</t>
  </si>
  <si>
    <t xml:space="preserve">Instituto Costarricense de Electricidad (Telecomunicaciones) </t>
  </si>
  <si>
    <t>ICE(TELEC)</t>
  </si>
  <si>
    <t>Radiográfica Costarricense S. A.</t>
  </si>
  <si>
    <t>RACSA</t>
  </si>
  <si>
    <t>Superintendencia de Telecomunicaciones</t>
  </si>
  <si>
    <t>SUTEL</t>
  </si>
  <si>
    <t>3.7 Turismo y otras industrias</t>
  </si>
  <si>
    <t>Instituto Costarricense de Turismo</t>
  </si>
  <si>
    <t>ICT</t>
  </si>
  <si>
    <t>3.8 Asuntos económicos no especificados</t>
  </si>
  <si>
    <t>Autoridad Reguladora de los Servicios Públicos</t>
  </si>
  <si>
    <t>ARESEP</t>
  </si>
  <si>
    <t>Consejo Nacional de Cooperativas</t>
  </si>
  <si>
    <t>CONACOOP</t>
  </si>
  <si>
    <t>Instituto Nacional de Fomento Cooperativo</t>
  </si>
  <si>
    <t>INFOCOOP</t>
  </si>
  <si>
    <t>Junta de Desarrollo Regional de la Zona Sur de la Provincia de Puntarenas</t>
  </si>
  <si>
    <t>JUDESUR</t>
  </si>
  <si>
    <t>4  PROTECCIÓN DEL MEDIO AMBIENTE</t>
  </si>
  <si>
    <t>4.2 Protección del medio ambiente no especificados</t>
  </si>
  <si>
    <t>Ministerio de Ambiente y Energía</t>
  </si>
  <si>
    <t>MINAE</t>
  </si>
  <si>
    <t>5  VIVIENDA Y OTROS SERVICIOS COMUNITARIOS</t>
  </si>
  <si>
    <t>5.1 Urbanización</t>
  </si>
  <si>
    <t>Banco Hipotecario de la Vivienda</t>
  </si>
  <si>
    <t>BANHVI</t>
  </si>
  <si>
    <t>Instituto Nacional de Vivienda y Urbanismo</t>
  </si>
  <si>
    <t>INVU</t>
  </si>
  <si>
    <t>5.2 Desarrollo comunitario</t>
  </si>
  <si>
    <t>Instituto de Fomento y Asesoría Municipal</t>
  </si>
  <si>
    <t>IFAM</t>
  </si>
  <si>
    <t>Gobiernos Locales</t>
  </si>
  <si>
    <t>GOB LOCALES</t>
  </si>
  <si>
    <t>Federación  de Consejos Municipales de Distrito de Costa Rica</t>
  </si>
  <si>
    <t>FECOMUDI</t>
  </si>
  <si>
    <t>Federación de Municipalidades de Cartago</t>
  </si>
  <si>
    <t>FEMUCARTAGO</t>
  </si>
  <si>
    <t>Federación Metropolitana de Municipalidades de San José</t>
  </si>
  <si>
    <t>FEMETRON</t>
  </si>
  <si>
    <t xml:space="preserve">Federación Occidental de Municipalidades de Alajuela </t>
  </si>
  <si>
    <t>FEDOMA</t>
  </si>
  <si>
    <t>Junta Administradora del Cementerio General y las Rosas de Alajuela</t>
  </si>
  <si>
    <t>JACGRA</t>
  </si>
  <si>
    <t>Junta Administrativa de Cementerios de Limón</t>
  </si>
  <si>
    <t>JACLIMON</t>
  </si>
  <si>
    <t>Junta Administrativa de Cementerios de de Goicoechea</t>
  </si>
  <si>
    <t>JACGOICOECHEA</t>
  </si>
  <si>
    <t>Unión Nacional de Gobiernos Locales</t>
  </si>
  <si>
    <t>UNGL</t>
  </si>
  <si>
    <t>5.3 Abastecimiento de agua</t>
  </si>
  <si>
    <t>Instituto Costarricense de Acueductos y Alcantarillados</t>
  </si>
  <si>
    <t>ICAA</t>
  </si>
  <si>
    <t>5.4 Vivienda y servicios comunitarios no especificados</t>
  </si>
  <si>
    <t>Ministerio de Vivienda y Asentamientos Humanos</t>
  </si>
  <si>
    <t>MIVAH</t>
  </si>
  <si>
    <t>6 SALUD</t>
  </si>
  <si>
    <t>6.1 Servicios hospitalarios</t>
  </si>
  <si>
    <t>Hospital del Trauma S.A.-INS</t>
  </si>
  <si>
    <t>IRSS (H.TRAUMA)</t>
  </si>
  <si>
    <t>6.2 Servicios de salud pública</t>
  </si>
  <si>
    <t>Ministerio de Salud</t>
  </si>
  <si>
    <t>MSALUD</t>
  </si>
  <si>
    <t>Patronato Nacional de Ciegos</t>
  </si>
  <si>
    <t>PANACI</t>
  </si>
  <si>
    <t>6.4 Servicios de salud no especificados</t>
  </si>
  <si>
    <t>CCSS (SS)</t>
  </si>
  <si>
    <t>7  SERVICIOS  RECREATIVOS, DEPORTIVOS, DE CULTURA Y RELIGIÓN</t>
  </si>
  <si>
    <t>7.1 Servicios recreativos y deportivos</t>
  </si>
  <si>
    <t>Instituto Costarricense del Deporte y la Recreación</t>
  </si>
  <si>
    <t>ICODER</t>
  </si>
  <si>
    <t>7.2 Servicios culturales</t>
  </si>
  <si>
    <t>Ministerio de Cultura y Juventud</t>
  </si>
  <si>
    <t>MCJ</t>
  </si>
  <si>
    <t>7.3 Servicios editoriales, de radio y televisión</t>
  </si>
  <si>
    <t>Editorial Costa Rica</t>
  </si>
  <si>
    <t>ECR</t>
  </si>
  <si>
    <t>Sistema Nacional de Radio y Televisión Cultural S.A.</t>
  </si>
  <si>
    <t>SINART S.A.</t>
  </si>
  <si>
    <t>8  EDUCACIÓN</t>
  </si>
  <si>
    <t>8.1 Enseñanza secundaria</t>
  </si>
  <si>
    <t>8.2 Enseñanza postsecundaria no terciaria o parauniversitaria</t>
  </si>
  <si>
    <t>Colegio Universitario de Cartago</t>
  </si>
  <si>
    <t>CUCA</t>
  </si>
  <si>
    <t>Colegio Universitario de Limón</t>
  </si>
  <si>
    <t>CUNLIMON</t>
  </si>
  <si>
    <t>8.3 Enseñanza terciaria o universitaria</t>
  </si>
  <si>
    <t>Consejo Nacional de Rectores</t>
  </si>
  <si>
    <t>CONARE</t>
  </si>
  <si>
    <t>Instituto Tecnológico de Costa Rica</t>
  </si>
  <si>
    <t>ITCR</t>
  </si>
  <si>
    <t>Sistema Nacional de Acreditación de la Educación Superior</t>
  </si>
  <si>
    <t>SINAES</t>
  </si>
  <si>
    <t>Universidad de Costa Rica</t>
  </si>
  <si>
    <t>UCR</t>
  </si>
  <si>
    <t>Universidad Estatal a Distancia</t>
  </si>
  <si>
    <t>UNED</t>
  </si>
  <si>
    <t>Universidad Nacional</t>
  </si>
  <si>
    <t>UNA</t>
  </si>
  <si>
    <t>Universidad Técnica Nacional</t>
  </si>
  <si>
    <t>UTN</t>
  </si>
  <si>
    <t>8.4 Enseñanza no atribuible a ningún nivel</t>
  </si>
  <si>
    <t>Instituto Nacional de Aprendizaje</t>
  </si>
  <si>
    <t>INA</t>
  </si>
  <si>
    <t>8.5 Enseñanza no especificada</t>
  </si>
  <si>
    <t>Comisión Nacional de Préstamos para la Educación</t>
  </si>
  <si>
    <t>CONAPE</t>
  </si>
  <si>
    <t>Junta Administrativa del Colegio San Luis Gonzaga</t>
  </si>
  <si>
    <t>JACSLG</t>
  </si>
  <si>
    <t>Ministerio de Educación Pública</t>
  </si>
  <si>
    <t>MEP</t>
  </si>
  <si>
    <t>9  PROTECCIÓN SOCIAL</t>
  </si>
  <si>
    <t>9.1 Pensiones</t>
  </si>
  <si>
    <t>CCSS (SP)</t>
  </si>
  <si>
    <t>NO CONTRIB</t>
  </si>
  <si>
    <t>Regímenes de Pensiones con cargo al Presupuesto de la República</t>
  </si>
  <si>
    <t>REGPEN</t>
  </si>
  <si>
    <t>9.2 Ayuda a familias</t>
  </si>
  <si>
    <t>Instituto Mixto de Ayuda Social</t>
  </si>
  <si>
    <t>IMAS</t>
  </si>
  <si>
    <t>Patronato Nacional de la Infancia</t>
  </si>
  <si>
    <t>PANI</t>
  </si>
  <si>
    <t>9.3 Exclusión social no especificada</t>
  </si>
  <si>
    <t>Comisión Nacional de Asuntos Indígenas</t>
  </si>
  <si>
    <t>CONAI</t>
  </si>
  <si>
    <t>Instituto Nacional de las Mujeres</t>
  </si>
  <si>
    <t>INAMU</t>
  </si>
  <si>
    <t>9.4 Protección social no especificada</t>
  </si>
  <si>
    <t>Junta de Protección Social</t>
  </si>
  <si>
    <t>JPS</t>
  </si>
  <si>
    <t xml:space="preserve">Junta de Pensiones y Jubilaciones del Magisterio Nacional </t>
  </si>
  <si>
    <t xml:space="preserve">JUPEMA </t>
  </si>
  <si>
    <t>Sistema Nacional de Información Unificado y Registro Unico de Beneficiarios del Estado</t>
  </si>
  <si>
    <t>SINIRUBE</t>
  </si>
  <si>
    <t>MINISTERIO DE HACIENDA</t>
  </si>
  <si>
    <t>SECRETARIA TECNICA DE LA AUTORIDAD PRESUPUESTARIA</t>
  </si>
  <si>
    <t>UNIDAD DE ANALISIS Y SEGUIMIENTO FISCAL</t>
  </si>
  <si>
    <t>SECTOR PÚBLICO</t>
  </si>
  <si>
    <t>GASTO FUNCIONAL</t>
  </si>
  <si>
    <t>2004 - 2009</t>
  </si>
  <si>
    <t>(millones de colones)</t>
  </si>
  <si>
    <t>SERVICIOS PÚBLICOS GENERALES</t>
  </si>
  <si>
    <t>Asuntos ejecutivos, financieros, fiscales y exteriores</t>
  </si>
  <si>
    <t>Servicios generales</t>
  </si>
  <si>
    <t>Investigación y desarrollo relacionados con los servicios públicos generales</t>
  </si>
  <si>
    <t>Servicios electorales y otros servicios públicos  generales no especificados</t>
  </si>
  <si>
    <t>Transacciones de la deuda pública</t>
  </si>
  <si>
    <t>Asuntos legislativos</t>
  </si>
  <si>
    <t>ORDEN PÚBLICO Y SEGURIDAD</t>
  </si>
  <si>
    <t>Servicios de policía</t>
  </si>
  <si>
    <t>Justicia</t>
  </si>
  <si>
    <t>Centros de reclusión</t>
  </si>
  <si>
    <t xml:space="preserve">   Protección contra incendios y otros eventos</t>
  </si>
  <si>
    <t>Orden público y seguridad no especificada</t>
  </si>
  <si>
    <t>SERVICIOS ECONÓMICOS</t>
  </si>
  <si>
    <t>Asuntos económicos, comerciales y laborales en general</t>
  </si>
  <si>
    <t>Agricultura, ganadería, silvicultura, pesca y caza</t>
  </si>
  <si>
    <t xml:space="preserve">Combustibles y energía </t>
  </si>
  <si>
    <t>Minería, manufacturas y construcción</t>
  </si>
  <si>
    <t xml:space="preserve">Transporte </t>
  </si>
  <si>
    <t>Comunicaciones</t>
  </si>
  <si>
    <t>Turismo y otras industrias</t>
  </si>
  <si>
    <t>Asuntos económicos no especificados</t>
  </si>
  <si>
    <t>PROTECCIÓN DEL MEDIO AMBIENTE</t>
  </si>
  <si>
    <t>Protección de la diversidad biológica y del paisaje</t>
  </si>
  <si>
    <t>Protección del medio ambiente no especificados</t>
  </si>
  <si>
    <t>VIVIENDA Y  OTROS SERVICIOS COMUNITARIOS</t>
  </si>
  <si>
    <t>Urbanización</t>
  </si>
  <si>
    <t>Desarrollo comunitario</t>
  </si>
  <si>
    <t>Abastecimiento de agua</t>
  </si>
  <si>
    <t>Vivienda y servicios comunitarios no especificados</t>
  </si>
  <si>
    <t>SALUD</t>
  </si>
  <si>
    <t>Servicios hospitalarios</t>
  </si>
  <si>
    <t>Servicios de salud pública</t>
  </si>
  <si>
    <t>Investigación y desarrollo relacionados con la salud</t>
  </si>
  <si>
    <t>Servicios de salud no especificados</t>
  </si>
  <si>
    <t>SERVICIOS  RECREATIVOS, DEPORTIVOS, DE CULTURA Y RELIGIÓN</t>
  </si>
  <si>
    <t>Servicios recreativos y deportivos</t>
  </si>
  <si>
    <t>Servicios culturales</t>
  </si>
  <si>
    <t xml:space="preserve">Servicios editoriales,  de radio y televisión          </t>
  </si>
  <si>
    <t>Servicios recreativos, deportivos, de cultura y religión no especificados</t>
  </si>
  <si>
    <t xml:space="preserve"> Investigación y desarrollo relacionado con esparcimiento, el deporte, cultura y religión</t>
  </si>
  <si>
    <t>EDUCACIÓN</t>
  </si>
  <si>
    <t>Enseñanza secundaria</t>
  </si>
  <si>
    <t>Enseñanza postsecundaria no terciaria o parauniversitaria</t>
  </si>
  <si>
    <t>Enseñanza terciaria o universitaria</t>
  </si>
  <si>
    <t>Enseñanza no atribuible a ningún nivel</t>
  </si>
  <si>
    <t>Enseñanza no especificada</t>
  </si>
  <si>
    <t>PROTECCIÓN SOCIAL</t>
  </si>
  <si>
    <t>Pensiones</t>
  </si>
  <si>
    <t>Ayuda a familias</t>
  </si>
  <si>
    <t>Exclusión social no especificada</t>
  </si>
  <si>
    <t>Protección social no especificada</t>
  </si>
  <si>
    <t>GASTO TOTAL CONSOLIDADO</t>
  </si>
  <si>
    <t xml:space="preserve">Notas:  </t>
  </si>
  <si>
    <t xml:space="preserve">Mediante Decreto Ejecutivo N° 33046, publicado el 16 de junio del 2006, se emitió el Clasificador Funcional del Sector Público por lo que a partir del año 2006 la STAP seguirá utilizando dicho clasificador para publicar las cifras de gasto funcional para el Sector Público, el cambio principal en el clasificador es que se pasa de 13 a 10 funciones, en nuestro caso, se presentan 10 funciones  y cada función a su vez está subidvidida en grupos, además se presentan cambios en el gasto de algunas funciones, ya que con el nuevo clasificador, algunas entidades se reubicaron.  En el caso de las entidades y ministerios cuyas actividades cubren varias funciones, se asoció a la de sus Actividades Centrales.  </t>
  </si>
  <si>
    <r>
      <t xml:space="preserve">En </t>
    </r>
    <r>
      <rPr>
        <b/>
        <sz val="10"/>
        <rFont val="Arial"/>
        <family val="2"/>
      </rPr>
      <t>el año 2011</t>
    </r>
    <r>
      <rPr>
        <sz val="10"/>
        <rFont val="Arial"/>
        <family val="2"/>
      </rPr>
      <t>, la Contraloría General de la República mediante nota DFOE-ED-0625, aprueba la solicitud de excluir de los presupuestos ordinarios de los Bancos, las asignaciones presupuestarias originadas por el diferencial cambiario en las cuentas de ingresos y gastos que se reflejan en la cuenta “Diferencias de tipo de cambio, por lo que en el 2011 las cifras de gasto no registran dichos montos, lo que hace que no sean comparables con las cifras de los años anteriores</t>
    </r>
  </si>
  <si>
    <r>
      <t xml:space="preserve">En </t>
    </r>
    <r>
      <rPr>
        <b/>
        <sz val="10"/>
        <rFont val="Arial"/>
        <family val="2"/>
      </rPr>
      <t xml:space="preserve">el año 2012 </t>
    </r>
    <r>
      <rPr>
        <sz val="10"/>
        <rFont val="Arial"/>
        <family val="2"/>
      </rPr>
      <t xml:space="preserve">se presentaron los siguientes cambios:  la funcion de </t>
    </r>
    <r>
      <rPr>
        <b/>
        <sz val="10"/>
        <rFont val="Arial"/>
        <family val="2"/>
      </rPr>
      <t>Asuntos Económicos</t>
    </r>
    <r>
      <rPr>
        <sz val="10"/>
        <rFont val="Arial"/>
        <family val="2"/>
      </rPr>
      <t xml:space="preserve"> se incluyen :   1.Consejo Nacional de Supervición del Sistema Financiero;  2. Superintendencia General de Entidades Financieras, Superintendencia General de Seguros, Superinendencia General de Valores, Superintendencia General de Pensiones, Superintendencia General de Telecomunicaciones.  Cambia de nombre Instituto de Desarrollo Agrario, paso a ser Instituto de Desarrollo Rural.   En la función de </t>
    </r>
    <r>
      <rPr>
        <b/>
        <sz val="10"/>
        <rFont val="Arial"/>
        <family val="2"/>
      </rPr>
      <t>Protección del  Medio Ambiente</t>
    </r>
    <r>
      <rPr>
        <sz val="10"/>
        <rFont val="Arial"/>
        <family val="2"/>
      </rPr>
      <t xml:space="preserve">, se incluye la Comisión de Ordenamiento y Manejo de la Cuenca Alta del Río Reventazón, y al Ministerio de Ambiente y Energía se le excluye la parte de Telecomunicaciones qeu incluia en el año 2011.Lo correspondiente a Telecomunicaciones pasa a se parte del Ministerio de Ciencia y Tecnología,en la función Servicios Públicos Generales.  En la función </t>
    </r>
    <r>
      <rPr>
        <b/>
        <sz val="10"/>
        <rFont val="Arial"/>
        <family val="2"/>
      </rPr>
      <t>Salud</t>
    </r>
    <r>
      <rPr>
        <sz val="10"/>
        <rFont val="Arial"/>
        <family val="2"/>
      </rPr>
      <t xml:space="preserve"> se incluye al Hospital del Trauma S.A-INS.  En la función de</t>
    </r>
    <r>
      <rPr>
        <b/>
        <sz val="10"/>
        <rFont val="Arial"/>
        <family val="2"/>
      </rPr>
      <t xml:space="preserve"> Servicios Recreativos, Deportivos, de Cultura y Religión</t>
    </r>
    <r>
      <rPr>
        <sz val="10"/>
        <rFont val="Arial"/>
        <family val="2"/>
      </rPr>
      <t>, se incluye la Comisión Nacional de Conmemoraciones Históricas y el Sistema Nacional de Educación Musical.  En la función</t>
    </r>
    <r>
      <rPr>
        <b/>
        <sz val="10"/>
        <rFont val="Arial"/>
        <family val="2"/>
      </rPr>
      <t xml:space="preserve"> Educación</t>
    </r>
    <r>
      <rPr>
        <sz val="10"/>
        <rFont val="Arial"/>
        <family val="2"/>
      </rPr>
      <t xml:space="preserve"> se incluyen el Instituto de Desarrollo Profesional Ulalislao Gámez Solano y el Consejo Nacional de Rectores.</t>
    </r>
  </si>
  <si>
    <r>
      <t>En e</t>
    </r>
    <r>
      <rPr>
        <b/>
        <sz val="10"/>
        <rFont val="Arial"/>
        <family val="2"/>
      </rPr>
      <t>l año 2013</t>
    </r>
    <r>
      <rPr>
        <sz val="10"/>
        <rFont val="Arial"/>
        <family val="2"/>
      </rPr>
      <t xml:space="preserve"> se presentaron los siguientes cambios: En la función </t>
    </r>
    <r>
      <rPr>
        <b/>
        <sz val="10"/>
        <rFont val="Arial"/>
        <family val="2"/>
      </rPr>
      <t xml:space="preserve">Orden Público y Seguridad </t>
    </r>
    <r>
      <rPr>
        <sz val="10"/>
        <rFont val="Arial"/>
        <family val="2"/>
      </rPr>
      <t xml:space="preserve">se incluye a la Unidad Ejecutora del Proyecto Contrato 25/26 OC-CR BID Ministerio de Justicia y Paz. En la función de </t>
    </r>
    <r>
      <rPr>
        <b/>
        <sz val="10"/>
        <rFont val="Arial"/>
        <family val="2"/>
      </rPr>
      <t xml:space="preserve">Asuntos Económicos </t>
    </r>
    <r>
      <rPr>
        <sz val="10"/>
        <rFont val="Arial"/>
        <family val="2"/>
      </rPr>
      <t xml:space="preserve">se incluye:  1.     Operadora de Pensiones Complementarias del Banco Popular y de Desarrollo Comunal S.A.,  2.     Banco de Costa Rica-Pensión Operadora de Planes de Pensiones Completaria S.A, 3.     Banco Nacional-Vital Operadora de Planes de Pensiones Complementarias S.A; se excluye al  INS-Pensiones Operadora de Pensiones Complementarias S.A. ya que esta entidad fue absorbida por la operadora del Banco de Costa Rica.  En la función </t>
    </r>
    <r>
      <rPr>
        <b/>
        <sz val="10"/>
        <rFont val="Arial"/>
        <family val="2"/>
      </rPr>
      <t>Educación</t>
    </r>
    <r>
      <rPr>
        <sz val="10"/>
        <rFont val="Arial"/>
        <family val="2"/>
      </rPr>
      <t>, se incluye al Consejo Superior de Educación.</t>
    </r>
  </si>
  <si>
    <t>GASTO FUNCIONAL COMO PORCENTAJE DEL PIB</t>
  </si>
  <si>
    <t>2004 - 2007</t>
  </si>
  <si>
    <t>Asuntos económicos, comerciales y laborales en general */</t>
  </si>
  <si>
    <t>PIB</t>
  </si>
  <si>
    <t>GASTO FUNCIONAL COMO PORCENTAJE DE PARTICIPACIÓN</t>
  </si>
  <si>
    <t>SECRETARÍA TÉCNICA DE LA AUTORIDAD PRESUPUESTARIA</t>
  </si>
  <si>
    <t>UNIDAD DE ANÁLISIS Y SEGUIMIENTO FISCAL</t>
  </si>
  <si>
    <t>CONSOLIDADO POR CLASIFICACIÓN FUNCIONAL</t>
  </si>
  <si>
    <t>SECTOR PÚBLICO TOTAL</t>
  </si>
  <si>
    <t>(MILLONES DE COLONES)</t>
  </si>
  <si>
    <t>DETALLE</t>
  </si>
  <si>
    <t>PROTECCIÓN AL  MEDIO AMBIENTE</t>
  </si>
  <si>
    <t>VIVIENDA Y OTROS SERVICIOS COMUNITARIOS</t>
  </si>
  <si>
    <t>SERVICIOS RECREATIVOS, DEPORTIVOS, DE CULTURA Y RELIGIÓN</t>
  </si>
  <si>
    <t>Total</t>
  </si>
  <si>
    <t>1.1 Asuntos ejecutivos, financieros, fiscales y exteriores</t>
  </si>
  <si>
    <t>1.2  Asuntos legislativos</t>
  </si>
  <si>
    <t>1.3  Servicios generales</t>
  </si>
  <si>
    <t>1.4  Investigación y desarr. relac los serv. púb. generales</t>
  </si>
  <si>
    <t>1.5  Transacciones de la deuda pública</t>
  </si>
  <si>
    <t>2.4 Protección contra Incendios y Otros Eventos</t>
  </si>
  <si>
    <t>3.1  Asuntos económicos, comerciales y laborales en general</t>
  </si>
  <si>
    <t>3.2  Agricultura, ganadería, silvicultura, pesca y caza</t>
  </si>
  <si>
    <t>3.3  Combustibles y energía</t>
  </si>
  <si>
    <t>3.5  Transporte</t>
  </si>
  <si>
    <t>3.6  Comunicaciones</t>
  </si>
  <si>
    <t>3.7  Turismo y otras industrias</t>
  </si>
  <si>
    <t>3.8  Asuntos económicos no especificados</t>
  </si>
  <si>
    <t>4.2  Protección del medio ambiente no especificados</t>
  </si>
  <si>
    <t>5.1  Urbanización</t>
  </si>
  <si>
    <t>5.2  Desarrollo comunitario</t>
  </si>
  <si>
    <t>5.3  Abastecimiento de agua</t>
  </si>
  <si>
    <t>5.4  Vivienda y servicios comunitarios no especificados</t>
  </si>
  <si>
    <t>6.1  Servicios hospitalarios</t>
  </si>
  <si>
    <t>6.2  Servicios de salud pública</t>
  </si>
  <si>
    <t>6.4  Servicios de salud no especificados</t>
  </si>
  <si>
    <t>7.1  Servicios recreativos y deportivos</t>
  </si>
  <si>
    <t>7.2  Servicios culturales</t>
  </si>
  <si>
    <t>7.3  Servicios editoriales, de radio y televisión</t>
  </si>
  <si>
    <t>8.2  Enseñanza postsecund no terciaria o parauniversitaria</t>
  </si>
  <si>
    <t>8.3  Enseñanza terciaria o universitaria</t>
  </si>
  <si>
    <t>8.4  Enseñanza no atribuible a ningún nivel</t>
  </si>
  <si>
    <t>8.5  Enseñanza no especificada</t>
  </si>
  <si>
    <t>9.1  Pensiones</t>
  </si>
  <si>
    <t>9.2  Ayuda a familias</t>
  </si>
  <si>
    <t>9.3  Exclusión social no especificada</t>
  </si>
  <si>
    <t>9.4  Protección social no especificada</t>
  </si>
  <si>
    <t>GASTO TOTAL Y CONCESIÓN NETA DE PRÉSTAMOS</t>
  </si>
  <si>
    <t xml:space="preserve">   Gasto Total</t>
  </si>
  <si>
    <t xml:space="preserve">      Gastos Corrientes</t>
  </si>
  <si>
    <t xml:space="preserve">         Sueldos y Salarios</t>
  </si>
  <si>
    <t xml:space="preserve">         Contribuciones a la Seguridad Social</t>
  </si>
  <si>
    <t xml:space="preserve">            FODESAF</t>
  </si>
  <si>
    <t xml:space="preserve">            CCSS</t>
  </si>
  <si>
    <t xml:space="preserve">         Compra de Bienes y Servicios</t>
  </si>
  <si>
    <t xml:space="preserve">         Intereses</t>
  </si>
  <si>
    <t xml:space="preserve">            Internos</t>
  </si>
  <si>
    <t xml:space="preserve">               Sector Público Financiero</t>
  </si>
  <si>
    <t xml:space="preserve">               Sector Público no Financiero</t>
  </si>
  <si>
    <t xml:space="preserve">               Otros</t>
  </si>
  <si>
    <t xml:space="preserve">            Externos</t>
  </si>
  <si>
    <t xml:space="preserve">         Transferencias Corrientes</t>
  </si>
  <si>
    <t xml:space="preserve">            Sector Público</t>
  </si>
  <si>
    <t xml:space="preserve">               1.3  Servicios generales</t>
  </si>
  <si>
    <t xml:space="preserve">               1.4  Investigación y desarr. relac los serv. púb. generales</t>
  </si>
  <si>
    <t xml:space="preserve">               3.1  Asuntos económicos, comerciales y laborales en general</t>
  </si>
  <si>
    <t xml:space="preserve">               3.2  Agricultura, ganadería, silvicultura, pesca y caza</t>
  </si>
  <si>
    <t xml:space="preserve">               3.5  Transporte</t>
  </si>
  <si>
    <t xml:space="preserve">               3.8  Asuntos económicos no especificados</t>
  </si>
  <si>
    <t xml:space="preserve">               8.5  Enseñanza no especificada</t>
  </si>
  <si>
    <t xml:space="preserve">               9.4  Protección social no especificada</t>
  </si>
  <si>
    <t xml:space="preserve">               6.4  Servicios de salud no especificados</t>
  </si>
  <si>
    <t xml:space="preserve">               5.2  Desarrollo comunitario</t>
  </si>
  <si>
    <t xml:space="preserve">            Sector Privado</t>
  </si>
  <si>
    <t xml:space="preserve">            Sector Externo</t>
  </si>
  <si>
    <t xml:space="preserve">         Déficit de Operación</t>
  </si>
  <si>
    <t xml:space="preserve">      Gasto de Capital</t>
  </si>
  <si>
    <t xml:space="preserve">         Inversión Real</t>
  </si>
  <si>
    <t xml:space="preserve">            Maquinaria y Equipo</t>
  </si>
  <si>
    <t xml:space="preserve">            Formación de Capital</t>
  </si>
  <si>
    <t xml:space="preserve">         Inversión Financiera</t>
  </si>
  <si>
    <t xml:space="preserve">            Compra de Terrenos</t>
  </si>
  <si>
    <t xml:space="preserve">            Compra de Edificios</t>
  </si>
  <si>
    <t xml:space="preserve">         Transferencias de Capital</t>
  </si>
  <si>
    <t xml:space="preserve">               2.2 Justicia</t>
  </si>
  <si>
    <t xml:space="preserve">               3.6  Comunicaciones</t>
  </si>
  <si>
    <t xml:space="preserve">               2.4 Protección contra Incendios y Otros Eventos</t>
  </si>
  <si>
    <t xml:space="preserve">   Concesión Neta de Préstamos</t>
  </si>
  <si>
    <t xml:space="preserve">      Concesión</t>
  </si>
  <si>
    <t xml:space="preserve">      Recuperación</t>
  </si>
  <si>
    <t>CONSOLIDADO POR CLASIFICACION FUNCIONAL</t>
  </si>
  <si>
    <t>ASUNTOS LEGISLATIVOS</t>
  </si>
  <si>
    <t>SERVICIOS GENERALES</t>
  </si>
  <si>
    <t>INVESTIGACION Y DESARROLLO RELACIONADOS CON LOS SERVICIOS PUBLICOS GENERALES</t>
  </si>
  <si>
    <t>PROMOTORA</t>
  </si>
  <si>
    <t>TRANSACCIONES DE LA DEUDA PUBLICA</t>
  </si>
  <si>
    <t>SERVICIOS ELECTORALES Y OTROS SERVICIOS PÚB GENERALES NO ESPECIFICADOS</t>
  </si>
  <si>
    <t>ORDEN PUBLICO Y SEGURIDAD</t>
  </si>
  <si>
    <t>2.1 Servicios de policía</t>
  </si>
  <si>
    <t>2.3 Centros de reclusión</t>
  </si>
  <si>
    <t>JUSTICIA</t>
  </si>
  <si>
    <t>PROTECCION CONTRA INCENDIOS Y OTROS EVENTOS</t>
  </si>
  <si>
    <t>ORDEN PUBLICO Y SEGURIDAD NO ESPECIFICADA</t>
  </si>
  <si>
    <t>ASUNTOS ECONÓMICOS</t>
  </si>
  <si>
    <t>ASUNTOS ECONÓMICOS, COMERCIALES Y LABORALES EN GENERAL</t>
  </si>
  <si>
    <t>AGRICULTURA, GANADERÍA, SILVICULTURA, PESCA Y CAZA</t>
  </si>
  <si>
    <t>COMBUSTIBLE Y ENERGÍA</t>
  </si>
  <si>
    <t>RECOPE S.A</t>
  </si>
  <si>
    <t>TRANSPORTE</t>
  </si>
  <si>
    <t>COMUNICACIONES</t>
  </si>
  <si>
    <t>TURISMO Y OTRAS INDUSTRIAS</t>
  </si>
  <si>
    <t>ASUNTOS ECONÓMICOS NO ESPECIFICADOS</t>
  </si>
  <si>
    <t>PROTECCIÓN MEDIO AMBIENTE</t>
  </si>
  <si>
    <t>4.1  Protección de la diversidad biológica y del paisaje</t>
  </si>
  <si>
    <t>PROTECCIÓN DEL MEDIO AMBIENTE NO ESPECIFICADO</t>
  </si>
  <si>
    <t>URBANIZACIÓN</t>
  </si>
  <si>
    <t>DESARROLLO COMUNITARIO</t>
  </si>
  <si>
    <t>ABASTECIMIENTOS DE AGUA</t>
  </si>
  <si>
    <t>VIVIENDA Y SERVICIOS COMUNITARIOS NO ESPECIFICADOS</t>
  </si>
  <si>
    <t>SERVICIOS HOSPITALARIOS</t>
  </si>
  <si>
    <t>IRSS (hospital trau)</t>
  </si>
  <si>
    <t>SERVICIOS DE SALUD PÚBLICA</t>
  </si>
  <si>
    <t>SERVICIOS DE SALUD NO ESPECIFICADOS</t>
  </si>
  <si>
    <t>SERVICIOS RECREATIVOS Y DEPORTIVOS</t>
  </si>
  <si>
    <t>SERVICIOS CULTURALES</t>
  </si>
  <si>
    <t>SERVICIOS EDITORIALES, DE RADIO Y TELEVISIÓN</t>
  </si>
  <si>
    <t>ENSEÑANZA POSTSECUNDARIA NO TERCIARIA O PARAUNIVERSITARIA</t>
  </si>
  <si>
    <t>ENSEÑANZA TERCIARIA O UNIVERSITARIA</t>
  </si>
  <si>
    <t>ENSEÑANZA NO ATRIBUIBLE A NINGÚN NIVEL</t>
  </si>
  <si>
    <t>ENSEÑANZA NO ESPECIFICADA</t>
  </si>
  <si>
    <t>PENSIONES</t>
  </si>
  <si>
    <t>AYUDA A FAMILIAS</t>
  </si>
  <si>
    <t>EXCLUSIÓN SOCIAL NO ESPECIFICADA</t>
  </si>
  <si>
    <t>PROTECCIÓN SOCIAL NO ESPECIFICADA</t>
  </si>
  <si>
    <t>JUPEMA</t>
  </si>
  <si>
    <t>FEMUGU</t>
  </si>
  <si>
    <t>Federación de Municipalidades de Guanacaste</t>
  </si>
  <si>
    <t>LISTA ENTIDADES CONSOLIDACION FUNCIONAL 2024</t>
  </si>
  <si>
    <t xml:space="preserve">               9.2  Ayuda a familias</t>
  </si>
  <si>
    <t xml:space="preserve">               2.5 Orden público y seguridad no especificada</t>
  </si>
  <si>
    <t>ASUNTOS FINANCIEROS, FISCALES, FISCALES Y EXTERIORES</t>
  </si>
  <si>
    <t xml:space="preserve">               6.3  Investigación y desarrollo relacionados con la salud</t>
  </si>
  <si>
    <t xml:space="preserve">               8.4  Enseñanza no atribuible a ningún nivel</t>
  </si>
  <si>
    <t>SERVICIOS GENERALES 2025</t>
  </si>
  <si>
    <r>
      <t xml:space="preserve">Caja Costarricense de Seguro Social (Seguro Pensiones) </t>
    </r>
    <r>
      <rPr>
        <vertAlign val="superscript"/>
        <sz val="10"/>
        <color rgb="FF000000"/>
        <rFont val="Arial"/>
        <family val="2"/>
      </rPr>
      <t>1/</t>
    </r>
  </si>
  <si>
    <r>
      <t>Caja Costarricense de Seguro Social (Seguro Salud)</t>
    </r>
    <r>
      <rPr>
        <vertAlign val="superscript"/>
        <sz val="10"/>
        <color rgb="FF000000"/>
        <rFont val="Arial"/>
        <family val="2"/>
      </rPr>
      <t xml:space="preserve"> 1/</t>
    </r>
  </si>
  <si>
    <r>
      <t xml:space="preserve">Régimen no Contributivo de Pensiones </t>
    </r>
    <r>
      <rPr>
        <vertAlign val="superscript"/>
        <sz val="10"/>
        <color rgb="FF000000"/>
        <rFont val="Arial"/>
        <family val="2"/>
      </rPr>
      <t>2/</t>
    </r>
  </si>
  <si>
    <t xml:space="preserve">Notas </t>
  </si>
  <si>
    <t>Junta Administrativa Portuaria y de Desarrollo Económico de la Vertiente Atlántica 3/</t>
  </si>
  <si>
    <t>CONSOLIDADO POR CLASIFICACION FUNCIONAL(Preliminar)</t>
  </si>
  <si>
    <r>
      <rPr>
        <vertAlign val="superscript"/>
        <sz val="10"/>
        <rFont val="Arial"/>
        <family val="2"/>
      </rPr>
      <t>1/</t>
    </r>
    <r>
      <rPr>
        <sz val="10"/>
        <rFont val="Arial"/>
        <family val="2"/>
      </rPr>
      <t xml:space="preserve"> La información de la CCSS está incompleta, por problemas en el Sistema Presupuestario, registra información hasta mayo del 2025, nos indican que hasta agosto del 2026 incluyen en el SICCNET la información de junio -diciembre 2025</t>
    </r>
  </si>
  <si>
    <t>2/ Para el  Régimen no Contributivo se repite la información del 2024, ya que la correspondiente al 2025 estará disponible hasta agosto 2026, por problemas en el Sistema Presupuestario</t>
  </si>
  <si>
    <t>3/ La información de JAPDEVA es preliminar, ya que la intitución no ha incluido la información definitiva a diciembre2025</t>
  </si>
  <si>
    <t>1/ La información de la CCSS está incompleta, por problemas en el Sistema Presupuestario, registra información hasta mayo del 2025, nos indican que hasta agosto del 2026 incluyen en el SICCNET la información de junio -diciembre 2025</t>
  </si>
  <si>
    <t xml:space="preserve">GASTO FUNCIONAL </t>
  </si>
  <si>
    <t>La información 2025 de la CCSS está incompleta, por problemas en el Sistema Presupuestario, registra información hasta mayo del 2025, nos indican que hasta agosto del 2026 incluyen en el SICCNET la información de junio -diciembre 2025</t>
  </si>
  <si>
    <t>Para el 2025 en el Régimen no Contributivo se repite la información del 2024, ya que la correspondiente al 2025 estará disponible hasta agosto 2026, por problemas en el Sistema Presupuestario</t>
  </si>
  <si>
    <t xml:space="preserve"> La información de JAPDEVA 2025 es preliminar, ya que la intitución no ha incluido la información definitiva a diciembre2025</t>
  </si>
  <si>
    <t>2008 - 2025 (preliminar)</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</si>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</sst>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0_);_(* \(#,##0.0\);_(* &quot;-&quot;??_);_(@_)"/>
    <numFmt numFmtId="166" formatCode="#,##0.0"/>
    <numFmt numFmtId="167" formatCode="0.0%"/>
    <numFmt numFmtId="168" formatCode="#,##0.0_ ;[Red]\-#,##0.0\ "/>
  </numFmts>
  <fonts count="34" x14ac:knownFonts="1">
    <font>
      <sz val="10"/>
      <name val="Arial"/>
    </font>
    <font>
      <sz val="11"/>
      <color theme="1"/>
      <name val="Calibri"/>
      <family val="2"/>
      <scheme val="minor"/>
    </font>
    <font>
      <sz val="11"/>
      <color theme="1"/>
      <name val="Calibri"/>
      <family val="2"/>
      <scheme val="minor"/>
    </font>
    <font>
      <sz val="10"/>
      <name val="Arial"/>
      <family val="2"/>
    </font>
    <font>
      <b/>
      <i/>
      <sz val="8"/>
      <name val="Arial"/>
      <family val="2"/>
    </font>
    <font>
      <sz val="10"/>
      <name val="Arial"/>
      <family val="2"/>
    </font>
    <font>
      <b/>
      <sz val="10"/>
      <name val="Arial"/>
      <family val="2"/>
    </font>
    <font>
      <b/>
      <sz val="9"/>
      <name val="Arial"/>
      <family val="2"/>
    </font>
    <font>
      <sz val="9"/>
      <name val="Arial"/>
      <family val="2"/>
    </font>
    <font>
      <sz val="12"/>
      <name val="Cambria"/>
      <family val="1"/>
    </font>
    <font>
      <b/>
      <sz val="40"/>
      <color rgb="FF808080"/>
      <name val="Arial"/>
      <family val="2"/>
    </font>
    <font>
      <sz val="20"/>
      <color rgb="FF808080"/>
      <name val="Arial"/>
      <family val="2"/>
    </font>
    <font>
      <b/>
      <i/>
      <sz val="10"/>
      <name val="Arial"/>
      <family val="2"/>
    </font>
    <font>
      <b/>
      <u/>
      <sz val="10"/>
      <name val="Arial"/>
      <family val="2"/>
    </font>
    <font>
      <b/>
      <sz val="10"/>
      <color indexed="12"/>
      <name val="Arial"/>
      <family val="2"/>
    </font>
    <font>
      <sz val="10"/>
      <color rgb="FF0000FF"/>
      <name val="Arial"/>
      <family val="2"/>
    </font>
    <font>
      <sz val="8"/>
      <color rgb="FF000000"/>
      <name val="Arial"/>
      <family val="2"/>
    </font>
    <font>
      <b/>
      <sz val="10"/>
      <color rgb="FFC00000"/>
      <name val="Arial"/>
      <family val="2"/>
    </font>
    <font>
      <sz val="36"/>
      <color theme="1"/>
      <name val="Calibri"/>
      <family val="2"/>
      <scheme val="minor"/>
    </font>
    <font>
      <sz val="10"/>
      <color rgb="FF0601BF"/>
      <name val="Arial"/>
      <family val="2"/>
    </font>
    <font>
      <sz val="10"/>
      <color rgb="FF000000"/>
      <name val="Arial"/>
      <family val="2"/>
    </font>
    <font>
      <b/>
      <sz val="14"/>
      <color rgb="FF000000"/>
      <name val="Arial"/>
      <family val="2"/>
    </font>
    <font>
      <sz val="11"/>
      <color rgb="FF000000"/>
      <name val="Calibri"/>
      <family val="2"/>
      <scheme val="minor"/>
    </font>
    <font>
      <b/>
      <sz val="10"/>
      <color rgb="FF000000"/>
      <name val="Arial"/>
      <family val="2"/>
    </font>
    <font>
      <b/>
      <i/>
      <sz val="12"/>
      <color rgb="FF000000"/>
      <name val="Arial"/>
      <family val="2"/>
    </font>
    <font>
      <i/>
      <sz val="10"/>
      <color rgb="FF000000"/>
      <name val="Arial"/>
      <family val="2"/>
    </font>
    <font>
      <i/>
      <sz val="11"/>
      <color rgb="FF000000"/>
      <name val="Calibri"/>
      <family val="2"/>
      <scheme val="minor"/>
    </font>
    <font>
      <sz val="11"/>
      <color rgb="FF000000"/>
      <name val="Arial"/>
      <family val="2"/>
    </font>
    <font>
      <b/>
      <i/>
      <sz val="14"/>
      <color rgb="FF000000"/>
      <name val="Arial"/>
      <family val="2"/>
    </font>
    <font>
      <b/>
      <i/>
      <sz val="12"/>
      <color rgb="FF000000"/>
      <name val="Calibri"/>
      <family val="2"/>
      <scheme val="minor"/>
    </font>
    <font>
      <sz val="10"/>
      <name val="Arial"/>
      <family val="2"/>
    </font>
    <font>
      <vertAlign val="superscript"/>
      <sz val="10"/>
      <color rgb="FF000000"/>
      <name val="Arial"/>
      <family val="2"/>
    </font>
    <font>
      <b/>
      <sz val="11"/>
      <color rgb="FF000000"/>
      <name val="Calibri"/>
      <family val="2"/>
      <scheme val="minor"/>
    </font>
    <font>
      <vertAlign val="superscript"/>
      <sz val="10"/>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59999389629810485"/>
        <bgColor indexed="64"/>
      </patternFill>
    </fill>
  </fills>
  <borders count="19">
    <border>
      <left/>
      <right/>
      <top/>
      <bottom/>
      <diagonal/>
    </border>
    <border>
      <left/>
      <right/>
      <top style="double">
        <color indexed="64"/>
      </top>
      <bottom style="double">
        <color indexed="64"/>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style="thin">
        <color theme="0" tint="-0.24994659260841701"/>
      </left>
      <right style="thin">
        <color theme="0" tint="-0.24994659260841701"/>
      </right>
      <top/>
      <bottom/>
      <diagonal/>
    </border>
    <border>
      <left style="thin">
        <color rgb="FFC0C0C0"/>
      </left>
      <right style="thin">
        <color rgb="FFC0C0C0"/>
      </right>
      <top style="thin">
        <color rgb="FFC0C0C0"/>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s>
  <cellStyleXfs count="13">
    <xf numFmtId="0" fontId="0" fillId="0" borderId="0"/>
    <xf numFmtId="164" fontId="3"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2" fillId="0" borderId="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 fillId="0" borderId="0"/>
    <xf numFmtId="164" fontId="30" fillId="0" borderId="0" applyFont="0" applyFill="0" applyBorder="0" applyAlignment="0" applyProtection="0"/>
    <xf numFmtId="0" fontId="3" fillId="0" borderId="0"/>
  </cellStyleXfs>
  <cellXfs count="198">
    <xf numFmtId="0" fontId="0" fillId="0" borderId="0" xfId="0"/>
    <xf numFmtId="0" fontId="7" fillId="0" borderId="1" xfId="0" applyFont="1" applyBorder="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5" fillId="0" borderId="0" xfId="2"/>
    <xf numFmtId="0" fontId="7" fillId="0" borderId="3" xfId="2" applyFont="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left" vertical="center" wrapText="1"/>
    </xf>
    <xf numFmtId="165" fontId="7" fillId="0" borderId="0" xfId="3" applyNumberFormat="1" applyFont="1" applyFill="1" applyBorder="1" applyAlignment="1">
      <alignment horizontal="left" wrapText="1"/>
    </xf>
    <xf numFmtId="165" fontId="6" fillId="0" borderId="0" xfId="3" applyNumberFormat="1" applyFont="1" applyAlignment="1">
      <alignment horizontal="left"/>
    </xf>
    <xf numFmtId="165" fontId="6" fillId="0" borderId="0" xfId="4" applyNumberFormat="1" applyFont="1" applyFill="1" applyAlignment="1">
      <alignment horizontal="left"/>
    </xf>
    <xf numFmtId="165" fontId="6" fillId="0" borderId="0" xfId="3" applyNumberFormat="1" applyFont="1" applyFill="1" applyAlignment="1">
      <alignment horizontal="left"/>
    </xf>
    <xf numFmtId="165" fontId="5" fillId="0" borderId="0" xfId="3" applyNumberFormat="1" applyFont="1" applyFill="1" applyAlignment="1">
      <alignment horizontal="left"/>
    </xf>
    <xf numFmtId="165" fontId="8" fillId="0" borderId="0" xfId="3" applyNumberFormat="1" applyFont="1" applyFill="1" applyBorder="1" applyAlignment="1">
      <alignment horizontal="left" wrapText="1"/>
    </xf>
    <xf numFmtId="0" fontId="9" fillId="0" borderId="0" xfId="2" applyFont="1" applyAlignment="1">
      <alignment vertical="center"/>
    </xf>
    <xf numFmtId="0" fontId="10" fillId="0" borderId="0" xfId="2" applyFont="1" applyAlignment="1">
      <alignment horizontal="center" vertical="center"/>
    </xf>
    <xf numFmtId="0" fontId="9" fillId="0" borderId="0" xfId="2" applyFont="1" applyAlignment="1">
      <alignment horizontal="center" vertical="center"/>
    </xf>
    <xf numFmtId="0" fontId="11" fillId="0" borderId="0" xfId="2" applyFont="1" applyAlignment="1">
      <alignment horizontal="center" vertical="center"/>
    </xf>
    <xf numFmtId="0" fontId="5" fillId="0" borderId="0" xfId="2" applyAlignment="1">
      <alignment horizontal="left" vertical="center" wrapText="1"/>
    </xf>
    <xf numFmtId="0" fontId="12" fillId="0" borderId="0" xfId="2" applyFont="1"/>
    <xf numFmtId="0" fontId="5" fillId="0" borderId="0" xfId="2" applyAlignment="1">
      <alignment horizontal="right"/>
    </xf>
    <xf numFmtId="0" fontId="6" fillId="0" borderId="0" xfId="2" applyFont="1"/>
    <xf numFmtId="0" fontId="5" fillId="0" borderId="1" xfId="2" applyBorder="1"/>
    <xf numFmtId="0" fontId="6" fillId="0" borderId="1" xfId="2" applyFont="1" applyBorder="1" applyAlignment="1">
      <alignment horizontal="center"/>
    </xf>
    <xf numFmtId="0" fontId="6" fillId="0" borderId="0" xfId="2" applyFont="1" applyAlignment="1">
      <alignment wrapText="1"/>
    </xf>
    <xf numFmtId="166" fontId="13" fillId="0" borderId="0" xfId="2" applyNumberFormat="1" applyFont="1" applyAlignment="1">
      <alignment horizontal="right"/>
    </xf>
    <xf numFmtId="0" fontId="5" fillId="0" borderId="0" xfId="2" applyAlignment="1">
      <alignment horizontal="left" wrapText="1" indent="1"/>
    </xf>
    <xf numFmtId="165" fontId="5" fillId="0" borderId="0" xfId="3" applyNumberFormat="1" applyFont="1" applyAlignment="1">
      <alignment horizontal="left"/>
    </xf>
    <xf numFmtId="166" fontId="5" fillId="0" borderId="0" xfId="2" applyNumberFormat="1" applyAlignment="1">
      <alignment horizontal="right"/>
    </xf>
    <xf numFmtId="0" fontId="5" fillId="2" borderId="0" xfId="2" applyFill="1" applyAlignment="1">
      <alignment horizontal="left" wrapText="1" indent="1"/>
    </xf>
    <xf numFmtId="0" fontId="5" fillId="2" borderId="0" xfId="2" applyFill="1"/>
    <xf numFmtId="165" fontId="8" fillId="0" borderId="0" xfId="3" applyNumberFormat="1" applyFont="1" applyFill="1" applyBorder="1" applyAlignment="1">
      <alignment horizontal="center" vertical="center" wrapText="1"/>
    </xf>
    <xf numFmtId="0" fontId="6" fillId="0" borderId="0" xfId="2" applyFont="1" applyAlignment="1">
      <alignment horizontal="left" wrapText="1" indent="1"/>
    </xf>
    <xf numFmtId="166" fontId="6" fillId="0" borderId="0" xfId="5" applyNumberFormat="1" applyFont="1" applyFill="1" applyAlignment="1">
      <alignment horizontal="right"/>
    </xf>
    <xf numFmtId="0" fontId="5" fillId="0" borderId="2" xfId="2" applyBorder="1"/>
    <xf numFmtId="166" fontId="6" fillId="0" borderId="2" xfId="2" applyNumberFormat="1" applyFont="1" applyBorder="1" applyAlignment="1">
      <alignment horizontal="right"/>
    </xf>
    <xf numFmtId="0" fontId="6" fillId="0" borderId="0" xfId="2" applyFont="1" applyAlignment="1">
      <alignment horizontal="left"/>
    </xf>
    <xf numFmtId="0" fontId="5" fillId="0" borderId="0" xfId="2" applyAlignment="1">
      <alignment horizontal="left" wrapText="1"/>
    </xf>
    <xf numFmtId="0" fontId="5" fillId="0" borderId="0" xfId="2" applyAlignment="1">
      <alignment horizontal="left"/>
    </xf>
    <xf numFmtId="165" fontId="6" fillId="0" borderId="0" xfId="5" applyNumberFormat="1" applyFont="1" applyFill="1" applyBorder="1" applyAlignment="1">
      <alignment horizontal="left"/>
    </xf>
    <xf numFmtId="0" fontId="6" fillId="0" borderId="1" xfId="2" applyFont="1" applyBorder="1" applyAlignment="1">
      <alignment horizontal="right"/>
    </xf>
    <xf numFmtId="167" fontId="13" fillId="0" borderId="0" xfId="2" applyNumberFormat="1" applyFont="1" applyAlignment="1">
      <alignment horizontal="right"/>
    </xf>
    <xf numFmtId="167" fontId="13" fillId="0" borderId="0" xfId="9" applyNumberFormat="1" applyFont="1" applyFill="1" applyAlignment="1">
      <alignment horizontal="right"/>
    </xf>
    <xf numFmtId="167" fontId="13" fillId="0" borderId="0" xfId="9" applyNumberFormat="1" applyFont="1" applyFill="1"/>
    <xf numFmtId="167" fontId="5" fillId="0" borderId="0" xfId="2" applyNumberFormat="1" applyAlignment="1">
      <alignment horizontal="right"/>
    </xf>
    <xf numFmtId="167" fontId="13" fillId="0" borderId="0" xfId="9" applyNumberFormat="1" applyFont="1" applyFill="1" applyBorder="1" applyAlignment="1">
      <alignment horizontal="right"/>
    </xf>
    <xf numFmtId="0" fontId="5" fillId="0" borderId="2" xfId="2" applyBorder="1" applyAlignment="1">
      <alignment horizontal="right"/>
    </xf>
    <xf numFmtId="0" fontId="14" fillId="0" borderId="0" xfId="2" applyFont="1" applyAlignment="1">
      <alignment horizontal="right"/>
    </xf>
    <xf numFmtId="166" fontId="15" fillId="0" borderId="0" xfId="2" applyNumberFormat="1" applyFont="1"/>
    <xf numFmtId="166" fontId="15" fillId="3" borderId="0" xfId="2" applyNumberFormat="1" applyFont="1" applyFill="1" applyAlignment="1">
      <alignment horizontal="right" wrapText="1" shrinkToFit="1"/>
    </xf>
    <xf numFmtId="4" fontId="16" fillId="4" borderId="0" xfId="2" applyNumberFormat="1" applyFont="1" applyFill="1" applyAlignment="1">
      <alignment horizontal="right" vertical="center" wrapText="1"/>
    </xf>
    <xf numFmtId="167" fontId="5" fillId="0" borderId="0" xfId="2" applyNumberFormat="1" applyAlignment="1">
      <alignment horizontal="right" vertical="center"/>
    </xf>
    <xf numFmtId="0" fontId="17" fillId="0" borderId="2" xfId="2" applyFont="1" applyBorder="1" applyAlignment="1">
      <alignment horizontal="left" wrapText="1" indent="1"/>
    </xf>
    <xf numFmtId="167" fontId="13" fillId="0" borderId="2" xfId="2" applyNumberFormat="1" applyFont="1" applyBorder="1" applyAlignment="1">
      <alignment horizontal="right"/>
    </xf>
    <xf numFmtId="0" fontId="6" fillId="0" borderId="0" xfId="2" applyFont="1" applyAlignment="1">
      <alignment horizontal="center"/>
    </xf>
    <xf numFmtId="165" fontId="7" fillId="0" borderId="0" xfId="3" applyNumberFormat="1" applyFont="1" applyFill="1" applyAlignment="1">
      <alignment horizontal="left"/>
    </xf>
    <xf numFmtId="165" fontId="8" fillId="0" borderId="0" xfId="3" applyNumberFormat="1" applyFont="1" applyFill="1" applyAlignment="1">
      <alignment horizontal="left"/>
    </xf>
    <xf numFmtId="0" fontId="2" fillId="0" borderId="0" xfId="6"/>
    <xf numFmtId="0" fontId="4" fillId="0" borderId="0" xfId="2" applyFont="1"/>
    <xf numFmtId="0" fontId="7" fillId="0" borderId="1" xfId="2" applyFont="1" applyBorder="1" applyAlignment="1">
      <alignment horizontal="center" vertical="center" wrapText="1"/>
    </xf>
    <xf numFmtId="0" fontId="7" fillId="0" borderId="0" xfId="2" applyFont="1" applyAlignment="1">
      <alignment horizontal="center" wrapText="1"/>
    </xf>
    <xf numFmtId="0" fontId="8" fillId="0" borderId="0" xfId="2" applyFont="1" applyAlignment="1">
      <alignment horizontal="left" vertical="center" wrapText="1"/>
    </xf>
    <xf numFmtId="0" fontId="5" fillId="0" borderId="2" xfId="2" applyBorder="1" applyAlignment="1">
      <alignment horizontal="left"/>
    </xf>
    <xf numFmtId="0" fontId="6" fillId="2" borderId="0" xfId="2" applyFont="1" applyFill="1" applyAlignment="1">
      <alignment horizontal="center"/>
    </xf>
    <xf numFmtId="167" fontId="5" fillId="0" borderId="0" xfId="2" applyNumberFormat="1"/>
    <xf numFmtId="165" fontId="7" fillId="0" borderId="0" xfId="5" applyNumberFormat="1" applyFont="1" applyFill="1" applyBorder="1" applyAlignment="1">
      <alignment horizontal="left" wrapText="1"/>
    </xf>
    <xf numFmtId="165" fontId="8" fillId="0" borderId="0" xfId="5" applyNumberFormat="1" applyFont="1" applyFill="1" applyBorder="1" applyAlignment="1">
      <alignment horizontal="left" wrapText="1"/>
    </xf>
    <xf numFmtId="0" fontId="5" fillId="2" borderId="0" xfId="2" applyFill="1" applyAlignment="1">
      <alignment horizontal="left"/>
    </xf>
    <xf numFmtId="165" fontId="6" fillId="0" borderId="0" xfId="1" applyNumberFormat="1" applyFont="1" applyFill="1" applyAlignment="1">
      <alignment horizontal="left"/>
    </xf>
    <xf numFmtId="166" fontId="0" fillId="0" borderId="0" xfId="0" applyNumberFormat="1"/>
    <xf numFmtId="166" fontId="19" fillId="0" borderId="0" xfId="0" applyNumberFormat="1" applyFont="1"/>
    <xf numFmtId="168" fontId="5" fillId="0" borderId="0" xfId="2" applyNumberFormat="1"/>
    <xf numFmtId="0" fontId="20" fillId="0" borderId="9" xfId="10" applyFont="1" applyBorder="1"/>
    <xf numFmtId="0" fontId="20" fillId="0" borderId="9" xfId="2" applyFont="1" applyBorder="1" applyAlignment="1">
      <alignment horizontal="left" wrapText="1"/>
    </xf>
    <xf numFmtId="0" fontId="20" fillId="0" borderId="0" xfId="10" applyFont="1"/>
    <xf numFmtId="0" fontId="21" fillId="0" borderId="0" xfId="10" applyFont="1" applyAlignment="1">
      <alignment horizontal="center" wrapText="1"/>
    </xf>
    <xf numFmtId="0" fontId="22" fillId="0" borderId="0" xfId="10" applyFont="1"/>
    <xf numFmtId="0" fontId="21" fillId="0" borderId="0" xfId="10" applyFont="1" applyAlignment="1">
      <alignment horizontal="left" wrapText="1"/>
    </xf>
    <xf numFmtId="0" fontId="23" fillId="0" borderId="0" xfId="2" applyFont="1" applyAlignment="1">
      <alignment horizontal="center"/>
    </xf>
    <xf numFmtId="0" fontId="24" fillId="0" borderId="9" xfId="2" applyFont="1" applyBorder="1"/>
    <xf numFmtId="0" fontId="25" fillId="0" borderId="0" xfId="10" applyFont="1"/>
    <xf numFmtId="0" fontId="24" fillId="0" borderId="4" xfId="10" applyFont="1" applyBorder="1"/>
    <xf numFmtId="0" fontId="26" fillId="0" borderId="5" xfId="10" applyFont="1" applyBorder="1" applyAlignment="1">
      <alignment horizontal="left"/>
    </xf>
    <xf numFmtId="0" fontId="26" fillId="0" borderId="0" xfId="10" applyFont="1"/>
    <xf numFmtId="0" fontId="20" fillId="0" borderId="9" xfId="2" applyFont="1" applyBorder="1"/>
    <xf numFmtId="0" fontId="20" fillId="0" borderId="4" xfId="10" applyFont="1" applyBorder="1" applyAlignment="1">
      <alignment wrapText="1"/>
    </xf>
    <xf numFmtId="0" fontId="20" fillId="0" borderId="5" xfId="10" applyFont="1" applyBorder="1" applyAlignment="1">
      <alignment horizontal="left" wrapText="1"/>
    </xf>
    <xf numFmtId="0" fontId="22" fillId="0" borderId="4" xfId="10" applyFont="1" applyBorder="1"/>
    <xf numFmtId="0" fontId="22" fillId="0" borderId="5" xfId="10" applyFont="1" applyBorder="1" applyAlignment="1">
      <alignment horizontal="left"/>
    </xf>
    <xf numFmtId="0" fontId="27" fillId="0" borderId="0" xfId="2" applyFont="1"/>
    <xf numFmtId="0" fontId="28" fillId="0" borderId="4" xfId="10" applyFont="1" applyBorder="1" applyAlignment="1">
      <alignment horizontal="center" wrapText="1"/>
    </xf>
    <xf numFmtId="0" fontId="28" fillId="0" borderId="5" xfId="10" applyFont="1" applyBorder="1" applyAlignment="1">
      <alignment horizontal="left" wrapText="1"/>
    </xf>
    <xf numFmtId="0" fontId="20" fillId="0" borderId="0" xfId="2" applyFont="1"/>
    <xf numFmtId="0" fontId="24" fillId="0" borderId="4" xfId="10" applyFont="1" applyBorder="1" applyAlignment="1">
      <alignment wrapText="1"/>
    </xf>
    <xf numFmtId="0" fontId="22" fillId="0" borderId="0" xfId="10" applyFont="1" applyAlignment="1">
      <alignment horizontal="left"/>
    </xf>
    <xf numFmtId="0" fontId="20" fillId="0" borderId="0" xfId="2" applyFont="1" applyAlignment="1">
      <alignment horizontal="left" vertical="center" wrapText="1"/>
    </xf>
    <xf numFmtId="0" fontId="20" fillId="0" borderId="9" xfId="2" applyFont="1" applyBorder="1" applyAlignment="1">
      <alignment wrapText="1"/>
    </xf>
    <xf numFmtId="0" fontId="20" fillId="0" borderId="0" xfId="2" applyFont="1" applyAlignment="1">
      <alignment wrapText="1"/>
    </xf>
    <xf numFmtId="0" fontId="29" fillId="0" borderId="5" xfId="10" applyFont="1" applyBorder="1" applyAlignment="1">
      <alignment horizontal="left"/>
    </xf>
    <xf numFmtId="0" fontId="20" fillId="0" borderId="0" xfId="10" applyFont="1" applyAlignment="1">
      <alignment wrapText="1"/>
    </xf>
    <xf numFmtId="0" fontId="20" fillId="0" borderId="7" xfId="2" applyFont="1" applyBorder="1"/>
    <xf numFmtId="0" fontId="24" fillId="0" borderId="5" xfId="10" applyFont="1" applyBorder="1" applyAlignment="1">
      <alignment horizontal="left"/>
    </xf>
    <xf numFmtId="0" fontId="28" fillId="0" borderId="5" xfId="10" applyFont="1" applyBorder="1" applyAlignment="1">
      <alignment horizontal="center" vertical="center" wrapText="1"/>
    </xf>
    <xf numFmtId="0" fontId="28" fillId="0" borderId="4" xfId="10" applyFont="1" applyBorder="1" applyAlignment="1">
      <alignment horizontal="center" vertical="center" wrapText="1"/>
    </xf>
    <xf numFmtId="0" fontId="28" fillId="0" borderId="5" xfId="10" applyFont="1" applyBorder="1" applyAlignment="1">
      <alignment horizontal="left" vertical="center" wrapText="1"/>
    </xf>
    <xf numFmtId="0" fontId="20" fillId="0" borderId="8" xfId="10" applyFont="1" applyBorder="1" applyAlignment="1">
      <alignment wrapText="1"/>
    </xf>
    <xf numFmtId="0" fontId="20" fillId="0" borderId="6" xfId="10" applyFont="1" applyBorder="1" applyAlignment="1">
      <alignment horizontal="left" wrapText="1"/>
    </xf>
    <xf numFmtId="0" fontId="20" fillId="0" borderId="5" xfId="10" applyFont="1" applyBorder="1" applyAlignment="1">
      <alignment wrapText="1"/>
    </xf>
    <xf numFmtId="0" fontId="28" fillId="0" borderId="4" xfId="10" applyFont="1" applyBorder="1" applyAlignment="1">
      <alignment horizontal="left" vertical="center" wrapText="1"/>
    </xf>
    <xf numFmtId="0" fontId="22" fillId="0" borderId="4" xfId="10" applyFont="1" applyBorder="1" applyAlignment="1">
      <alignment horizontal="left"/>
    </xf>
    <xf numFmtId="0" fontId="20" fillId="0" borderId="4" xfId="10" applyFont="1" applyBorder="1" applyAlignment="1">
      <alignment horizontal="left" wrapText="1"/>
    </xf>
    <xf numFmtId="164" fontId="3" fillId="0" borderId="0" xfId="3" applyFont="1" applyFill="1" applyAlignment="1">
      <alignment horizontal="right"/>
    </xf>
    <xf numFmtId="167" fontId="3" fillId="0" borderId="2" xfId="8" applyNumberFormat="1" applyFont="1" applyFill="1" applyBorder="1" applyAlignment="1">
      <alignment horizontal="right"/>
    </xf>
    <xf numFmtId="167" fontId="3" fillId="0" borderId="0" xfId="9" applyNumberFormat="1" applyFont="1" applyFill="1"/>
    <xf numFmtId="167" fontId="3" fillId="0" borderId="0" xfId="9" applyNumberFormat="1" applyFont="1" applyFill="1" applyBorder="1" applyAlignment="1">
      <alignment horizontal="right"/>
    </xf>
    <xf numFmtId="167" fontId="3" fillId="0" borderId="0" xfId="9" applyNumberFormat="1" applyFont="1" applyFill="1" applyAlignment="1">
      <alignment horizontal="right"/>
    </xf>
    <xf numFmtId="167" fontId="3" fillId="0" borderId="0" xfId="9" applyNumberFormat="1" applyFont="1" applyFill="1" applyAlignment="1">
      <alignment horizontal="right" vertical="center"/>
    </xf>
    <xf numFmtId="165" fontId="3" fillId="0" borderId="0" xfId="3" applyNumberFormat="1" applyFont="1" applyAlignment="1">
      <alignment horizontal="left"/>
    </xf>
    <xf numFmtId="0" fontId="3" fillId="0" borderId="2" xfId="0" applyFont="1" applyBorder="1" applyAlignment="1">
      <alignment horizontal="left"/>
    </xf>
    <xf numFmtId="0" fontId="3" fillId="0" borderId="0" xfId="0" applyFont="1"/>
    <xf numFmtId="165" fontId="3" fillId="0" borderId="0" xfId="3" applyNumberFormat="1" applyFont="1" applyFill="1" applyBorder="1" applyAlignment="1">
      <alignment horizontal="left"/>
    </xf>
    <xf numFmtId="165" fontId="3" fillId="0" borderId="0" xfId="3" applyNumberFormat="1" applyFont="1" applyBorder="1" applyAlignment="1">
      <alignment horizontal="left"/>
    </xf>
    <xf numFmtId="167" fontId="3" fillId="0" borderId="0" xfId="9" applyNumberFormat="1" applyFont="1"/>
    <xf numFmtId="165" fontId="3" fillId="0" borderId="0" xfId="3" applyNumberFormat="1" applyFont="1" applyFill="1" applyAlignment="1">
      <alignment horizontal="left"/>
    </xf>
    <xf numFmtId="0" fontId="3" fillId="0" borderId="0" xfId="0" applyFont="1" applyAlignment="1">
      <alignment horizontal="left"/>
    </xf>
    <xf numFmtId="165" fontId="3" fillId="0" borderId="0" xfId="11" applyNumberFormat="1" applyFont="1" applyAlignment="1">
      <alignment horizontal="left"/>
    </xf>
    <xf numFmtId="165" fontId="3" fillId="0" borderId="0" xfId="11" applyNumberFormat="1" applyFont="1" applyBorder="1" applyAlignment="1">
      <alignment horizontal="left"/>
    </xf>
    <xf numFmtId="165" fontId="3" fillId="0" borderId="0" xfId="11" applyNumberFormat="1" applyFont="1" applyFill="1" applyBorder="1" applyAlignment="1">
      <alignment horizontal="left"/>
    </xf>
    <xf numFmtId="165" fontId="8" fillId="0" borderId="0" xfId="11" applyNumberFormat="1" applyFont="1" applyFill="1" applyBorder="1" applyAlignment="1">
      <alignment horizontal="left" wrapText="1"/>
    </xf>
    <xf numFmtId="165" fontId="6" fillId="0" borderId="0" xfId="11" applyNumberFormat="1" applyFont="1" applyAlignment="1">
      <alignment horizontal="left"/>
    </xf>
    <xf numFmtId="165" fontId="7" fillId="0" borderId="0" xfId="11" applyNumberFormat="1" applyFont="1" applyFill="1" applyBorder="1" applyAlignment="1">
      <alignment horizontal="left" wrapText="1"/>
    </xf>
    <xf numFmtId="0" fontId="7" fillId="0" borderId="0" xfId="0" applyFont="1" applyAlignment="1">
      <alignment horizontal="center" wrapText="1"/>
    </xf>
    <xf numFmtId="0" fontId="4" fillId="0" borderId="0" xfId="0" applyFont="1"/>
    <xf numFmtId="0" fontId="3" fillId="0" borderId="0" xfId="12"/>
    <xf numFmtId="165" fontId="3" fillId="0" borderId="0" xfId="1" applyNumberFormat="1" applyFont="1" applyAlignment="1">
      <alignment horizontal="left"/>
    </xf>
    <xf numFmtId="165" fontId="8" fillId="0" borderId="0" xfId="1" applyNumberFormat="1" applyFont="1" applyFill="1" applyBorder="1" applyAlignment="1">
      <alignment horizontal="left" wrapText="1"/>
    </xf>
    <xf numFmtId="0" fontId="8" fillId="0" borderId="0" xfId="12" applyFont="1" applyAlignment="1">
      <alignment horizontal="left" vertical="center" wrapText="1"/>
    </xf>
    <xf numFmtId="165" fontId="6" fillId="0" borderId="0" xfId="1" applyNumberFormat="1" applyFont="1" applyAlignment="1">
      <alignment horizontal="left"/>
    </xf>
    <xf numFmtId="165" fontId="7" fillId="0" borderId="0" xfId="1" applyNumberFormat="1" applyFont="1" applyFill="1" applyBorder="1" applyAlignment="1">
      <alignment horizontal="left" wrapText="1"/>
    </xf>
    <xf numFmtId="0" fontId="7" fillId="0" borderId="1" xfId="12" applyFont="1" applyBorder="1" applyAlignment="1">
      <alignment horizontal="center" vertical="center" wrapText="1"/>
    </xf>
    <xf numFmtId="0" fontId="6" fillId="0" borderId="0" xfId="12" applyFont="1" applyAlignment="1">
      <alignment horizontal="center"/>
    </xf>
    <xf numFmtId="0" fontId="4" fillId="0" borderId="0" xfId="12" applyFont="1"/>
    <xf numFmtId="0" fontId="7" fillId="0" borderId="2" xfId="12" applyFont="1" applyBorder="1" applyAlignment="1">
      <alignment horizontal="center" vertical="center" wrapText="1"/>
    </xf>
    <xf numFmtId="0" fontId="3" fillId="0" borderId="12" xfId="12" applyBorder="1"/>
    <xf numFmtId="0" fontId="3" fillId="0" borderId="2" xfId="12" applyBorder="1"/>
    <xf numFmtId="0" fontId="7" fillId="0" borderId="16" xfId="2" applyFont="1" applyBorder="1" applyAlignment="1">
      <alignment horizontal="center" vertical="center" wrapText="1"/>
    </xf>
    <xf numFmtId="0" fontId="7" fillId="0" borderId="11" xfId="12" applyFont="1" applyBorder="1" applyAlignment="1">
      <alignment horizontal="center" vertical="center" wrapText="1"/>
    </xf>
    <xf numFmtId="0" fontId="7" fillId="0" borderId="3" xfId="12" applyFont="1" applyBorder="1" applyAlignment="1">
      <alignment horizontal="center" vertical="center" wrapText="1"/>
    </xf>
    <xf numFmtId="0" fontId="3" fillId="0" borderId="2" xfId="0" applyFont="1" applyBorder="1"/>
    <xf numFmtId="0" fontId="3" fillId="0" borderId="18" xfId="12" applyBorder="1"/>
    <xf numFmtId="165" fontId="6" fillId="5" borderId="0" xfId="3" applyNumberFormat="1" applyFont="1" applyFill="1" applyAlignment="1">
      <alignment horizontal="left"/>
    </xf>
    <xf numFmtId="165" fontId="3" fillId="5" borderId="0" xfId="3" applyNumberFormat="1" applyFont="1" applyFill="1" applyAlignment="1">
      <alignment horizontal="left"/>
    </xf>
    <xf numFmtId="165" fontId="6" fillId="6" borderId="0" xfId="3" applyNumberFormat="1" applyFont="1" applyFill="1" applyAlignment="1">
      <alignment horizontal="left"/>
    </xf>
    <xf numFmtId="165" fontId="3" fillId="6" borderId="0" xfId="3" applyNumberFormat="1" applyFont="1" applyFill="1" applyAlignment="1">
      <alignment horizontal="left"/>
    </xf>
    <xf numFmtId="165" fontId="3" fillId="6" borderId="0" xfId="5" applyNumberFormat="1" applyFont="1" applyFill="1" applyAlignment="1">
      <alignment horizontal="left"/>
    </xf>
    <xf numFmtId="0" fontId="8" fillId="0" borderId="2" xfId="0" applyFont="1" applyBorder="1" applyAlignment="1">
      <alignment horizontal="left" vertical="center" wrapText="1"/>
    </xf>
    <xf numFmtId="165" fontId="3" fillId="0" borderId="2" xfId="3" applyNumberFormat="1" applyFont="1" applyBorder="1" applyAlignment="1">
      <alignment horizontal="left"/>
    </xf>
    <xf numFmtId="165" fontId="8" fillId="0" borderId="2" xfId="3" applyNumberFormat="1" applyFont="1" applyFill="1" applyBorder="1" applyAlignment="1">
      <alignment horizontal="left" wrapText="1"/>
    </xf>
    <xf numFmtId="0" fontId="32" fillId="0" borderId="0" xfId="10" applyFont="1"/>
    <xf numFmtId="4" fontId="5" fillId="0" borderId="0" xfId="2" applyNumberFormat="1"/>
    <xf numFmtId="0" fontId="3" fillId="0" borderId="0" xfId="0" applyFont="1" applyAlignment="1">
      <alignment horizontal="left" wrapText="1"/>
    </xf>
    <xf numFmtId="0" fontId="3" fillId="0" borderId="0" xfId="12" applyAlignment="1">
      <alignment horizontal="left"/>
    </xf>
    <xf numFmtId="0" fontId="5" fillId="7" borderId="0" xfId="2" applyFill="1" applyAlignment="1">
      <alignment horizontal="left" wrapText="1"/>
    </xf>
    <xf numFmtId="167" fontId="13" fillId="7" borderId="0" xfId="9" applyNumberFormat="1" applyFont="1" applyFill="1"/>
    <xf numFmtId="167" fontId="3" fillId="7" borderId="0" xfId="9" applyNumberFormat="1" applyFont="1" applyFill="1"/>
    <xf numFmtId="166" fontId="13" fillId="7" borderId="0" xfId="2" applyNumberFormat="1" applyFont="1" applyFill="1" applyAlignment="1">
      <alignment horizontal="right"/>
    </xf>
    <xf numFmtId="168" fontId="5" fillId="7" borderId="0" xfId="2" applyNumberFormat="1" applyFill="1"/>
    <xf numFmtId="0" fontId="3" fillId="7" borderId="0" xfId="0" applyFont="1" applyFill="1" applyAlignment="1">
      <alignment horizontal="left" vertical="top" wrapText="1"/>
    </xf>
    <xf numFmtId="0" fontId="3" fillId="7" borderId="0" xfId="0" applyFont="1" applyFill="1" applyAlignment="1">
      <alignment horizontal="left" wrapText="1"/>
    </xf>
    <xf numFmtId="0" fontId="6" fillId="0" borderId="0" xfId="2" applyFont="1" applyAlignment="1">
      <alignment horizontal="center"/>
    </xf>
    <xf numFmtId="0" fontId="5" fillId="0" borderId="0" xfId="2" applyAlignment="1">
      <alignment horizontal="left" wrapText="1"/>
    </xf>
    <xf numFmtId="0" fontId="3" fillId="0" borderId="0" xfId="0" applyFont="1" applyAlignment="1">
      <alignment horizontal="left" wrapText="1"/>
    </xf>
    <xf numFmtId="0" fontId="28" fillId="0" borderId="5" xfId="10" applyFont="1" applyBorder="1" applyAlignment="1">
      <alignment horizontal="center" vertical="center" wrapText="1"/>
    </xf>
    <xf numFmtId="0" fontId="28" fillId="0" borderId="6" xfId="10" applyFont="1" applyBorder="1" applyAlignment="1">
      <alignment horizontal="center" vertical="center" wrapText="1"/>
    </xf>
    <xf numFmtId="0" fontId="21" fillId="0" borderId="0" xfId="10" applyFont="1" applyAlignment="1">
      <alignment horizontal="center" wrapText="1"/>
    </xf>
    <xf numFmtId="0" fontId="21" fillId="0" borderId="4" xfId="10" applyFont="1" applyBorder="1" applyAlignment="1">
      <alignment horizontal="center" wrapText="1"/>
    </xf>
    <xf numFmtId="0" fontId="21" fillId="0" borderId="5" xfId="10" applyFont="1" applyBorder="1" applyAlignment="1">
      <alignment horizontal="center" wrapText="1"/>
    </xf>
    <xf numFmtId="0" fontId="28" fillId="0" borderId="4" xfId="10" applyFont="1" applyBorder="1" applyAlignment="1">
      <alignment horizontal="center" wrapText="1"/>
    </xf>
    <xf numFmtId="0" fontId="28" fillId="0" borderId="5" xfId="10" applyFont="1" applyBorder="1" applyAlignment="1">
      <alignment horizontal="center" wrapText="1"/>
    </xf>
    <xf numFmtId="0" fontId="28" fillId="0" borderId="6" xfId="10" applyFont="1" applyBorder="1" applyAlignment="1">
      <alignment horizontal="center" wrapText="1"/>
    </xf>
    <xf numFmtId="0" fontId="7" fillId="0" borderId="3"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1" xfId="2" applyFont="1" applyBorder="1" applyAlignment="1">
      <alignment horizontal="center" vertical="center" wrapText="1"/>
    </xf>
    <xf numFmtId="0" fontId="7" fillId="0" borderId="17" xfId="2" applyFont="1" applyBorder="1" applyAlignment="1">
      <alignment horizontal="center" vertical="center" wrapText="1"/>
    </xf>
    <xf numFmtId="0" fontId="7" fillId="0" borderId="11" xfId="2" applyFont="1" applyBorder="1" applyAlignment="1">
      <alignment horizontal="center" vertical="center" wrapText="1"/>
    </xf>
    <xf numFmtId="0" fontId="6" fillId="0" borderId="0" xfId="12" applyFont="1" applyAlignment="1">
      <alignment horizontal="center"/>
    </xf>
    <xf numFmtId="0" fontId="18" fillId="0" borderId="0" xfId="6" applyFont="1" applyAlignment="1">
      <alignment horizontal="center" wrapText="1"/>
    </xf>
    <xf numFmtId="0" fontId="18" fillId="0" borderId="0" xfId="6" applyFont="1" applyAlignment="1">
      <alignment horizontal="center"/>
    </xf>
    <xf numFmtId="0" fontId="6" fillId="0" borderId="0" xfId="0" applyFont="1" applyAlignment="1">
      <alignment horizontal="center"/>
    </xf>
    <xf numFmtId="0" fontId="7" fillId="0" borderId="0" xfId="2" applyFont="1" applyAlignment="1">
      <alignment horizontal="center"/>
    </xf>
    <xf numFmtId="0" fontId="18" fillId="0" borderId="0" xfId="6" applyFont="1" applyAlignment="1">
      <alignment horizontal="center" vertical="center" wrapText="1"/>
    </xf>
    <xf numFmtId="0" fontId="6" fillId="0" borderId="0" xfId="2" applyFont="1" applyAlignment="1">
      <alignment horizontal="center" vertical="center"/>
    </xf>
    <xf numFmtId="0" fontId="6" fillId="0" borderId="2" xfId="2" applyFont="1" applyBorder="1" applyAlignment="1">
      <alignment horizontal="center" vertical="center"/>
    </xf>
    <xf numFmtId="0" fontId="3" fillId="0" borderId="0" xfId="2" applyFont="1"/>
    <xf numFmtId="165" fontId="8" fillId="7" borderId="0" xfId="3" applyNumberFormat="1" applyFont="1" applyFill="1" applyBorder="1" applyAlignment="1">
      <alignment horizontal="left" wrapText="1"/>
    </xf>
  </cellXfs>
  <cellStyles count="13">
    <cellStyle name="Millares" xfId="1" builtinId="3"/>
    <cellStyle name="Millares 2" xfId="3" xr:uid="{39C45B42-4BBB-47B3-80B6-1C6D9CE0C958}"/>
    <cellStyle name="Millares 2 2" xfId="5" xr:uid="{82607978-B9F9-4013-8C9A-C12874EAD9DF}"/>
    <cellStyle name="Millares 3" xfId="11" xr:uid="{2AE0067F-A857-4712-9DC5-BD23E03653FE}"/>
    <cellStyle name="Millares 5" xfId="7" xr:uid="{5D3E67BC-33EF-4D7E-B8F1-AF8A2077B026}"/>
    <cellStyle name="Millares 6" xfId="4" xr:uid="{28457353-FF9E-4FB3-A167-C0BDE7EA2041}"/>
    <cellStyle name="Normal" xfId="0" builtinId="0"/>
    <cellStyle name="Normal 2" xfId="2" xr:uid="{484F0A86-D110-4427-93E8-2C5FDB038926}"/>
    <cellStyle name="Normal 3" xfId="12" xr:uid="{B794175C-E926-45A8-9207-177EF4C8ED67}"/>
    <cellStyle name="Normal 3 2" xfId="6" xr:uid="{3045A6E1-6288-4A49-903D-DF77EF1903DC}"/>
    <cellStyle name="Normal 3 2 2" xfId="10" xr:uid="{FA1CE2F9-3008-4065-BA82-64E6947FEAB0}"/>
    <cellStyle name="Porcentaje 2" xfId="9" xr:uid="{94E1A3DB-13CC-4A55-8C90-51FBBC537A48}"/>
    <cellStyle name="Porcentual 2" xfId="8" xr:uid="{CDFEBB11-2757-4911-A3A2-CFCB85A1E1A1}"/>
  </cellStyles>
  <dxfs count="0"/>
  <tableStyles count="0" defaultTableStyle="TableStyleMedium9" defaultPivotStyle="PivotStyleLight16"/>
  <colors>
    <mruColors>
      <color rgb="FF000000"/>
      <color rgb="FF060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38099</xdr:rowOff>
    </xdr:from>
    <xdr:to>
      <xdr:col>8</xdr:col>
      <xdr:colOff>733426</xdr:colOff>
      <xdr:row>48</xdr:row>
      <xdr:rowOff>9525</xdr:rowOff>
    </xdr:to>
    <xdr:pic>
      <xdr:nvPicPr>
        <xdr:cNvPr id="2" name="WordPictureWatermark457642210" descr="fondo portada">
          <a:extLst>
            <a:ext uri="{FF2B5EF4-FFF2-40B4-BE49-F238E27FC236}">
              <a16:creationId xmlns:a16="http://schemas.microsoft.com/office/drawing/2014/main" id="{CDAE9DBF-FDDA-4D93-9F18-4831AF36C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38099"/>
          <a:ext cx="6829425" cy="9661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600075</xdr:colOff>
      <xdr:row>16</xdr:row>
      <xdr:rowOff>9525</xdr:rowOff>
    </xdr:from>
    <xdr:to>
      <xdr:col>7</xdr:col>
      <xdr:colOff>657225</xdr:colOff>
      <xdr:row>24</xdr:row>
      <xdr:rowOff>19050</xdr:rowOff>
    </xdr:to>
    <xdr:sp macro="" textlink="">
      <xdr:nvSpPr>
        <xdr:cNvPr id="3" name="2 CuadroTexto">
          <a:extLst>
            <a:ext uri="{FF2B5EF4-FFF2-40B4-BE49-F238E27FC236}">
              <a16:creationId xmlns:a16="http://schemas.microsoft.com/office/drawing/2014/main" id="{ED743FBD-9A58-4DF3-92AE-6B365EC80574}"/>
            </a:ext>
          </a:extLst>
        </xdr:cNvPr>
        <xdr:cNvSpPr txBox="1"/>
      </xdr:nvSpPr>
      <xdr:spPr>
        <a:xfrm>
          <a:off x="600075" y="3508375"/>
          <a:ext cx="5391150" cy="153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R" sz="2800">
              <a:latin typeface="Arial" panose="020B0604020202020204" pitchFamily="34" charset="0"/>
              <a:cs typeface="Arial" panose="020B0604020202020204" pitchFamily="34" charset="0"/>
            </a:rPr>
            <a:t>CONSOLIDACIÓN</a:t>
          </a:r>
          <a:r>
            <a:rPr lang="es-CR" sz="2800" baseline="0">
              <a:latin typeface="Arial" panose="020B0604020202020204" pitchFamily="34" charset="0"/>
              <a:cs typeface="Arial" panose="020B0604020202020204" pitchFamily="34" charset="0"/>
            </a:rPr>
            <a:t> POR CLASIFICACIÓN FUNCIONAL</a:t>
          </a:r>
        </a:p>
        <a:p>
          <a:pPr algn="ctr"/>
          <a:r>
            <a:rPr lang="es-CR" sz="2800" baseline="0">
              <a:latin typeface="Arial" panose="020B0604020202020204" pitchFamily="34" charset="0"/>
              <a:cs typeface="Arial" panose="020B0604020202020204" pitchFamily="34" charset="0"/>
            </a:rPr>
            <a:t>2025</a:t>
          </a:r>
          <a:endParaRPr lang="es-CR" sz="2800">
            <a:latin typeface="Arial" panose="020B0604020202020204" pitchFamily="34" charset="0"/>
            <a:cs typeface="Arial" panose="020B0604020202020204" pitchFamily="34" charset="0"/>
          </a:endParaRPr>
        </a:p>
      </xdr:txBody>
    </xdr:sp>
    <xdr:clientData/>
  </xdr:twoCellAnchor>
  <xdr:twoCellAnchor>
    <xdr:from>
      <xdr:col>1</xdr:col>
      <xdr:colOff>142875</xdr:colOff>
      <xdr:row>32</xdr:row>
      <xdr:rowOff>76200</xdr:rowOff>
    </xdr:from>
    <xdr:to>
      <xdr:col>8</xdr:col>
      <xdr:colOff>0</xdr:colOff>
      <xdr:row>40</xdr:row>
      <xdr:rowOff>104775</xdr:rowOff>
    </xdr:to>
    <xdr:sp macro="" textlink="">
      <xdr:nvSpPr>
        <xdr:cNvPr id="4" name="3 CuadroTexto">
          <a:extLst>
            <a:ext uri="{FF2B5EF4-FFF2-40B4-BE49-F238E27FC236}">
              <a16:creationId xmlns:a16="http://schemas.microsoft.com/office/drawing/2014/main" id="{4C2DE5CA-268F-4630-930D-91258163B22F}"/>
            </a:ext>
          </a:extLst>
        </xdr:cNvPr>
        <xdr:cNvSpPr txBox="1"/>
      </xdr:nvSpPr>
      <xdr:spPr>
        <a:xfrm>
          <a:off x="904875" y="7226300"/>
          <a:ext cx="5191125" cy="1298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R" sz="1800">
              <a:latin typeface="Arial" panose="020B0604020202020204" pitchFamily="34" charset="0"/>
              <a:cs typeface="Arial" panose="020B0604020202020204" pitchFamily="34" charset="0"/>
            </a:rPr>
            <a:t>Secretaría</a:t>
          </a:r>
          <a:r>
            <a:rPr lang="es-CR" sz="1800" baseline="0">
              <a:latin typeface="Arial" panose="020B0604020202020204" pitchFamily="34" charset="0"/>
              <a:cs typeface="Arial" panose="020B0604020202020204" pitchFamily="34" charset="0"/>
            </a:rPr>
            <a:t> Técnica de la Autoridad Presupuestaria</a:t>
          </a:r>
        </a:p>
        <a:p>
          <a:pPr algn="ctr"/>
          <a:r>
            <a:rPr lang="es-CR" sz="1800" baseline="0">
              <a:latin typeface="Arial" panose="020B0604020202020204" pitchFamily="34" charset="0"/>
              <a:cs typeface="Arial" panose="020B0604020202020204" pitchFamily="34" charset="0"/>
            </a:rPr>
            <a:t>Unidad de Análisis y Seguimiento Fiscal</a:t>
          </a:r>
          <a:endParaRPr lang="es-CR" sz="18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ONSOLIDACIONES\MUESTRA\2012\SECTOR%20PUBLICO%20NO%20FICINANCIERO%20REDUCIDO%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ENTIDADES"/>
      <sheetName val="CONSOLIDADO"/>
      <sheetName val="ENTIDADES DESCENTRALIZADAS"/>
      <sheetName val="DESCONCENTRADOS"/>
      <sheetName val="EMPRESAS"/>
      <sheetName val="GOB CENTRAL"/>
      <sheetName val="GOB GENERA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4736B-F859-48E2-B8D9-BCDAE456A02D}">
  <sheetPr>
    <tabColor rgb="FF00B0F0"/>
  </sheetPr>
  <dimension ref="A1:A31"/>
  <sheetViews>
    <sheetView tabSelected="1" workbookViewId="0">
      <selection activeCell="K15" sqref="K15"/>
    </sheetView>
  </sheetViews>
  <sheetFormatPr baseColWidth="10" defaultColWidth="10.81640625" defaultRowHeight="12.5" x14ac:dyDescent="0.25"/>
  <cols>
    <col min="1" max="16384" width="10.81640625" style="4"/>
  </cols>
  <sheetData>
    <row r="1" spans="1:1" ht="15" x14ac:dyDescent="0.25">
      <c r="A1" s="14"/>
    </row>
    <row r="2" spans="1:1" ht="15" x14ac:dyDescent="0.25">
      <c r="A2" s="14"/>
    </row>
    <row r="3" spans="1:1" ht="15" x14ac:dyDescent="0.25">
      <c r="A3" s="14"/>
    </row>
    <row r="4" spans="1:1" ht="15" x14ac:dyDescent="0.25">
      <c r="A4" s="14"/>
    </row>
    <row r="5" spans="1:1" ht="15" x14ac:dyDescent="0.25">
      <c r="A5" s="14"/>
    </row>
    <row r="6" spans="1:1" ht="15" x14ac:dyDescent="0.25">
      <c r="A6" s="14"/>
    </row>
    <row r="7" spans="1:1" ht="15" x14ac:dyDescent="0.25">
      <c r="A7" s="14"/>
    </row>
    <row r="8" spans="1:1" ht="15" x14ac:dyDescent="0.25">
      <c r="A8" s="14"/>
    </row>
    <row r="9" spans="1:1" ht="15" x14ac:dyDescent="0.25">
      <c r="A9" s="14"/>
    </row>
    <row r="10" spans="1:1" ht="15" x14ac:dyDescent="0.25">
      <c r="A10" s="14"/>
    </row>
    <row r="11" spans="1:1" ht="15" x14ac:dyDescent="0.25">
      <c r="A11" s="14"/>
    </row>
    <row r="12" spans="1:1" ht="15" x14ac:dyDescent="0.25">
      <c r="A12" s="14"/>
    </row>
    <row r="13" spans="1:1" ht="15" x14ac:dyDescent="0.25">
      <c r="A13" s="14"/>
    </row>
    <row r="14" spans="1:1" ht="15" x14ac:dyDescent="0.25">
      <c r="A14" s="14"/>
    </row>
    <row r="15" spans="1:1" ht="50.5" x14ac:dyDescent="0.25">
      <c r="A15" s="15"/>
    </row>
    <row r="16" spans="1:1" ht="15" x14ac:dyDescent="0.25">
      <c r="A16" s="14"/>
    </row>
    <row r="17" spans="1:1" ht="15" x14ac:dyDescent="0.25">
      <c r="A17" s="14"/>
    </row>
    <row r="18" spans="1:1" ht="15" x14ac:dyDescent="0.25">
      <c r="A18" s="14"/>
    </row>
    <row r="19" spans="1:1" ht="15" x14ac:dyDescent="0.25">
      <c r="A19" s="14"/>
    </row>
    <row r="20" spans="1:1" ht="15" x14ac:dyDescent="0.25">
      <c r="A20" s="14"/>
    </row>
    <row r="21" spans="1:1" ht="15" x14ac:dyDescent="0.25">
      <c r="A21" s="14"/>
    </row>
    <row r="22" spans="1:1" ht="15" x14ac:dyDescent="0.25">
      <c r="A22" s="14"/>
    </row>
    <row r="23" spans="1:1" ht="15" x14ac:dyDescent="0.25">
      <c r="A23" s="16"/>
    </row>
    <row r="24" spans="1:1" ht="15" x14ac:dyDescent="0.25">
      <c r="A24" s="16"/>
    </row>
    <row r="25" spans="1:1" ht="15" x14ac:dyDescent="0.25">
      <c r="A25" s="16"/>
    </row>
    <row r="26" spans="1:1" ht="25" x14ac:dyDescent="0.25">
      <c r="A26" s="17"/>
    </row>
    <row r="27" spans="1:1" ht="25" x14ac:dyDescent="0.25">
      <c r="A27" s="17"/>
    </row>
    <row r="28" spans="1:1" ht="25" x14ac:dyDescent="0.25">
      <c r="A28" s="17"/>
    </row>
    <row r="29" spans="1:1" ht="25" x14ac:dyDescent="0.25">
      <c r="A29" s="17"/>
    </row>
    <row r="30" spans="1:1" ht="25" x14ac:dyDescent="0.25">
      <c r="A30" s="17"/>
    </row>
    <row r="31" spans="1:1" ht="15" x14ac:dyDescent="0.25">
      <c r="A31" s="14"/>
    </row>
  </sheetData>
  <pageMargins left="0.31496062992125984" right="0.11811023622047245" top="0" bottom="0"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CBEEB-559C-4F69-808D-BA2E30C98195}">
  <sheetPr>
    <tabColor theme="9" tint="0.39997558519241921"/>
  </sheetPr>
  <dimension ref="A1:K66"/>
  <sheetViews>
    <sheetView showGridLines="0" defaultGridColor="0" colorId="60" workbookViewId="0">
      <selection activeCell="E12" sqref="E12"/>
    </sheetView>
  </sheetViews>
  <sheetFormatPr baseColWidth="10" defaultColWidth="11.453125" defaultRowHeight="12.5" x14ac:dyDescent="0.25"/>
  <cols>
    <col min="1" max="1" width="58.453125" style="4" customWidth="1"/>
    <col min="2" max="2" width="11.453125" style="4"/>
    <col min="3" max="3" width="10.7265625" style="4" bestFit="1" customWidth="1"/>
    <col min="4" max="4" width="11.81640625" style="4" customWidth="1"/>
    <col min="5" max="5" width="11.453125" style="4" customWidth="1"/>
    <col min="6" max="6" width="11.453125" style="4"/>
    <col min="7" max="7" width="14.1796875" style="4" customWidth="1"/>
    <col min="8" max="8" width="13.54296875" style="4" customWidth="1"/>
    <col min="9" max="16384" width="11.453125" style="4"/>
  </cols>
  <sheetData>
    <row r="1" spans="1:8" x14ac:dyDescent="0.25">
      <c r="A1" s="58" t="s">
        <v>282</v>
      </c>
    </row>
    <row r="2" spans="1:8" ht="13" x14ac:dyDescent="0.3">
      <c r="A2" s="58" t="s">
        <v>352</v>
      </c>
      <c r="F2" s="54"/>
      <c r="G2" s="54"/>
    </row>
    <row r="3" spans="1:8" ht="13" x14ac:dyDescent="0.3">
      <c r="A3" s="58" t="s">
        <v>353</v>
      </c>
      <c r="F3" s="54"/>
      <c r="G3" s="54"/>
    </row>
    <row r="4" spans="1:8" ht="13" x14ac:dyDescent="0.3">
      <c r="F4" s="63"/>
      <c r="G4" s="54"/>
    </row>
    <row r="5" spans="1:8" ht="13" x14ac:dyDescent="0.3">
      <c r="A5" s="169" t="s">
        <v>437</v>
      </c>
      <c r="B5" s="169"/>
      <c r="C5" s="169"/>
      <c r="D5" s="169"/>
      <c r="E5" s="169"/>
      <c r="F5" s="54"/>
      <c r="G5" s="54"/>
    </row>
    <row r="6" spans="1:8" ht="13" x14ac:dyDescent="0.3">
      <c r="A6" s="169" t="s">
        <v>440</v>
      </c>
      <c r="B6" s="169"/>
      <c r="C6" s="169"/>
      <c r="D6" s="169"/>
      <c r="E6" s="169"/>
    </row>
    <row r="7" spans="1:8" ht="13" x14ac:dyDescent="0.3">
      <c r="A7" s="169">
        <v>2025</v>
      </c>
      <c r="B7" s="169"/>
      <c r="C7" s="169"/>
      <c r="D7" s="169"/>
      <c r="E7" s="169"/>
      <c r="F7" s="60"/>
      <c r="G7" s="60"/>
      <c r="H7" s="60"/>
    </row>
    <row r="8" spans="1:8" s="9" customFormat="1" ht="13" x14ac:dyDescent="0.3">
      <c r="A8" s="169" t="s">
        <v>356</v>
      </c>
      <c r="B8" s="169"/>
      <c r="C8" s="169"/>
      <c r="D8" s="169"/>
      <c r="E8" s="169"/>
      <c r="F8" s="8"/>
      <c r="G8" s="8"/>
      <c r="H8" s="8"/>
    </row>
    <row r="9" spans="1:8" s="9" customFormat="1" ht="13.5" thickBot="1" x14ac:dyDescent="0.35">
      <c r="A9" s="4"/>
      <c r="B9" s="4"/>
      <c r="C9" s="4"/>
      <c r="D9" s="4"/>
      <c r="E9" s="4"/>
      <c r="F9" s="8"/>
      <c r="G9" s="8"/>
      <c r="H9" s="8"/>
    </row>
    <row r="10" spans="1:8" s="9" customFormat="1" ht="24" thickTop="1" thickBot="1" x14ac:dyDescent="0.35">
      <c r="A10" s="59" t="s">
        <v>357</v>
      </c>
      <c r="B10" s="59" t="s">
        <v>24</v>
      </c>
      <c r="C10" s="59" t="s">
        <v>441</v>
      </c>
      <c r="D10" s="59" t="s">
        <v>28</v>
      </c>
      <c r="E10" s="59" t="s">
        <v>361</v>
      </c>
      <c r="F10" s="8"/>
      <c r="G10" s="8"/>
      <c r="H10" s="8"/>
    </row>
    <row r="11" spans="1:8" s="27" customFormat="1" ht="13" thickTop="1" x14ac:dyDescent="0.25">
      <c r="A11" s="61"/>
      <c r="B11" s="8"/>
      <c r="C11" s="8"/>
      <c r="D11" s="8"/>
      <c r="E11" s="8"/>
      <c r="F11" s="13"/>
      <c r="G11" s="13"/>
      <c r="H11" s="13"/>
    </row>
    <row r="12" spans="1:8" s="27" customFormat="1" ht="13" x14ac:dyDescent="0.3">
      <c r="A12" s="3" t="s">
        <v>394</v>
      </c>
      <c r="B12" s="8">
        <v>66.17922978</v>
      </c>
      <c r="C12" s="9">
        <v>1738.7880073700001</v>
      </c>
      <c r="D12" s="9">
        <v>7522.4767940600004</v>
      </c>
      <c r="E12" s="9">
        <f>SUM(B12:D12)</f>
        <v>9327.4440312100014</v>
      </c>
      <c r="F12" s="13"/>
      <c r="G12" s="13"/>
      <c r="H12" s="13"/>
    </row>
    <row r="13" spans="1:8" s="27" customFormat="1" ht="13" x14ac:dyDescent="0.3">
      <c r="A13" s="3" t="s">
        <v>395</v>
      </c>
      <c r="B13" s="8">
        <v>66.17922978</v>
      </c>
      <c r="C13" s="9">
        <v>1738.7880073700001</v>
      </c>
      <c r="D13" s="9">
        <v>7522.4767940600004</v>
      </c>
      <c r="E13" s="9">
        <f t="shared" ref="E13:E64" si="0">SUM(B13:D13)</f>
        <v>9327.4440312100014</v>
      </c>
      <c r="F13" s="13"/>
      <c r="G13" s="13"/>
      <c r="H13" s="13"/>
    </row>
    <row r="14" spans="1:8" s="27" customFormat="1" ht="13" x14ac:dyDescent="0.3">
      <c r="A14" s="3" t="s">
        <v>396</v>
      </c>
      <c r="B14" s="8">
        <v>66.17922978</v>
      </c>
      <c r="C14" s="9">
        <v>1720.0864820700001</v>
      </c>
      <c r="D14" s="9">
        <v>6477.5806789600001</v>
      </c>
      <c r="E14" s="9">
        <f t="shared" si="0"/>
        <v>8263.8463908100002</v>
      </c>
      <c r="F14" s="13"/>
      <c r="G14" s="13"/>
      <c r="H14" s="13"/>
    </row>
    <row r="15" spans="1:8" s="27" customFormat="1" x14ac:dyDescent="0.25">
      <c r="A15" s="2" t="s">
        <v>397</v>
      </c>
      <c r="B15" s="13">
        <v>45.701985120000003</v>
      </c>
      <c r="C15" s="117">
        <v>697.08741931999998</v>
      </c>
      <c r="D15" s="117">
        <v>3753.4657123000002</v>
      </c>
      <c r="E15" s="117">
        <f t="shared" si="0"/>
        <v>4496.2551167399997</v>
      </c>
      <c r="F15" s="13"/>
      <c r="G15" s="13"/>
      <c r="H15" s="13"/>
    </row>
    <row r="16" spans="1:8" s="27" customFormat="1" x14ac:dyDescent="0.25">
      <c r="A16" s="2" t="s">
        <v>398</v>
      </c>
      <c r="B16" s="13">
        <v>8.5110782900000004</v>
      </c>
      <c r="C16" s="117">
        <v>127.79911131999999</v>
      </c>
      <c r="D16" s="117">
        <v>507.30629900000002</v>
      </c>
      <c r="E16" s="117">
        <f t="shared" si="0"/>
        <v>643.61648861000003</v>
      </c>
      <c r="F16" s="13"/>
      <c r="G16" s="13"/>
      <c r="H16" s="13"/>
    </row>
    <row r="17" spans="1:8" s="27" customFormat="1" x14ac:dyDescent="0.25">
      <c r="A17" s="2" t="s">
        <v>399</v>
      </c>
      <c r="B17" s="13">
        <v>2.0088340499999999</v>
      </c>
      <c r="C17" s="117">
        <v>32.477248179999997</v>
      </c>
      <c r="D17" s="117">
        <v>0</v>
      </c>
      <c r="E17" s="117">
        <f t="shared" si="0"/>
        <v>34.486082229999994</v>
      </c>
      <c r="F17" s="13"/>
      <c r="G17" s="13"/>
      <c r="H17" s="13"/>
    </row>
    <row r="18" spans="1:8" s="9" customFormat="1" ht="13" x14ac:dyDescent="0.3">
      <c r="A18" s="2" t="s">
        <v>400</v>
      </c>
      <c r="B18" s="13">
        <v>6.5022442399999996</v>
      </c>
      <c r="C18" s="117">
        <v>95.321863140000005</v>
      </c>
      <c r="D18" s="117">
        <v>507.30629900000002</v>
      </c>
      <c r="E18" s="117">
        <f t="shared" si="0"/>
        <v>609.13040638000007</v>
      </c>
      <c r="F18" s="8"/>
      <c r="G18" s="8"/>
      <c r="H18" s="8"/>
    </row>
    <row r="19" spans="1:8" s="9" customFormat="1" ht="13" x14ac:dyDescent="0.3">
      <c r="A19" s="2" t="s">
        <v>401</v>
      </c>
      <c r="B19" s="13">
        <v>10.50936327</v>
      </c>
      <c r="C19" s="117">
        <v>95.166212880000003</v>
      </c>
      <c r="D19" s="117">
        <v>1474.8930122199999</v>
      </c>
      <c r="E19" s="117">
        <f t="shared" si="0"/>
        <v>1580.56858837</v>
      </c>
      <c r="F19" s="8"/>
      <c r="G19" s="8"/>
      <c r="H19" s="8"/>
    </row>
    <row r="20" spans="1:8" s="27" customFormat="1" ht="13" x14ac:dyDescent="0.3">
      <c r="A20" s="3" t="s">
        <v>402</v>
      </c>
      <c r="B20" s="8">
        <v>0</v>
      </c>
      <c r="C20" s="9">
        <v>0</v>
      </c>
      <c r="D20" s="9">
        <v>0</v>
      </c>
      <c r="E20" s="9">
        <f t="shared" si="0"/>
        <v>0</v>
      </c>
      <c r="F20" s="13"/>
      <c r="G20" s="13"/>
      <c r="H20" s="13"/>
    </row>
    <row r="21" spans="1:8" s="27" customFormat="1" ht="13" x14ac:dyDescent="0.3">
      <c r="A21" s="3" t="s">
        <v>403</v>
      </c>
      <c r="B21" s="8">
        <v>0</v>
      </c>
      <c r="C21" s="9">
        <v>0</v>
      </c>
      <c r="D21" s="9">
        <v>0</v>
      </c>
      <c r="E21" s="9">
        <f t="shared" si="0"/>
        <v>0</v>
      </c>
      <c r="F21" s="13"/>
      <c r="G21" s="13"/>
      <c r="H21" s="13"/>
    </row>
    <row r="22" spans="1:8" s="27" customFormat="1" x14ac:dyDescent="0.25">
      <c r="A22" s="2" t="s">
        <v>404</v>
      </c>
      <c r="B22" s="13">
        <v>0</v>
      </c>
      <c r="C22" s="117">
        <v>0</v>
      </c>
      <c r="D22" s="117">
        <v>0</v>
      </c>
      <c r="E22" s="117">
        <f t="shared" si="0"/>
        <v>0</v>
      </c>
      <c r="F22" s="13"/>
      <c r="G22" s="13"/>
      <c r="H22" s="13"/>
    </row>
    <row r="23" spans="1:8" s="27" customFormat="1" x14ac:dyDescent="0.25">
      <c r="A23" s="2" t="s">
        <v>405</v>
      </c>
      <c r="B23" s="13">
        <v>0</v>
      </c>
      <c r="C23" s="117">
        <v>0</v>
      </c>
      <c r="D23" s="117">
        <v>0</v>
      </c>
      <c r="E23" s="117">
        <f t="shared" si="0"/>
        <v>0</v>
      </c>
      <c r="F23" s="13"/>
      <c r="G23" s="13"/>
      <c r="H23" s="13"/>
    </row>
    <row r="24" spans="1:8" s="9" customFormat="1" ht="13" x14ac:dyDescent="0.3">
      <c r="A24" s="2" t="s">
        <v>406</v>
      </c>
      <c r="B24" s="13">
        <v>0</v>
      </c>
      <c r="C24" s="117">
        <v>0</v>
      </c>
      <c r="D24" s="117">
        <v>0</v>
      </c>
      <c r="E24" s="117">
        <f t="shared" si="0"/>
        <v>0</v>
      </c>
      <c r="F24" s="8"/>
      <c r="G24" s="8"/>
      <c r="H24" s="8"/>
    </row>
    <row r="25" spans="1:8" s="27" customFormat="1" x14ac:dyDescent="0.25">
      <c r="A25" s="2" t="s">
        <v>407</v>
      </c>
      <c r="B25" s="13">
        <v>0</v>
      </c>
      <c r="C25" s="117">
        <v>0</v>
      </c>
      <c r="D25" s="117">
        <v>0</v>
      </c>
      <c r="E25" s="117">
        <f t="shared" si="0"/>
        <v>0</v>
      </c>
      <c r="F25" s="13"/>
      <c r="G25" s="13"/>
      <c r="H25" s="13"/>
    </row>
    <row r="26" spans="1:8" s="27" customFormat="1" ht="13" x14ac:dyDescent="0.3">
      <c r="A26" s="3" t="s">
        <v>408</v>
      </c>
      <c r="B26" s="8">
        <v>1.4568030999999999</v>
      </c>
      <c r="C26" s="9">
        <v>800.03373854999995</v>
      </c>
      <c r="D26" s="9">
        <v>741.91565544000002</v>
      </c>
      <c r="E26" s="9">
        <f t="shared" si="0"/>
        <v>1543.40619709</v>
      </c>
      <c r="F26" s="13"/>
      <c r="G26" s="13"/>
      <c r="H26" s="13"/>
    </row>
    <row r="27" spans="1:8" s="27" customFormat="1" x14ac:dyDescent="0.25">
      <c r="A27" s="2" t="s">
        <v>409</v>
      </c>
      <c r="B27" s="13">
        <v>0</v>
      </c>
      <c r="C27" s="117">
        <v>118.65749996</v>
      </c>
      <c r="D27" s="117">
        <v>62.935132709999998</v>
      </c>
      <c r="E27" s="117">
        <f t="shared" si="0"/>
        <v>181.59263267</v>
      </c>
      <c r="F27" s="13"/>
      <c r="G27" s="13"/>
      <c r="H27" s="13"/>
    </row>
    <row r="28" spans="1:8" s="27" customFormat="1" x14ac:dyDescent="0.25">
      <c r="A28" s="2" t="s">
        <v>411</v>
      </c>
      <c r="B28" s="13">
        <v>0</v>
      </c>
      <c r="C28" s="117">
        <v>117.99999996</v>
      </c>
      <c r="D28" s="117">
        <v>0</v>
      </c>
      <c r="E28" s="117">
        <f t="shared" si="0"/>
        <v>117.99999996</v>
      </c>
      <c r="F28" s="13"/>
      <c r="G28" s="13"/>
      <c r="H28" s="13"/>
    </row>
    <row r="29" spans="1:8" s="27" customFormat="1" x14ac:dyDescent="0.25">
      <c r="A29" s="2" t="s">
        <v>486</v>
      </c>
      <c r="B29" s="13">
        <v>0</v>
      </c>
      <c r="C29" s="117">
        <v>0</v>
      </c>
      <c r="D29" s="117">
        <v>0</v>
      </c>
      <c r="E29" s="117">
        <f t="shared" si="0"/>
        <v>0</v>
      </c>
      <c r="F29" s="13"/>
      <c r="G29" s="13"/>
      <c r="H29" s="13"/>
    </row>
    <row r="30" spans="1:8" s="27" customFormat="1" x14ac:dyDescent="0.25">
      <c r="A30" s="2" t="s">
        <v>413</v>
      </c>
      <c r="B30" s="13">
        <v>0</v>
      </c>
      <c r="C30" s="117">
        <v>0</v>
      </c>
      <c r="D30" s="117">
        <v>0</v>
      </c>
      <c r="E30" s="117">
        <f t="shared" si="0"/>
        <v>0</v>
      </c>
      <c r="F30" s="13"/>
      <c r="G30" s="13"/>
      <c r="H30" s="13"/>
    </row>
    <row r="31" spans="1:8" s="27" customFormat="1" x14ac:dyDescent="0.25">
      <c r="A31" s="2" t="s">
        <v>414</v>
      </c>
      <c r="B31" s="13">
        <v>0</v>
      </c>
      <c r="C31" s="117">
        <v>0</v>
      </c>
      <c r="D31" s="117">
        <v>0</v>
      </c>
      <c r="E31" s="117">
        <f t="shared" si="0"/>
        <v>0</v>
      </c>
      <c r="F31" s="13"/>
      <c r="G31" s="13"/>
      <c r="H31" s="13"/>
    </row>
    <row r="32" spans="1:8" s="27" customFormat="1" x14ac:dyDescent="0.25">
      <c r="A32" s="2" t="s">
        <v>415</v>
      </c>
      <c r="B32" s="13">
        <v>0</v>
      </c>
      <c r="C32" s="117">
        <v>0</v>
      </c>
      <c r="D32" s="117">
        <v>0</v>
      </c>
      <c r="E32" s="117">
        <f t="shared" si="0"/>
        <v>0</v>
      </c>
      <c r="F32" s="13"/>
      <c r="G32" s="13"/>
      <c r="H32" s="13"/>
    </row>
    <row r="33" spans="1:8" s="27" customFormat="1" x14ac:dyDescent="0.25">
      <c r="A33" s="2" t="s">
        <v>489</v>
      </c>
      <c r="B33" s="13">
        <v>0</v>
      </c>
      <c r="C33" s="117">
        <v>0</v>
      </c>
      <c r="D33" s="117">
        <v>0</v>
      </c>
      <c r="E33" s="117">
        <f t="shared" si="0"/>
        <v>0</v>
      </c>
      <c r="F33" s="13"/>
      <c r="G33" s="13"/>
      <c r="H33" s="13"/>
    </row>
    <row r="34" spans="1:8" s="27" customFormat="1" x14ac:dyDescent="0.25">
      <c r="A34" s="2" t="s">
        <v>416</v>
      </c>
      <c r="B34" s="13">
        <v>0</v>
      </c>
      <c r="C34" s="117">
        <v>0</v>
      </c>
      <c r="D34" s="117">
        <v>0</v>
      </c>
      <c r="E34" s="117">
        <f t="shared" si="0"/>
        <v>0</v>
      </c>
      <c r="F34" s="13"/>
      <c r="G34" s="13"/>
      <c r="H34" s="13"/>
    </row>
    <row r="35" spans="1:8" s="9" customFormat="1" ht="13" x14ac:dyDescent="0.3">
      <c r="A35" s="2" t="s">
        <v>485</v>
      </c>
      <c r="B35" s="13">
        <v>0</v>
      </c>
      <c r="C35" s="117">
        <v>0</v>
      </c>
      <c r="D35" s="117">
        <v>0</v>
      </c>
      <c r="E35" s="117">
        <f t="shared" si="0"/>
        <v>0</v>
      </c>
      <c r="F35" s="8"/>
      <c r="G35" s="8"/>
      <c r="H35" s="8"/>
    </row>
    <row r="36" spans="1:8" s="9" customFormat="1" ht="13" x14ac:dyDescent="0.3">
      <c r="A36" s="2" t="s">
        <v>417</v>
      </c>
      <c r="B36" s="13">
        <v>0</v>
      </c>
      <c r="C36" s="117">
        <v>0.65749999999999997</v>
      </c>
      <c r="D36" s="117">
        <v>0</v>
      </c>
      <c r="E36" s="117">
        <f t="shared" si="0"/>
        <v>0.65749999999999997</v>
      </c>
      <c r="F36" s="8"/>
      <c r="G36" s="8"/>
      <c r="H36" s="8"/>
    </row>
    <row r="37" spans="1:8" s="27" customFormat="1" x14ac:dyDescent="0.25">
      <c r="A37" s="2" t="s">
        <v>488</v>
      </c>
      <c r="B37" s="13">
        <v>0</v>
      </c>
      <c r="C37" s="117">
        <v>0</v>
      </c>
      <c r="D37" s="117">
        <v>0</v>
      </c>
      <c r="E37" s="117">
        <f t="shared" si="0"/>
        <v>0</v>
      </c>
      <c r="F37" s="13"/>
      <c r="G37" s="13"/>
      <c r="H37" s="13"/>
    </row>
    <row r="38" spans="1:8" s="27" customFormat="1" x14ac:dyDescent="0.25">
      <c r="A38" s="2" t="s">
        <v>418</v>
      </c>
      <c r="B38" s="13">
        <v>0</v>
      </c>
      <c r="C38" s="117">
        <v>0</v>
      </c>
      <c r="D38" s="117">
        <v>62.935132709999998</v>
      </c>
      <c r="E38" s="117">
        <f t="shared" si="0"/>
        <v>62.935132709999998</v>
      </c>
      <c r="F38" s="13"/>
      <c r="G38" s="13"/>
      <c r="H38" s="13"/>
    </row>
    <row r="39" spans="1:8" s="9" customFormat="1" ht="13" x14ac:dyDescent="0.3">
      <c r="A39" s="2" t="s">
        <v>419</v>
      </c>
      <c r="B39" s="13">
        <v>0</v>
      </c>
      <c r="C39" s="117">
        <v>0</v>
      </c>
      <c r="D39" s="117">
        <v>0</v>
      </c>
      <c r="E39" s="117">
        <f t="shared" si="0"/>
        <v>0</v>
      </c>
      <c r="F39" s="8"/>
      <c r="G39" s="8"/>
      <c r="H39" s="8"/>
    </row>
    <row r="40" spans="1:8" s="27" customFormat="1" x14ac:dyDescent="0.25">
      <c r="A40" s="2" t="s">
        <v>420</v>
      </c>
      <c r="B40" s="13">
        <v>1.4568030999999999</v>
      </c>
      <c r="C40" s="117">
        <v>681.37623858999996</v>
      </c>
      <c r="D40" s="117">
        <v>463.90884672999999</v>
      </c>
      <c r="E40" s="117">
        <f t="shared" si="0"/>
        <v>1146.7418884199999</v>
      </c>
      <c r="F40" s="13"/>
      <c r="G40" s="13"/>
      <c r="H40" s="13"/>
    </row>
    <row r="41" spans="1:8" s="27" customFormat="1" x14ac:dyDescent="0.25">
      <c r="A41" s="2" t="s">
        <v>421</v>
      </c>
      <c r="B41" s="13">
        <v>0</v>
      </c>
      <c r="C41" s="117">
        <v>0</v>
      </c>
      <c r="D41" s="117">
        <v>215.071676</v>
      </c>
      <c r="E41" s="117">
        <f t="shared" si="0"/>
        <v>215.071676</v>
      </c>
      <c r="F41" s="13"/>
      <c r="G41" s="13"/>
      <c r="H41" s="13"/>
    </row>
    <row r="42" spans="1:8" s="9" customFormat="1" ht="13" x14ac:dyDescent="0.3">
      <c r="A42" s="2" t="s">
        <v>422</v>
      </c>
      <c r="B42" s="13">
        <v>0</v>
      </c>
      <c r="C42" s="117">
        <v>0</v>
      </c>
      <c r="D42" s="117">
        <v>0</v>
      </c>
      <c r="E42" s="117">
        <f t="shared" si="0"/>
        <v>0</v>
      </c>
      <c r="F42" s="8"/>
      <c r="G42" s="8"/>
      <c r="H42" s="8"/>
    </row>
    <row r="43" spans="1:8" s="27" customFormat="1" x14ac:dyDescent="0.25">
      <c r="A43" s="2" t="s">
        <v>423</v>
      </c>
      <c r="B43" s="13">
        <v>0</v>
      </c>
      <c r="C43" s="117">
        <v>18.7015253</v>
      </c>
      <c r="D43" s="117">
        <v>1044.8961151000001</v>
      </c>
      <c r="E43" s="117">
        <f t="shared" si="0"/>
        <v>1063.5976404</v>
      </c>
      <c r="F43" s="13"/>
      <c r="G43" s="13"/>
      <c r="H43" s="13"/>
    </row>
    <row r="44" spans="1:8" s="27" customFormat="1" x14ac:dyDescent="0.25">
      <c r="A44" s="2" t="s">
        <v>424</v>
      </c>
      <c r="B44" s="13">
        <v>0</v>
      </c>
      <c r="C44" s="117">
        <v>18.7015253</v>
      </c>
      <c r="D44" s="117">
        <v>1012.26365163</v>
      </c>
      <c r="E44" s="117">
        <f t="shared" si="0"/>
        <v>1030.9651769300001</v>
      </c>
      <c r="F44" s="13"/>
      <c r="G44" s="13"/>
      <c r="H44" s="13"/>
    </row>
    <row r="45" spans="1:8" s="27" customFormat="1" ht="13" x14ac:dyDescent="0.3">
      <c r="A45" s="3" t="s">
        <v>425</v>
      </c>
      <c r="B45" s="8">
        <v>0</v>
      </c>
      <c r="C45" s="9">
        <v>18.7015253</v>
      </c>
      <c r="D45" s="9">
        <v>1012.26365163</v>
      </c>
      <c r="E45" s="9">
        <f t="shared" si="0"/>
        <v>1030.9651769300001</v>
      </c>
      <c r="F45" s="13"/>
      <c r="G45" s="13"/>
      <c r="H45" s="13"/>
    </row>
    <row r="46" spans="1:8" s="27" customFormat="1" ht="13" x14ac:dyDescent="0.3">
      <c r="A46" s="3" t="s">
        <v>426</v>
      </c>
      <c r="B46" s="8">
        <v>0</v>
      </c>
      <c r="C46" s="9">
        <v>0</v>
      </c>
      <c r="D46" s="9">
        <v>0</v>
      </c>
      <c r="E46" s="9">
        <f t="shared" si="0"/>
        <v>0</v>
      </c>
      <c r="F46" s="13"/>
      <c r="G46" s="13"/>
      <c r="H46" s="13"/>
    </row>
    <row r="47" spans="1:8" s="9" customFormat="1" ht="13" x14ac:dyDescent="0.3">
      <c r="A47" s="2" t="s">
        <v>427</v>
      </c>
      <c r="B47" s="13">
        <v>0</v>
      </c>
      <c r="C47" s="117">
        <v>0</v>
      </c>
      <c r="D47" s="117">
        <v>0</v>
      </c>
      <c r="E47" s="117">
        <f t="shared" si="0"/>
        <v>0</v>
      </c>
      <c r="F47" s="8"/>
      <c r="G47" s="8"/>
      <c r="H47" s="8"/>
    </row>
    <row r="48" spans="1:8" s="27" customFormat="1" x14ac:dyDescent="0.25">
      <c r="A48" s="2" t="s">
        <v>428</v>
      </c>
      <c r="B48" s="13">
        <v>0</v>
      </c>
      <c r="C48" s="117">
        <v>0</v>
      </c>
      <c r="D48" s="117">
        <v>0</v>
      </c>
      <c r="E48" s="117">
        <f t="shared" si="0"/>
        <v>0</v>
      </c>
      <c r="F48" s="13"/>
      <c r="G48" s="13"/>
      <c r="H48" s="13"/>
    </row>
    <row r="49" spans="1:11" s="27" customFormat="1" ht="13" x14ac:dyDescent="0.3">
      <c r="A49" s="3" t="s">
        <v>429</v>
      </c>
      <c r="B49" s="8">
        <v>0</v>
      </c>
      <c r="C49" s="9">
        <v>0</v>
      </c>
      <c r="D49" s="9">
        <v>0</v>
      </c>
      <c r="E49" s="9">
        <f t="shared" si="0"/>
        <v>0</v>
      </c>
      <c r="F49" s="13"/>
      <c r="G49" s="13"/>
      <c r="H49" s="13"/>
      <c r="I49" s="117"/>
      <c r="J49" s="117"/>
      <c r="K49" s="117"/>
    </row>
    <row r="50" spans="1:11" s="27" customFormat="1" x14ac:dyDescent="0.25">
      <c r="A50" s="2" t="s">
        <v>430</v>
      </c>
      <c r="B50" s="13">
        <v>0</v>
      </c>
      <c r="C50" s="117">
        <v>0</v>
      </c>
      <c r="D50" s="117">
        <v>32.632463469999998</v>
      </c>
      <c r="E50" s="117">
        <f t="shared" si="0"/>
        <v>32.632463469999998</v>
      </c>
      <c r="F50" s="120"/>
      <c r="G50" s="120"/>
      <c r="H50" s="120"/>
      <c r="I50" s="121"/>
      <c r="J50" s="121"/>
      <c r="K50" s="121"/>
    </row>
    <row r="51" spans="1:11" x14ac:dyDescent="0.25">
      <c r="A51" s="2" t="s">
        <v>409</v>
      </c>
      <c r="B51" s="13">
        <v>0</v>
      </c>
      <c r="C51" s="117">
        <v>0</v>
      </c>
      <c r="D51" s="117">
        <v>0</v>
      </c>
      <c r="E51" s="117">
        <f t="shared" si="0"/>
        <v>0</v>
      </c>
    </row>
    <row r="52" spans="1:11" ht="13" x14ac:dyDescent="0.3">
      <c r="A52" s="3" t="s">
        <v>431</v>
      </c>
      <c r="B52" s="8">
        <v>0</v>
      </c>
      <c r="C52" s="9">
        <v>0</v>
      </c>
      <c r="D52" s="9">
        <v>0</v>
      </c>
      <c r="E52" s="9">
        <f t="shared" si="0"/>
        <v>0</v>
      </c>
    </row>
    <row r="53" spans="1:11" x14ac:dyDescent="0.25">
      <c r="A53" s="2" t="s">
        <v>413</v>
      </c>
      <c r="B53" s="13">
        <v>0</v>
      </c>
      <c r="C53" s="117">
        <v>0</v>
      </c>
      <c r="D53" s="117">
        <v>0</v>
      </c>
      <c r="E53" s="117">
        <f t="shared" si="0"/>
        <v>0</v>
      </c>
    </row>
    <row r="54" spans="1:11" x14ac:dyDescent="0.25">
      <c r="A54" s="2" t="s">
        <v>414</v>
      </c>
      <c r="B54" s="13">
        <v>0</v>
      </c>
      <c r="C54" s="117">
        <v>0</v>
      </c>
      <c r="D54" s="117">
        <v>0</v>
      </c>
      <c r="E54" s="117">
        <f t="shared" si="0"/>
        <v>0</v>
      </c>
    </row>
    <row r="55" spans="1:11" x14ac:dyDescent="0.25">
      <c r="A55" s="2" t="s">
        <v>432</v>
      </c>
      <c r="B55" s="13">
        <v>0</v>
      </c>
      <c r="C55" s="117">
        <v>0</v>
      </c>
      <c r="D55" s="117">
        <v>0</v>
      </c>
      <c r="E55" s="117">
        <f t="shared" si="0"/>
        <v>0</v>
      </c>
    </row>
    <row r="56" spans="1:11" x14ac:dyDescent="0.25">
      <c r="A56" s="2" t="s">
        <v>416</v>
      </c>
      <c r="B56" s="13">
        <v>0</v>
      </c>
      <c r="C56" s="117">
        <v>0</v>
      </c>
      <c r="D56" s="117">
        <v>0</v>
      </c>
      <c r="E56" s="117">
        <f t="shared" si="0"/>
        <v>0</v>
      </c>
    </row>
    <row r="57" spans="1:11" x14ac:dyDescent="0.25">
      <c r="A57" s="2" t="s">
        <v>417</v>
      </c>
      <c r="B57" s="13">
        <v>0</v>
      </c>
      <c r="C57" s="117">
        <v>0</v>
      </c>
      <c r="D57" s="117">
        <v>0</v>
      </c>
      <c r="E57" s="117">
        <f t="shared" si="0"/>
        <v>0</v>
      </c>
    </row>
    <row r="58" spans="1:11" x14ac:dyDescent="0.25">
      <c r="A58" s="2" t="s">
        <v>418</v>
      </c>
      <c r="B58" s="13">
        <v>0</v>
      </c>
      <c r="C58" s="117">
        <v>0</v>
      </c>
      <c r="D58" s="117">
        <v>0</v>
      </c>
      <c r="E58" s="117">
        <f t="shared" si="0"/>
        <v>0</v>
      </c>
    </row>
    <row r="59" spans="1:11" x14ac:dyDescent="0.25">
      <c r="A59" s="2" t="s">
        <v>419</v>
      </c>
      <c r="B59" s="13">
        <v>0</v>
      </c>
      <c r="C59" s="117">
        <v>0</v>
      </c>
      <c r="D59" s="117">
        <v>0</v>
      </c>
      <c r="E59" s="117">
        <f t="shared" si="0"/>
        <v>0</v>
      </c>
    </row>
    <row r="60" spans="1:11" x14ac:dyDescent="0.25">
      <c r="A60" s="2" t="s">
        <v>420</v>
      </c>
      <c r="B60" s="13">
        <v>0</v>
      </c>
      <c r="C60" s="117">
        <v>0</v>
      </c>
      <c r="D60" s="117">
        <v>32.632463469999998</v>
      </c>
      <c r="E60" s="117">
        <f t="shared" si="0"/>
        <v>32.632463469999998</v>
      </c>
    </row>
    <row r="61" spans="1:11" x14ac:dyDescent="0.25">
      <c r="A61" s="2" t="s">
        <v>421</v>
      </c>
      <c r="B61" s="13">
        <v>0</v>
      </c>
      <c r="C61" s="117">
        <v>0</v>
      </c>
      <c r="D61" s="117">
        <v>0</v>
      </c>
      <c r="E61" s="117">
        <f t="shared" si="0"/>
        <v>0</v>
      </c>
    </row>
    <row r="62" spans="1:11" x14ac:dyDescent="0.25">
      <c r="A62" s="2" t="s">
        <v>434</v>
      </c>
      <c r="B62" s="13">
        <v>0</v>
      </c>
      <c r="C62" s="117">
        <v>0</v>
      </c>
      <c r="D62" s="117">
        <v>0</v>
      </c>
      <c r="E62" s="117">
        <f t="shared" si="0"/>
        <v>0</v>
      </c>
    </row>
    <row r="63" spans="1:11" x14ac:dyDescent="0.25">
      <c r="A63" s="2" t="s">
        <v>435</v>
      </c>
      <c r="B63" s="13">
        <v>0</v>
      </c>
      <c r="C63" s="117">
        <v>0</v>
      </c>
      <c r="D63" s="117">
        <v>0</v>
      </c>
      <c r="E63" s="117">
        <f t="shared" si="0"/>
        <v>0</v>
      </c>
    </row>
    <row r="64" spans="1:11" x14ac:dyDescent="0.25">
      <c r="A64" s="2" t="s">
        <v>436</v>
      </c>
      <c r="B64" s="13">
        <v>0</v>
      </c>
      <c r="C64" s="117">
        <v>0</v>
      </c>
      <c r="D64" s="117">
        <v>0</v>
      </c>
      <c r="E64" s="117">
        <f t="shared" si="0"/>
        <v>0</v>
      </c>
    </row>
    <row r="65" spans="1:5" ht="13" thickBot="1" x14ac:dyDescent="0.3">
      <c r="A65" s="118"/>
      <c r="B65" s="118"/>
      <c r="C65" s="118"/>
      <c r="D65" s="118"/>
      <c r="E65" s="118"/>
    </row>
    <row r="66" spans="1:5" ht="13" thickTop="1" x14ac:dyDescent="0.25"/>
  </sheetData>
  <mergeCells count="4">
    <mergeCell ref="A5:E5"/>
    <mergeCell ref="A6:E6"/>
    <mergeCell ref="A7:E7"/>
    <mergeCell ref="A8:E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3E7BD-70E3-43E1-9BCE-C7B1408B28B1}">
  <sheetPr>
    <tabColor theme="9" tint="0.39997558519241921"/>
  </sheetPr>
  <dimension ref="A1:H68"/>
  <sheetViews>
    <sheetView showGridLines="0" defaultGridColor="0" colorId="60" workbookViewId="0">
      <selection activeCell="C12" sqref="C12"/>
    </sheetView>
  </sheetViews>
  <sheetFormatPr baseColWidth="10" defaultColWidth="11.453125" defaultRowHeight="12.5" x14ac:dyDescent="0.25"/>
  <cols>
    <col min="1" max="1" width="51.54296875" style="4" bestFit="1" customWidth="1"/>
    <col min="2" max="2" width="12" style="4" bestFit="1" customWidth="1"/>
    <col min="3" max="7" width="11.453125" style="4"/>
    <col min="8" max="8" width="14.1796875" style="4" customWidth="1"/>
    <col min="9" max="9" width="13.54296875" style="4" customWidth="1"/>
    <col min="10" max="16384" width="11.453125" style="4"/>
  </cols>
  <sheetData>
    <row r="1" spans="1:8" x14ac:dyDescent="0.25">
      <c r="A1" s="58" t="s">
        <v>282</v>
      </c>
    </row>
    <row r="2" spans="1:8" x14ac:dyDescent="0.25">
      <c r="A2" s="58" t="s">
        <v>352</v>
      </c>
    </row>
    <row r="3" spans="1:8" x14ac:dyDescent="0.25">
      <c r="A3" s="58" t="s">
        <v>353</v>
      </c>
    </row>
    <row r="5" spans="1:8" ht="13" x14ac:dyDescent="0.3">
      <c r="A5" s="169" t="s">
        <v>437</v>
      </c>
      <c r="B5" s="169"/>
      <c r="C5" s="169"/>
      <c r="D5" s="63"/>
      <c r="E5" s="54"/>
      <c r="F5" s="54"/>
      <c r="G5" s="54"/>
      <c r="H5" s="54"/>
    </row>
    <row r="6" spans="1:8" ht="13" x14ac:dyDescent="0.3">
      <c r="A6" s="169" t="s">
        <v>442</v>
      </c>
      <c r="B6" s="169"/>
      <c r="C6" s="169"/>
      <c r="D6" s="54"/>
      <c r="E6" s="54"/>
      <c r="F6" s="54"/>
      <c r="G6" s="54"/>
      <c r="H6" s="54"/>
    </row>
    <row r="7" spans="1:8" ht="13" x14ac:dyDescent="0.3">
      <c r="A7" s="169">
        <v>2025</v>
      </c>
      <c r="B7" s="169"/>
      <c r="C7" s="169"/>
      <c r="D7" s="54"/>
      <c r="E7" s="54"/>
      <c r="F7" s="54"/>
      <c r="G7" s="54"/>
      <c r="H7" s="54"/>
    </row>
    <row r="8" spans="1:8" ht="13" x14ac:dyDescent="0.3">
      <c r="A8" s="169" t="s">
        <v>356</v>
      </c>
      <c r="B8" s="169"/>
      <c r="C8" s="169"/>
      <c r="D8" s="54"/>
      <c r="E8" s="54"/>
      <c r="F8" s="54"/>
      <c r="G8" s="54"/>
      <c r="H8" s="54"/>
    </row>
    <row r="9" spans="1:8" ht="13" thickBot="1" x14ac:dyDescent="0.3"/>
    <row r="10" spans="1:8" ht="13.5" thickTop="1" thickBot="1" x14ac:dyDescent="0.3">
      <c r="A10" s="59" t="s">
        <v>357</v>
      </c>
      <c r="B10" s="59" t="s">
        <v>31</v>
      </c>
      <c r="C10" s="59" t="s">
        <v>361</v>
      </c>
      <c r="D10" s="60"/>
      <c r="E10" s="60"/>
      <c r="F10" s="60"/>
      <c r="G10" s="60"/>
      <c r="H10" s="60"/>
    </row>
    <row r="11" spans="1:8" s="9" customFormat="1" ht="13.5" thickTop="1" x14ac:dyDescent="0.3">
      <c r="A11" s="61"/>
      <c r="B11" s="8"/>
      <c r="C11" s="8"/>
      <c r="D11" s="8"/>
      <c r="E11" s="8"/>
      <c r="F11" s="8"/>
      <c r="G11" s="8"/>
      <c r="H11" s="8"/>
    </row>
    <row r="12" spans="1:8" s="9" customFormat="1" ht="13" x14ac:dyDescent="0.3">
      <c r="A12" s="3" t="s">
        <v>394</v>
      </c>
      <c r="B12" s="9">
        <v>2252953.6629833598</v>
      </c>
      <c r="C12" s="8">
        <f>SUM(B12)</f>
        <v>2252953.6629833598</v>
      </c>
      <c r="D12" s="8"/>
      <c r="E12" s="8"/>
      <c r="F12" s="8"/>
      <c r="G12" s="8"/>
      <c r="H12" s="8"/>
    </row>
    <row r="13" spans="1:8" s="9" customFormat="1" ht="13" x14ac:dyDescent="0.3">
      <c r="A13" s="3" t="s">
        <v>395</v>
      </c>
      <c r="B13" s="9">
        <v>2252953.6629833598</v>
      </c>
      <c r="C13" s="8">
        <f t="shared" ref="C13:C64" si="0">SUM(B13)</f>
        <v>2252953.6629833598</v>
      </c>
      <c r="D13" s="8"/>
      <c r="E13" s="8"/>
      <c r="F13" s="8"/>
      <c r="G13" s="8"/>
      <c r="H13" s="8"/>
    </row>
    <row r="14" spans="1:8" s="27" customFormat="1" ht="13" x14ac:dyDescent="0.3">
      <c r="A14" s="3" t="s">
        <v>396</v>
      </c>
      <c r="B14" s="9">
        <v>2252953.6629833598</v>
      </c>
      <c r="C14" s="8">
        <f t="shared" si="0"/>
        <v>2252953.6629833598</v>
      </c>
      <c r="D14" s="13"/>
      <c r="E14" s="13"/>
      <c r="F14" s="13"/>
      <c r="G14" s="13"/>
      <c r="H14" s="13"/>
    </row>
    <row r="15" spans="1:8" s="27" customFormat="1" x14ac:dyDescent="0.25">
      <c r="A15" s="2" t="s">
        <v>397</v>
      </c>
      <c r="B15" s="117">
        <v>0</v>
      </c>
      <c r="C15" s="8">
        <f t="shared" si="0"/>
        <v>0</v>
      </c>
      <c r="D15" s="13"/>
      <c r="E15" s="13"/>
      <c r="F15" s="13"/>
      <c r="G15" s="13"/>
      <c r="H15" s="13"/>
    </row>
    <row r="16" spans="1:8" s="27" customFormat="1" x14ac:dyDescent="0.25">
      <c r="A16" s="2" t="s">
        <v>398</v>
      </c>
      <c r="B16" s="117">
        <v>0</v>
      </c>
      <c r="C16" s="8">
        <f t="shared" si="0"/>
        <v>0</v>
      </c>
      <c r="D16" s="13"/>
      <c r="E16" s="13"/>
      <c r="F16" s="13"/>
      <c r="G16" s="13"/>
      <c r="H16" s="13"/>
    </row>
    <row r="17" spans="1:8" s="9" customFormat="1" ht="13" x14ac:dyDescent="0.3">
      <c r="A17" s="2" t="s">
        <v>399</v>
      </c>
      <c r="B17" s="117">
        <v>0</v>
      </c>
      <c r="C17" s="8">
        <f t="shared" si="0"/>
        <v>0</v>
      </c>
      <c r="D17" s="8"/>
      <c r="E17" s="8"/>
      <c r="F17" s="8"/>
      <c r="G17" s="8"/>
      <c r="H17" s="8"/>
    </row>
    <row r="18" spans="1:8" s="9" customFormat="1" ht="13" x14ac:dyDescent="0.3">
      <c r="A18" s="2" t="s">
        <v>400</v>
      </c>
      <c r="B18" s="117">
        <v>0</v>
      </c>
      <c r="C18" s="8">
        <f t="shared" si="0"/>
        <v>0</v>
      </c>
      <c r="D18" s="8"/>
      <c r="E18" s="8"/>
      <c r="F18" s="8"/>
      <c r="G18" s="8"/>
      <c r="H18" s="8"/>
    </row>
    <row r="19" spans="1:8" s="27" customFormat="1" x14ac:dyDescent="0.25">
      <c r="A19" s="2" t="s">
        <v>401</v>
      </c>
      <c r="B19" s="117">
        <v>5955.9624475199998</v>
      </c>
      <c r="C19" s="8">
        <f t="shared" si="0"/>
        <v>5955.9624475199998</v>
      </c>
      <c r="D19" s="13"/>
      <c r="E19" s="13"/>
      <c r="F19" s="13"/>
      <c r="G19" s="13"/>
      <c r="H19" s="13"/>
    </row>
    <row r="20" spans="1:8" s="27" customFormat="1" ht="13" x14ac:dyDescent="0.3">
      <c r="A20" s="3" t="s">
        <v>402</v>
      </c>
      <c r="B20" s="9">
        <v>2246997.7005358399</v>
      </c>
      <c r="C20" s="8">
        <f t="shared" si="0"/>
        <v>2246997.7005358399</v>
      </c>
      <c r="D20" s="13"/>
      <c r="E20" s="13"/>
      <c r="F20" s="13"/>
      <c r="G20" s="13"/>
      <c r="H20" s="13"/>
    </row>
    <row r="21" spans="1:8" s="27" customFormat="1" ht="13" x14ac:dyDescent="0.3">
      <c r="A21" s="3" t="s">
        <v>403</v>
      </c>
      <c r="B21" s="9">
        <v>1801783.3709075199</v>
      </c>
      <c r="C21" s="8">
        <f t="shared" si="0"/>
        <v>1801783.3709075199</v>
      </c>
      <c r="D21" s="13"/>
      <c r="E21" s="13"/>
      <c r="F21" s="13"/>
      <c r="G21" s="13"/>
      <c r="H21" s="13"/>
    </row>
    <row r="22" spans="1:8" s="27" customFormat="1" x14ac:dyDescent="0.25">
      <c r="A22" s="2" t="s">
        <v>404</v>
      </c>
      <c r="B22" s="117">
        <v>0</v>
      </c>
      <c r="C22" s="8">
        <f t="shared" si="0"/>
        <v>0</v>
      </c>
      <c r="D22" s="13"/>
      <c r="E22" s="13"/>
      <c r="F22" s="13"/>
      <c r="G22" s="13"/>
      <c r="H22" s="13"/>
    </row>
    <row r="23" spans="1:8" s="9" customFormat="1" ht="13" x14ac:dyDescent="0.3">
      <c r="A23" s="2" t="s">
        <v>405</v>
      </c>
      <c r="B23" s="117">
        <v>0</v>
      </c>
      <c r="C23" s="8">
        <f t="shared" si="0"/>
        <v>0</v>
      </c>
      <c r="D23" s="8"/>
      <c r="E23" s="8"/>
      <c r="F23" s="8"/>
      <c r="G23" s="8"/>
      <c r="H23" s="8"/>
    </row>
    <row r="24" spans="1:8" s="27" customFormat="1" x14ac:dyDescent="0.25">
      <c r="A24" s="2" t="s">
        <v>406</v>
      </c>
      <c r="B24" s="117">
        <v>1801783.3709075199</v>
      </c>
      <c r="C24" s="8">
        <f t="shared" si="0"/>
        <v>1801783.3709075199</v>
      </c>
      <c r="D24" s="13"/>
      <c r="E24" s="13"/>
      <c r="F24" s="13"/>
      <c r="G24" s="13"/>
      <c r="H24" s="13"/>
    </row>
    <row r="25" spans="1:8" s="27" customFormat="1" x14ac:dyDescent="0.25">
      <c r="A25" s="2" t="s">
        <v>407</v>
      </c>
      <c r="B25" s="117">
        <v>445214.32962832</v>
      </c>
      <c r="C25" s="8">
        <f t="shared" si="0"/>
        <v>445214.32962832</v>
      </c>
      <c r="D25" s="13"/>
      <c r="E25" s="13"/>
      <c r="F25" s="13"/>
      <c r="G25" s="13"/>
      <c r="H25" s="13"/>
    </row>
    <row r="26" spans="1:8" s="27" customFormat="1" ht="13" x14ac:dyDescent="0.3">
      <c r="A26" s="3" t="s">
        <v>408</v>
      </c>
      <c r="B26" s="9">
        <v>0</v>
      </c>
      <c r="C26" s="8">
        <f t="shared" si="0"/>
        <v>0</v>
      </c>
      <c r="D26" s="13"/>
      <c r="E26" s="13"/>
      <c r="F26" s="13"/>
      <c r="G26" s="13"/>
      <c r="H26" s="13"/>
    </row>
    <row r="27" spans="1:8" s="27" customFormat="1" x14ac:dyDescent="0.25">
      <c r="A27" s="2" t="s">
        <v>409</v>
      </c>
      <c r="B27" s="117">
        <v>0</v>
      </c>
      <c r="C27" s="8">
        <f t="shared" si="0"/>
        <v>0</v>
      </c>
      <c r="D27" s="13"/>
      <c r="E27" s="13"/>
      <c r="F27" s="13"/>
      <c r="G27" s="13"/>
      <c r="H27" s="13"/>
    </row>
    <row r="28" spans="1:8" s="9" customFormat="1" ht="13" x14ac:dyDescent="0.3">
      <c r="A28" s="2" t="s">
        <v>411</v>
      </c>
      <c r="B28" s="117">
        <v>0</v>
      </c>
      <c r="C28" s="8">
        <f t="shared" si="0"/>
        <v>0</v>
      </c>
      <c r="D28" s="8"/>
      <c r="E28" s="8"/>
      <c r="F28" s="8"/>
      <c r="G28" s="8"/>
      <c r="H28" s="8"/>
    </row>
    <row r="29" spans="1:8" s="9" customFormat="1" ht="13" x14ac:dyDescent="0.3">
      <c r="A29" s="2" t="s">
        <v>486</v>
      </c>
      <c r="B29" s="117">
        <v>0</v>
      </c>
      <c r="C29" s="8">
        <f t="shared" si="0"/>
        <v>0</v>
      </c>
      <c r="D29" s="8"/>
      <c r="E29" s="8"/>
      <c r="F29" s="8"/>
      <c r="G29" s="8"/>
      <c r="H29" s="8"/>
    </row>
    <row r="30" spans="1:8" s="27" customFormat="1" x14ac:dyDescent="0.25">
      <c r="A30" s="2" t="s">
        <v>413</v>
      </c>
      <c r="B30" s="117">
        <v>0</v>
      </c>
      <c r="C30" s="8">
        <f t="shared" si="0"/>
        <v>0</v>
      </c>
      <c r="D30" s="13"/>
      <c r="E30" s="13"/>
      <c r="F30" s="13"/>
      <c r="G30" s="13"/>
      <c r="H30" s="13"/>
    </row>
    <row r="31" spans="1:8" s="27" customFormat="1" x14ac:dyDescent="0.25">
      <c r="A31" s="2" t="s">
        <v>414</v>
      </c>
      <c r="B31" s="117">
        <v>0</v>
      </c>
      <c r="C31" s="8">
        <f t="shared" si="0"/>
        <v>0</v>
      </c>
      <c r="D31" s="13"/>
      <c r="E31" s="13"/>
      <c r="F31" s="13"/>
      <c r="G31" s="13"/>
      <c r="H31" s="13"/>
    </row>
    <row r="32" spans="1:8" s="9" customFormat="1" ht="13" x14ac:dyDescent="0.3">
      <c r="A32" s="2" t="s">
        <v>415</v>
      </c>
      <c r="B32" s="117">
        <v>0</v>
      </c>
      <c r="C32" s="8">
        <f t="shared" si="0"/>
        <v>0</v>
      </c>
      <c r="D32" s="8"/>
      <c r="E32" s="8"/>
      <c r="F32" s="8"/>
      <c r="G32" s="8"/>
      <c r="H32" s="8"/>
    </row>
    <row r="33" spans="1:8" s="27" customFormat="1" x14ac:dyDescent="0.25">
      <c r="A33" s="2" t="s">
        <v>489</v>
      </c>
      <c r="B33" s="117">
        <v>0</v>
      </c>
      <c r="C33" s="8">
        <f t="shared" si="0"/>
        <v>0</v>
      </c>
      <c r="D33" s="13"/>
      <c r="E33" s="13"/>
      <c r="F33" s="13"/>
      <c r="G33" s="13"/>
      <c r="H33" s="13"/>
    </row>
    <row r="34" spans="1:8" s="27" customFormat="1" x14ac:dyDescent="0.25">
      <c r="A34" s="2" t="s">
        <v>416</v>
      </c>
      <c r="B34" s="117">
        <v>0</v>
      </c>
      <c r="C34" s="8">
        <f t="shared" si="0"/>
        <v>0</v>
      </c>
      <c r="D34" s="13"/>
      <c r="E34" s="13"/>
      <c r="F34" s="13"/>
      <c r="G34" s="13"/>
      <c r="H34" s="13"/>
    </row>
    <row r="35" spans="1:8" s="9" customFormat="1" ht="13" x14ac:dyDescent="0.3">
      <c r="A35" s="2" t="s">
        <v>485</v>
      </c>
      <c r="B35" s="117">
        <v>0</v>
      </c>
      <c r="C35" s="8">
        <f t="shared" si="0"/>
        <v>0</v>
      </c>
      <c r="D35" s="8"/>
      <c r="E35" s="8"/>
      <c r="F35" s="8"/>
      <c r="G35" s="8"/>
      <c r="H35" s="8"/>
    </row>
    <row r="36" spans="1:8" s="27" customFormat="1" x14ac:dyDescent="0.25">
      <c r="A36" s="2" t="s">
        <v>417</v>
      </c>
      <c r="B36" s="117">
        <v>0</v>
      </c>
      <c r="C36" s="8">
        <f t="shared" si="0"/>
        <v>0</v>
      </c>
      <c r="D36" s="13"/>
      <c r="E36" s="13"/>
      <c r="F36" s="13"/>
      <c r="G36" s="13"/>
      <c r="H36" s="13"/>
    </row>
    <row r="37" spans="1:8" s="27" customFormat="1" x14ac:dyDescent="0.25">
      <c r="A37" s="2" t="s">
        <v>488</v>
      </c>
      <c r="B37" s="117">
        <v>0</v>
      </c>
      <c r="C37" s="8">
        <f t="shared" si="0"/>
        <v>0</v>
      </c>
      <c r="D37" s="13"/>
      <c r="E37" s="13"/>
      <c r="F37" s="13"/>
      <c r="G37" s="13"/>
      <c r="H37" s="13"/>
    </row>
    <row r="38" spans="1:8" s="27" customFormat="1" x14ac:dyDescent="0.25">
      <c r="A38" s="2" t="s">
        <v>418</v>
      </c>
      <c r="B38" s="117">
        <v>0</v>
      </c>
      <c r="C38" s="8">
        <f t="shared" si="0"/>
        <v>0</v>
      </c>
      <c r="D38" s="13"/>
      <c r="E38" s="13"/>
      <c r="F38" s="13"/>
      <c r="G38" s="13"/>
      <c r="H38" s="13"/>
    </row>
    <row r="39" spans="1:8" s="9" customFormat="1" ht="13" x14ac:dyDescent="0.3">
      <c r="A39" s="2" t="s">
        <v>419</v>
      </c>
      <c r="B39" s="117">
        <v>0</v>
      </c>
      <c r="C39" s="8">
        <f t="shared" si="0"/>
        <v>0</v>
      </c>
      <c r="D39" s="8"/>
      <c r="E39" s="8"/>
      <c r="F39" s="8"/>
      <c r="G39" s="8"/>
      <c r="H39" s="8"/>
    </row>
    <row r="40" spans="1:8" s="27" customFormat="1" x14ac:dyDescent="0.25">
      <c r="A40" s="2" t="s">
        <v>420</v>
      </c>
      <c r="B40" s="117">
        <v>0</v>
      </c>
      <c r="C40" s="8">
        <f t="shared" si="0"/>
        <v>0</v>
      </c>
      <c r="D40" s="13"/>
      <c r="E40" s="13"/>
      <c r="F40" s="13"/>
      <c r="G40" s="13"/>
      <c r="H40" s="13"/>
    </row>
    <row r="41" spans="1:8" s="27" customFormat="1" x14ac:dyDescent="0.25">
      <c r="A41" s="2" t="s">
        <v>421</v>
      </c>
      <c r="B41" s="117">
        <v>0</v>
      </c>
      <c r="C41" s="8">
        <f t="shared" si="0"/>
        <v>0</v>
      </c>
      <c r="D41" s="13"/>
      <c r="E41" s="13"/>
      <c r="F41" s="13"/>
      <c r="G41" s="13"/>
      <c r="H41" s="13"/>
    </row>
    <row r="42" spans="1:8" x14ac:dyDescent="0.25">
      <c r="A42" s="2" t="s">
        <v>422</v>
      </c>
      <c r="B42" s="117">
        <v>0</v>
      </c>
      <c r="C42" s="8">
        <f t="shared" si="0"/>
        <v>0</v>
      </c>
    </row>
    <row r="43" spans="1:8" x14ac:dyDescent="0.25">
      <c r="A43" s="2" t="s">
        <v>423</v>
      </c>
      <c r="B43" s="117">
        <v>0</v>
      </c>
      <c r="C43" s="8">
        <f t="shared" si="0"/>
        <v>0</v>
      </c>
    </row>
    <row r="44" spans="1:8" x14ac:dyDescent="0.25">
      <c r="A44" s="2" t="s">
        <v>424</v>
      </c>
      <c r="B44" s="117">
        <v>0</v>
      </c>
      <c r="C44" s="8">
        <f t="shared" si="0"/>
        <v>0</v>
      </c>
    </row>
    <row r="45" spans="1:8" ht="13" x14ac:dyDescent="0.3">
      <c r="A45" s="3" t="s">
        <v>425</v>
      </c>
      <c r="B45" s="9">
        <v>0</v>
      </c>
      <c r="C45" s="8">
        <f t="shared" si="0"/>
        <v>0</v>
      </c>
    </row>
    <row r="46" spans="1:8" ht="13" x14ac:dyDescent="0.3">
      <c r="A46" s="3" t="s">
        <v>426</v>
      </c>
      <c r="B46" s="9">
        <v>0</v>
      </c>
      <c r="C46" s="8">
        <f t="shared" si="0"/>
        <v>0</v>
      </c>
    </row>
    <row r="47" spans="1:8" x14ac:dyDescent="0.25">
      <c r="A47" s="2" t="s">
        <v>427</v>
      </c>
      <c r="B47" s="117">
        <v>0</v>
      </c>
      <c r="C47" s="8">
        <f t="shared" si="0"/>
        <v>0</v>
      </c>
    </row>
    <row r="48" spans="1:8" x14ac:dyDescent="0.25">
      <c r="A48" s="2" t="s">
        <v>428</v>
      </c>
      <c r="B48" s="117">
        <v>0</v>
      </c>
      <c r="C48" s="8">
        <f t="shared" si="0"/>
        <v>0</v>
      </c>
    </row>
    <row r="49" spans="1:3" ht="13" x14ac:dyDescent="0.3">
      <c r="A49" s="3" t="s">
        <v>429</v>
      </c>
      <c r="B49" s="9">
        <v>0</v>
      </c>
      <c r="C49" s="8">
        <f t="shared" si="0"/>
        <v>0</v>
      </c>
    </row>
    <row r="50" spans="1:3" x14ac:dyDescent="0.25">
      <c r="A50" s="2" t="s">
        <v>430</v>
      </c>
      <c r="B50" s="117">
        <v>0</v>
      </c>
      <c r="C50" s="8">
        <f t="shared" si="0"/>
        <v>0</v>
      </c>
    </row>
    <row r="51" spans="1:3" x14ac:dyDescent="0.25">
      <c r="A51" s="2" t="s">
        <v>409</v>
      </c>
      <c r="B51" s="117">
        <v>0</v>
      </c>
      <c r="C51" s="8">
        <f t="shared" si="0"/>
        <v>0</v>
      </c>
    </row>
    <row r="52" spans="1:3" ht="13" x14ac:dyDescent="0.3">
      <c r="A52" s="3" t="s">
        <v>431</v>
      </c>
      <c r="B52" s="9">
        <v>0</v>
      </c>
      <c r="C52" s="8">
        <f t="shared" si="0"/>
        <v>0</v>
      </c>
    </row>
    <row r="53" spans="1:3" x14ac:dyDescent="0.25">
      <c r="A53" s="2" t="s">
        <v>413</v>
      </c>
      <c r="B53" s="117">
        <v>0</v>
      </c>
      <c r="C53" s="8">
        <f t="shared" si="0"/>
        <v>0</v>
      </c>
    </row>
    <row r="54" spans="1:3" x14ac:dyDescent="0.25">
      <c r="A54" s="2" t="s">
        <v>414</v>
      </c>
      <c r="B54" s="117">
        <v>0</v>
      </c>
      <c r="C54" s="8">
        <f t="shared" si="0"/>
        <v>0</v>
      </c>
    </row>
    <row r="55" spans="1:3" x14ac:dyDescent="0.25">
      <c r="A55" s="2" t="s">
        <v>432</v>
      </c>
      <c r="B55" s="117">
        <v>0</v>
      </c>
      <c r="C55" s="8">
        <f t="shared" si="0"/>
        <v>0</v>
      </c>
    </row>
    <row r="56" spans="1:3" x14ac:dyDescent="0.25">
      <c r="A56" s="2" t="s">
        <v>416</v>
      </c>
      <c r="B56" s="117">
        <v>0</v>
      </c>
      <c r="C56" s="8">
        <f t="shared" si="0"/>
        <v>0</v>
      </c>
    </row>
    <row r="57" spans="1:3" x14ac:dyDescent="0.25">
      <c r="A57" s="2" t="s">
        <v>417</v>
      </c>
      <c r="B57" s="117">
        <v>0</v>
      </c>
      <c r="C57" s="8">
        <f t="shared" si="0"/>
        <v>0</v>
      </c>
    </row>
    <row r="58" spans="1:3" x14ac:dyDescent="0.25">
      <c r="A58" s="2" t="s">
        <v>418</v>
      </c>
      <c r="B58" s="117">
        <v>0</v>
      </c>
      <c r="C58" s="8">
        <f t="shared" si="0"/>
        <v>0</v>
      </c>
    </row>
    <row r="59" spans="1:3" x14ac:dyDescent="0.25">
      <c r="A59" s="2" t="s">
        <v>419</v>
      </c>
      <c r="B59" s="117">
        <v>0</v>
      </c>
      <c r="C59" s="8">
        <f t="shared" si="0"/>
        <v>0</v>
      </c>
    </row>
    <row r="60" spans="1:3" x14ac:dyDescent="0.25">
      <c r="A60" s="2" t="s">
        <v>420</v>
      </c>
      <c r="B60" s="117">
        <v>0</v>
      </c>
      <c r="C60" s="8">
        <f t="shared" si="0"/>
        <v>0</v>
      </c>
    </row>
    <row r="61" spans="1:3" x14ac:dyDescent="0.25">
      <c r="A61" s="2" t="s">
        <v>421</v>
      </c>
      <c r="B61" s="117">
        <v>0</v>
      </c>
      <c r="C61" s="8">
        <f t="shared" si="0"/>
        <v>0</v>
      </c>
    </row>
    <row r="62" spans="1:3" x14ac:dyDescent="0.25">
      <c r="A62" s="2" t="s">
        <v>434</v>
      </c>
      <c r="B62" s="117">
        <v>0</v>
      </c>
      <c r="C62" s="8">
        <f t="shared" si="0"/>
        <v>0</v>
      </c>
    </row>
    <row r="63" spans="1:3" x14ac:dyDescent="0.25">
      <c r="A63" s="2" t="s">
        <v>435</v>
      </c>
      <c r="B63" s="117">
        <v>0</v>
      </c>
      <c r="C63" s="8">
        <f t="shared" si="0"/>
        <v>0</v>
      </c>
    </row>
    <row r="64" spans="1:3" x14ac:dyDescent="0.25">
      <c r="A64" s="2" t="s">
        <v>436</v>
      </c>
      <c r="B64" s="117">
        <v>0</v>
      </c>
      <c r="C64" s="8">
        <f t="shared" si="0"/>
        <v>0</v>
      </c>
    </row>
    <row r="65" spans="1:3" x14ac:dyDescent="0.25">
      <c r="A65" s="2"/>
      <c r="B65" s="117"/>
      <c r="C65" s="8"/>
    </row>
    <row r="66" spans="1:3" ht="13" thickBot="1" x14ac:dyDescent="0.3">
      <c r="A66" s="118"/>
      <c r="B66" s="118"/>
      <c r="C66" s="118"/>
    </row>
    <row r="67" spans="1:3" ht="13" thickTop="1" x14ac:dyDescent="0.25">
      <c r="A67" s="2"/>
      <c r="B67" s="119"/>
      <c r="C67" s="8"/>
    </row>
    <row r="68" spans="1:3" x14ac:dyDescent="0.25">
      <c r="B68" s="124"/>
    </row>
  </sheetData>
  <mergeCells count="4">
    <mergeCell ref="A5:C5"/>
    <mergeCell ref="A6:C6"/>
    <mergeCell ref="A7:C7"/>
    <mergeCell ref="A8:C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DE45F-47D6-484F-9224-B336B0304182}">
  <sheetPr>
    <tabColor theme="9" tint="0.39997558519241921"/>
  </sheetPr>
  <dimension ref="A1:I66"/>
  <sheetViews>
    <sheetView showGridLines="0" defaultGridColor="0" colorId="60" workbookViewId="0">
      <selection activeCell="C12" sqref="C12"/>
    </sheetView>
  </sheetViews>
  <sheetFormatPr baseColWidth="10" defaultColWidth="11.453125" defaultRowHeight="12.5" x14ac:dyDescent="0.25"/>
  <cols>
    <col min="1" max="1" width="51.54296875" style="4" bestFit="1" customWidth="1"/>
    <col min="2" max="2" width="16.453125" style="4" customWidth="1"/>
    <col min="3" max="3" width="15.81640625" style="4" customWidth="1"/>
    <col min="4" max="7" width="11.453125" style="4"/>
    <col min="8" max="8" width="14.1796875" style="4"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row>
    <row r="5" spans="1:9" ht="13" x14ac:dyDescent="0.3">
      <c r="A5" s="169" t="s">
        <v>437</v>
      </c>
      <c r="B5" s="169"/>
      <c r="C5" s="169"/>
      <c r="D5" s="54"/>
      <c r="E5" s="54"/>
      <c r="F5" s="54"/>
      <c r="G5" s="54"/>
      <c r="H5" s="54"/>
    </row>
    <row r="6" spans="1:9" ht="13" x14ac:dyDescent="0.3">
      <c r="A6" s="192" t="s">
        <v>443</v>
      </c>
      <c r="B6" s="192"/>
      <c r="C6" s="192"/>
      <c r="D6" s="63"/>
      <c r="E6" s="54"/>
      <c r="F6" s="54"/>
      <c r="G6" s="54"/>
      <c r="H6" s="54"/>
    </row>
    <row r="7" spans="1:9" ht="13" x14ac:dyDescent="0.3">
      <c r="A7" s="169">
        <v>2025</v>
      </c>
      <c r="B7" s="169"/>
      <c r="C7" s="169"/>
      <c r="D7" s="54"/>
      <c r="E7" s="54"/>
      <c r="F7" s="54"/>
      <c r="G7" s="54"/>
      <c r="H7" s="54"/>
    </row>
    <row r="8" spans="1:9" ht="13" x14ac:dyDescent="0.3">
      <c r="A8" s="169" t="s">
        <v>356</v>
      </c>
      <c r="B8" s="169"/>
      <c r="C8" s="169"/>
      <c r="D8" s="54"/>
      <c r="E8" s="54"/>
      <c r="F8" s="54"/>
      <c r="G8" s="54"/>
      <c r="H8" s="54"/>
    </row>
    <row r="9" spans="1:9" ht="13" thickBot="1" x14ac:dyDescent="0.3"/>
    <row r="10" spans="1:9" ht="13.5" thickTop="1" thickBot="1" x14ac:dyDescent="0.3">
      <c r="A10" s="59" t="s">
        <v>357</v>
      </c>
      <c r="B10" s="59" t="s">
        <v>34</v>
      </c>
      <c r="C10" s="59" t="s">
        <v>361</v>
      </c>
      <c r="D10" s="60"/>
      <c r="E10" s="60"/>
      <c r="F10" s="60"/>
      <c r="G10" s="60"/>
      <c r="H10" s="60"/>
      <c r="I10" s="60"/>
    </row>
    <row r="11" spans="1:9" s="9" customFormat="1" ht="13.5" thickTop="1" x14ac:dyDescent="0.3">
      <c r="A11" s="61"/>
      <c r="B11" s="13"/>
      <c r="C11" s="13"/>
      <c r="D11" s="8"/>
      <c r="E11" s="8"/>
      <c r="F11" s="8"/>
      <c r="G11" s="8"/>
      <c r="H11" s="8"/>
      <c r="I11" s="8"/>
    </row>
    <row r="12" spans="1:9" s="9" customFormat="1" ht="13" x14ac:dyDescent="0.3">
      <c r="A12" s="3" t="s">
        <v>394</v>
      </c>
      <c r="B12" s="9">
        <v>45635.061393180004</v>
      </c>
      <c r="C12" s="9">
        <f>SUM(B12)</f>
        <v>45635.061393180004</v>
      </c>
      <c r="D12" s="8"/>
      <c r="E12" s="8"/>
      <c r="F12" s="8"/>
      <c r="G12" s="8"/>
      <c r="H12" s="8"/>
      <c r="I12" s="8"/>
    </row>
    <row r="13" spans="1:9" s="9" customFormat="1" ht="13" x14ac:dyDescent="0.3">
      <c r="A13" s="3" t="s">
        <v>395</v>
      </c>
      <c r="B13" s="9">
        <v>45635.061393180004</v>
      </c>
      <c r="C13" s="9">
        <f t="shared" ref="C13:C64" si="0">SUM(B13)</f>
        <v>45635.061393180004</v>
      </c>
      <c r="D13" s="8"/>
      <c r="E13" s="8"/>
      <c r="F13" s="8"/>
      <c r="G13" s="8"/>
      <c r="H13" s="8"/>
      <c r="I13" s="8"/>
    </row>
    <row r="14" spans="1:9" s="27" customFormat="1" ht="13" x14ac:dyDescent="0.3">
      <c r="A14" s="3" t="s">
        <v>396</v>
      </c>
      <c r="B14" s="9">
        <v>43314.145563010003</v>
      </c>
      <c r="C14" s="9">
        <f t="shared" si="0"/>
        <v>43314.145563010003</v>
      </c>
      <c r="D14" s="13"/>
      <c r="E14" s="13"/>
      <c r="F14" s="13"/>
      <c r="G14" s="13"/>
      <c r="H14" s="13"/>
      <c r="I14" s="13"/>
    </row>
    <row r="15" spans="1:9" s="27" customFormat="1" x14ac:dyDescent="0.25">
      <c r="A15" s="2" t="s">
        <v>397</v>
      </c>
      <c r="B15" s="117">
        <v>25191.35165126</v>
      </c>
      <c r="C15" s="117">
        <f t="shared" si="0"/>
        <v>25191.35165126</v>
      </c>
      <c r="D15" s="13"/>
      <c r="E15" s="13"/>
      <c r="F15" s="13"/>
      <c r="G15" s="13"/>
      <c r="H15" s="13"/>
      <c r="I15" s="13"/>
    </row>
    <row r="16" spans="1:9" s="27" customFormat="1" x14ac:dyDescent="0.25">
      <c r="A16" s="2" t="s">
        <v>398</v>
      </c>
      <c r="B16" s="117">
        <v>3353.7238969999999</v>
      </c>
      <c r="C16" s="117">
        <f t="shared" si="0"/>
        <v>3353.7238969999999</v>
      </c>
      <c r="D16" s="13"/>
      <c r="E16" s="13"/>
      <c r="F16" s="13"/>
      <c r="G16" s="13"/>
      <c r="H16" s="13"/>
      <c r="I16" s="13"/>
    </row>
    <row r="17" spans="1:9" s="27" customFormat="1" x14ac:dyDescent="0.25">
      <c r="A17" s="2" t="s">
        <v>399</v>
      </c>
      <c r="B17" s="117">
        <v>0</v>
      </c>
      <c r="C17" s="117">
        <f t="shared" si="0"/>
        <v>0</v>
      </c>
      <c r="D17" s="13"/>
      <c r="E17" s="13"/>
      <c r="F17" s="13"/>
      <c r="G17" s="13"/>
      <c r="H17" s="13"/>
      <c r="I17" s="13"/>
    </row>
    <row r="18" spans="1:9" s="27" customFormat="1" x14ac:dyDescent="0.25">
      <c r="A18" s="2" t="s">
        <v>400</v>
      </c>
      <c r="B18" s="117">
        <v>3353.7238969999999</v>
      </c>
      <c r="C18" s="117">
        <f t="shared" si="0"/>
        <v>3353.7238969999999</v>
      </c>
      <c r="D18" s="13"/>
      <c r="E18" s="13"/>
      <c r="F18" s="13"/>
      <c r="G18" s="13"/>
      <c r="H18" s="13"/>
      <c r="I18" s="13"/>
    </row>
    <row r="19" spans="1:9" s="9" customFormat="1" ht="13" x14ac:dyDescent="0.3">
      <c r="A19" s="2" t="s">
        <v>401</v>
      </c>
      <c r="B19" s="117">
        <v>6946.9185735600004</v>
      </c>
      <c r="C19" s="117">
        <f t="shared" si="0"/>
        <v>6946.9185735600004</v>
      </c>
      <c r="D19" s="8"/>
      <c r="E19" s="8"/>
      <c r="F19" s="8"/>
      <c r="G19" s="8"/>
      <c r="H19" s="8"/>
      <c r="I19" s="8"/>
    </row>
    <row r="20" spans="1:9" s="9" customFormat="1" ht="13" x14ac:dyDescent="0.3">
      <c r="A20" s="3" t="s">
        <v>402</v>
      </c>
      <c r="B20" s="9">
        <v>0</v>
      </c>
      <c r="C20" s="9">
        <f t="shared" si="0"/>
        <v>0</v>
      </c>
      <c r="D20" s="8"/>
      <c r="E20" s="8"/>
      <c r="F20" s="8"/>
      <c r="G20" s="8"/>
      <c r="H20" s="8"/>
      <c r="I20" s="8"/>
    </row>
    <row r="21" spans="1:9" s="27" customFormat="1" ht="13" x14ac:dyDescent="0.3">
      <c r="A21" s="3" t="s">
        <v>403</v>
      </c>
      <c r="B21" s="9">
        <v>0</v>
      </c>
      <c r="C21" s="9">
        <f t="shared" si="0"/>
        <v>0</v>
      </c>
      <c r="D21" s="13"/>
      <c r="E21" s="13"/>
      <c r="F21" s="13"/>
      <c r="G21" s="13"/>
      <c r="H21" s="13"/>
      <c r="I21" s="13"/>
    </row>
    <row r="22" spans="1:9" s="27" customFormat="1" x14ac:dyDescent="0.25">
      <c r="A22" s="2" t="s">
        <v>404</v>
      </c>
      <c r="B22" s="117">
        <v>0</v>
      </c>
      <c r="C22" s="117">
        <f t="shared" si="0"/>
        <v>0</v>
      </c>
      <c r="D22" s="13"/>
      <c r="E22" s="13"/>
      <c r="F22" s="13"/>
      <c r="G22" s="13"/>
      <c r="H22" s="13"/>
      <c r="I22" s="13"/>
    </row>
    <row r="23" spans="1:9" s="27" customFormat="1" x14ac:dyDescent="0.25">
      <c r="A23" s="2" t="s">
        <v>405</v>
      </c>
      <c r="B23" s="117">
        <v>0</v>
      </c>
      <c r="C23" s="117">
        <f t="shared" si="0"/>
        <v>0</v>
      </c>
      <c r="D23" s="13"/>
      <c r="E23" s="13"/>
      <c r="F23" s="13"/>
      <c r="G23" s="13"/>
      <c r="H23" s="13"/>
      <c r="I23" s="13"/>
    </row>
    <row r="24" spans="1:9" s="27" customFormat="1" x14ac:dyDescent="0.25">
      <c r="A24" s="2" t="s">
        <v>406</v>
      </c>
      <c r="B24" s="117">
        <v>0</v>
      </c>
      <c r="C24" s="117">
        <f t="shared" si="0"/>
        <v>0</v>
      </c>
      <c r="D24" s="13"/>
      <c r="E24" s="13"/>
      <c r="F24" s="13"/>
      <c r="G24" s="13"/>
      <c r="H24" s="13"/>
      <c r="I24" s="13"/>
    </row>
    <row r="25" spans="1:9" s="9" customFormat="1" ht="13" x14ac:dyDescent="0.3">
      <c r="A25" s="2" t="s">
        <v>407</v>
      </c>
      <c r="B25" s="117">
        <v>0</v>
      </c>
      <c r="C25" s="117">
        <f t="shared" si="0"/>
        <v>0</v>
      </c>
      <c r="D25" s="8"/>
      <c r="E25" s="8"/>
      <c r="F25" s="8"/>
      <c r="G25" s="8"/>
      <c r="H25" s="8"/>
      <c r="I25" s="8"/>
    </row>
    <row r="26" spans="1:9" s="27" customFormat="1" ht="13" x14ac:dyDescent="0.3">
      <c r="A26" s="3" t="s">
        <v>408</v>
      </c>
      <c r="B26" s="9">
        <v>7822.1514411899998</v>
      </c>
      <c r="C26" s="9">
        <f t="shared" si="0"/>
        <v>7822.1514411899998</v>
      </c>
      <c r="D26" s="13"/>
      <c r="E26" s="13"/>
      <c r="F26" s="13"/>
      <c r="G26" s="13"/>
      <c r="H26" s="13"/>
      <c r="I26" s="13"/>
    </row>
    <row r="27" spans="1:9" s="27" customFormat="1" x14ac:dyDescent="0.25">
      <c r="A27" s="2" t="s">
        <v>409</v>
      </c>
      <c r="B27" s="117">
        <v>409.70449501000002</v>
      </c>
      <c r="C27" s="117">
        <f t="shared" si="0"/>
        <v>409.70449501000002</v>
      </c>
      <c r="D27" s="13"/>
      <c r="E27" s="13"/>
      <c r="F27" s="13"/>
      <c r="G27" s="13"/>
      <c r="H27" s="13"/>
      <c r="I27" s="13"/>
    </row>
    <row r="28" spans="1:9" s="27" customFormat="1" x14ac:dyDescent="0.25">
      <c r="A28" s="2" t="s">
        <v>411</v>
      </c>
      <c r="B28" s="117">
        <v>0</v>
      </c>
      <c r="C28" s="117">
        <f t="shared" si="0"/>
        <v>0</v>
      </c>
      <c r="D28" s="13"/>
      <c r="E28" s="13"/>
      <c r="F28" s="13"/>
      <c r="G28" s="13"/>
      <c r="H28" s="13"/>
      <c r="I28" s="13"/>
    </row>
    <row r="29" spans="1:9" s="27" customFormat="1" x14ac:dyDescent="0.25">
      <c r="A29" s="2" t="s">
        <v>486</v>
      </c>
      <c r="B29" s="117">
        <v>0</v>
      </c>
      <c r="C29" s="117">
        <f t="shared" si="0"/>
        <v>0</v>
      </c>
      <c r="D29" s="13"/>
      <c r="E29" s="13"/>
      <c r="F29" s="13"/>
      <c r="G29" s="13"/>
      <c r="H29" s="13"/>
      <c r="I29" s="13"/>
    </row>
    <row r="30" spans="1:9" s="27" customFormat="1" x14ac:dyDescent="0.25">
      <c r="A30" s="2" t="s">
        <v>413</v>
      </c>
      <c r="B30" s="117">
        <v>0</v>
      </c>
      <c r="C30" s="117">
        <f t="shared" si="0"/>
        <v>0</v>
      </c>
      <c r="D30" s="13"/>
      <c r="E30" s="13"/>
      <c r="F30" s="13"/>
      <c r="G30" s="13"/>
      <c r="H30" s="13"/>
      <c r="I30" s="13"/>
    </row>
    <row r="31" spans="1:9" s="27" customFormat="1" x14ac:dyDescent="0.25">
      <c r="A31" s="2" t="s">
        <v>414</v>
      </c>
      <c r="B31" s="117">
        <v>0</v>
      </c>
      <c r="C31" s="117">
        <f t="shared" si="0"/>
        <v>0</v>
      </c>
      <c r="D31" s="13"/>
      <c r="E31" s="13"/>
      <c r="F31" s="13"/>
      <c r="G31" s="13"/>
      <c r="H31" s="13"/>
      <c r="I31" s="13"/>
    </row>
    <row r="32" spans="1:9" s="27" customFormat="1" x14ac:dyDescent="0.25">
      <c r="A32" s="2" t="s">
        <v>415</v>
      </c>
      <c r="B32" s="117">
        <v>0</v>
      </c>
      <c r="C32" s="117">
        <f t="shared" si="0"/>
        <v>0</v>
      </c>
      <c r="D32" s="13"/>
      <c r="E32" s="13"/>
      <c r="F32" s="13"/>
      <c r="G32" s="13"/>
      <c r="H32" s="13"/>
      <c r="I32" s="13"/>
    </row>
    <row r="33" spans="1:9" s="9" customFormat="1" ht="13" x14ac:dyDescent="0.3">
      <c r="A33" s="2" t="s">
        <v>489</v>
      </c>
      <c r="B33" s="117">
        <v>0</v>
      </c>
      <c r="C33" s="117">
        <f t="shared" si="0"/>
        <v>0</v>
      </c>
      <c r="D33" s="8"/>
      <c r="E33" s="8"/>
      <c r="F33" s="8"/>
      <c r="G33" s="8"/>
      <c r="H33" s="8"/>
      <c r="I33" s="8"/>
    </row>
    <row r="34" spans="1:9" s="9" customFormat="1" ht="13" x14ac:dyDescent="0.3">
      <c r="A34" s="2" t="s">
        <v>416</v>
      </c>
      <c r="B34" s="117">
        <v>0</v>
      </c>
      <c r="C34" s="117">
        <f t="shared" si="0"/>
        <v>0</v>
      </c>
      <c r="D34" s="8"/>
      <c r="E34" s="8"/>
      <c r="F34" s="8"/>
      <c r="G34" s="8"/>
      <c r="H34" s="8"/>
      <c r="I34" s="8"/>
    </row>
    <row r="35" spans="1:9" s="27" customFormat="1" x14ac:dyDescent="0.25">
      <c r="A35" s="2" t="s">
        <v>485</v>
      </c>
      <c r="B35" s="117">
        <v>0</v>
      </c>
      <c r="C35" s="117">
        <f t="shared" si="0"/>
        <v>0</v>
      </c>
      <c r="D35" s="13"/>
      <c r="E35" s="13"/>
      <c r="F35" s="13"/>
      <c r="G35" s="13"/>
      <c r="H35" s="13"/>
      <c r="I35" s="13"/>
    </row>
    <row r="36" spans="1:9" s="27" customFormat="1" x14ac:dyDescent="0.25">
      <c r="A36" s="2" t="s">
        <v>417</v>
      </c>
      <c r="B36" s="117">
        <v>0</v>
      </c>
      <c r="C36" s="117">
        <f t="shared" si="0"/>
        <v>0</v>
      </c>
      <c r="D36" s="13"/>
      <c r="E36" s="13"/>
      <c r="F36" s="13"/>
      <c r="G36" s="13"/>
      <c r="H36" s="13"/>
      <c r="I36" s="13"/>
    </row>
    <row r="37" spans="1:9" s="9" customFormat="1" ht="13" x14ac:dyDescent="0.3">
      <c r="A37" s="2" t="s">
        <v>488</v>
      </c>
      <c r="B37" s="117">
        <v>0</v>
      </c>
      <c r="C37" s="117">
        <f t="shared" si="0"/>
        <v>0</v>
      </c>
      <c r="D37" s="8"/>
      <c r="E37" s="8"/>
      <c r="F37" s="8"/>
      <c r="G37" s="8"/>
      <c r="H37" s="8"/>
      <c r="I37" s="8"/>
    </row>
    <row r="38" spans="1:9" s="27" customFormat="1" x14ac:dyDescent="0.25">
      <c r="A38" s="2" t="s">
        <v>418</v>
      </c>
      <c r="B38" s="117">
        <v>409.70449501000002</v>
      </c>
      <c r="C38" s="117">
        <f t="shared" si="0"/>
        <v>409.70449501000002</v>
      </c>
      <c r="D38" s="13"/>
      <c r="E38" s="13"/>
      <c r="F38" s="13"/>
      <c r="G38" s="13"/>
      <c r="H38" s="13"/>
      <c r="I38" s="13"/>
    </row>
    <row r="39" spans="1:9" s="27" customFormat="1" x14ac:dyDescent="0.25">
      <c r="A39" s="2" t="s">
        <v>419</v>
      </c>
      <c r="B39" s="117">
        <v>0</v>
      </c>
      <c r="C39" s="117">
        <f t="shared" si="0"/>
        <v>0</v>
      </c>
      <c r="D39" s="13"/>
      <c r="E39" s="13"/>
      <c r="F39" s="13"/>
      <c r="G39" s="13"/>
      <c r="H39" s="13"/>
      <c r="I39" s="13"/>
    </row>
    <row r="40" spans="1:9" s="9" customFormat="1" ht="13" x14ac:dyDescent="0.3">
      <c r="A40" s="2" t="s">
        <v>420</v>
      </c>
      <c r="B40" s="117">
        <v>7387.3861461799997</v>
      </c>
      <c r="C40" s="117">
        <f t="shared" si="0"/>
        <v>7387.3861461799997</v>
      </c>
      <c r="D40" s="8"/>
      <c r="E40" s="8"/>
      <c r="F40" s="8"/>
      <c r="G40" s="8"/>
      <c r="H40" s="8"/>
      <c r="I40" s="8"/>
    </row>
    <row r="41" spans="1:9" s="27" customFormat="1" x14ac:dyDescent="0.25">
      <c r="A41" s="2" t="s">
        <v>421</v>
      </c>
      <c r="B41" s="117">
        <v>25.0608</v>
      </c>
      <c r="C41" s="117">
        <f t="shared" si="0"/>
        <v>25.0608</v>
      </c>
      <c r="D41" s="13"/>
      <c r="E41" s="13"/>
      <c r="F41" s="13"/>
      <c r="G41" s="13"/>
      <c r="H41" s="13"/>
      <c r="I41" s="13"/>
    </row>
    <row r="42" spans="1:9" s="27" customFormat="1" x14ac:dyDescent="0.25">
      <c r="A42" s="2" t="s">
        <v>422</v>
      </c>
      <c r="B42" s="117">
        <v>0</v>
      </c>
      <c r="C42" s="117">
        <f t="shared" si="0"/>
        <v>0</v>
      </c>
      <c r="D42" s="13"/>
      <c r="E42" s="13"/>
      <c r="F42" s="13"/>
      <c r="G42" s="13"/>
      <c r="H42" s="13"/>
      <c r="I42" s="13"/>
    </row>
    <row r="43" spans="1:9" s="27" customFormat="1" x14ac:dyDescent="0.25">
      <c r="A43" s="2" t="s">
        <v>423</v>
      </c>
      <c r="B43" s="117">
        <v>2320.9158301699999</v>
      </c>
      <c r="C43" s="117">
        <f t="shared" si="0"/>
        <v>2320.9158301699999</v>
      </c>
      <c r="D43" s="13"/>
      <c r="E43" s="13"/>
      <c r="F43" s="13"/>
      <c r="G43" s="13"/>
      <c r="H43" s="13"/>
      <c r="I43" s="13"/>
    </row>
    <row r="44" spans="1:9" s="9" customFormat="1" ht="13" x14ac:dyDescent="0.3">
      <c r="A44" s="2" t="s">
        <v>424</v>
      </c>
      <c r="B44" s="117">
        <v>2320.9158301699999</v>
      </c>
      <c r="C44" s="117">
        <f t="shared" si="0"/>
        <v>2320.9158301699999</v>
      </c>
      <c r="D44" s="8"/>
      <c r="E44" s="8"/>
      <c r="F44" s="8"/>
      <c r="G44" s="8"/>
      <c r="H44" s="8"/>
      <c r="I44" s="8"/>
    </row>
    <row r="45" spans="1:9" s="27" customFormat="1" ht="13" x14ac:dyDescent="0.3">
      <c r="A45" s="3" t="s">
        <v>425</v>
      </c>
      <c r="B45" s="9">
        <v>2320.9158301699999</v>
      </c>
      <c r="C45" s="9">
        <f t="shared" si="0"/>
        <v>2320.9158301699999</v>
      </c>
      <c r="D45" s="13"/>
      <c r="E45" s="13"/>
      <c r="F45" s="13"/>
      <c r="G45" s="13"/>
      <c r="H45" s="13"/>
      <c r="I45" s="13"/>
    </row>
    <row r="46" spans="1:9" s="27" customFormat="1" ht="13" x14ac:dyDescent="0.3">
      <c r="A46" s="3" t="s">
        <v>426</v>
      </c>
      <c r="B46" s="9">
        <v>0</v>
      </c>
      <c r="C46" s="9">
        <f t="shared" si="0"/>
        <v>0</v>
      </c>
      <c r="D46" s="13"/>
      <c r="E46" s="13"/>
      <c r="F46" s="13"/>
      <c r="G46" s="13"/>
      <c r="H46" s="13"/>
      <c r="I46" s="13"/>
    </row>
    <row r="47" spans="1:9" x14ac:dyDescent="0.25">
      <c r="A47" s="2" t="s">
        <v>427</v>
      </c>
      <c r="B47" s="117">
        <v>0</v>
      </c>
      <c r="C47" s="117">
        <f t="shared" si="0"/>
        <v>0</v>
      </c>
    </row>
    <row r="48" spans="1:9" x14ac:dyDescent="0.25">
      <c r="A48" s="2" t="s">
        <v>428</v>
      </c>
      <c r="B48" s="117">
        <v>0</v>
      </c>
      <c r="C48" s="117">
        <f t="shared" si="0"/>
        <v>0</v>
      </c>
    </row>
    <row r="49" spans="1:3" ht="13" x14ac:dyDescent="0.3">
      <c r="A49" s="3" t="s">
        <v>429</v>
      </c>
      <c r="B49" s="9">
        <v>0</v>
      </c>
      <c r="C49" s="9">
        <f t="shared" si="0"/>
        <v>0</v>
      </c>
    </row>
    <row r="50" spans="1:3" x14ac:dyDescent="0.25">
      <c r="A50" s="2" t="s">
        <v>430</v>
      </c>
      <c r="B50" s="117">
        <v>0</v>
      </c>
      <c r="C50" s="117">
        <f t="shared" si="0"/>
        <v>0</v>
      </c>
    </row>
    <row r="51" spans="1:3" x14ac:dyDescent="0.25">
      <c r="A51" s="2" t="s">
        <v>409</v>
      </c>
      <c r="B51" s="117">
        <v>0</v>
      </c>
      <c r="C51" s="117">
        <f t="shared" si="0"/>
        <v>0</v>
      </c>
    </row>
    <row r="52" spans="1:3" ht="13" x14ac:dyDescent="0.3">
      <c r="A52" s="3" t="s">
        <v>431</v>
      </c>
      <c r="B52" s="9">
        <v>0</v>
      </c>
      <c r="C52" s="9">
        <f t="shared" si="0"/>
        <v>0</v>
      </c>
    </row>
    <row r="53" spans="1:3" x14ac:dyDescent="0.25">
      <c r="A53" s="2" t="s">
        <v>413</v>
      </c>
      <c r="B53" s="117">
        <v>0</v>
      </c>
      <c r="C53" s="117">
        <f t="shared" si="0"/>
        <v>0</v>
      </c>
    </row>
    <row r="54" spans="1:3" x14ac:dyDescent="0.25">
      <c r="A54" s="2" t="s">
        <v>414</v>
      </c>
      <c r="B54" s="117">
        <v>0</v>
      </c>
      <c r="C54" s="117">
        <f t="shared" si="0"/>
        <v>0</v>
      </c>
    </row>
    <row r="55" spans="1:3" x14ac:dyDescent="0.25">
      <c r="A55" s="2" t="s">
        <v>432</v>
      </c>
      <c r="B55" s="117">
        <v>0</v>
      </c>
      <c r="C55" s="117">
        <f t="shared" si="0"/>
        <v>0</v>
      </c>
    </row>
    <row r="56" spans="1:3" x14ac:dyDescent="0.25">
      <c r="A56" s="2" t="s">
        <v>416</v>
      </c>
      <c r="B56" s="117">
        <v>0</v>
      </c>
      <c r="C56" s="117">
        <f t="shared" si="0"/>
        <v>0</v>
      </c>
    </row>
    <row r="57" spans="1:3" x14ac:dyDescent="0.25">
      <c r="A57" s="2" t="s">
        <v>417</v>
      </c>
      <c r="B57" s="117">
        <v>0</v>
      </c>
      <c r="C57" s="117">
        <f t="shared" si="0"/>
        <v>0</v>
      </c>
    </row>
    <row r="58" spans="1:3" x14ac:dyDescent="0.25">
      <c r="A58" s="2" t="s">
        <v>418</v>
      </c>
      <c r="B58" s="117">
        <v>0</v>
      </c>
      <c r="C58" s="117">
        <f t="shared" si="0"/>
        <v>0</v>
      </c>
    </row>
    <row r="59" spans="1:3" x14ac:dyDescent="0.25">
      <c r="A59" s="2" t="s">
        <v>419</v>
      </c>
      <c r="B59" s="117">
        <v>0</v>
      </c>
      <c r="C59" s="117">
        <f t="shared" si="0"/>
        <v>0</v>
      </c>
    </row>
    <row r="60" spans="1:3" x14ac:dyDescent="0.25">
      <c r="A60" s="2" t="s">
        <v>420</v>
      </c>
      <c r="B60" s="117">
        <v>0</v>
      </c>
      <c r="C60" s="117">
        <f t="shared" si="0"/>
        <v>0</v>
      </c>
    </row>
    <row r="61" spans="1:3" x14ac:dyDescent="0.25">
      <c r="A61" s="2" t="s">
        <v>421</v>
      </c>
      <c r="B61" s="117">
        <v>0</v>
      </c>
      <c r="C61" s="117">
        <f t="shared" si="0"/>
        <v>0</v>
      </c>
    </row>
    <row r="62" spans="1:3" x14ac:dyDescent="0.25">
      <c r="A62" s="2" t="s">
        <v>434</v>
      </c>
      <c r="B62" s="117">
        <v>0</v>
      </c>
      <c r="C62" s="117">
        <f t="shared" si="0"/>
        <v>0</v>
      </c>
    </row>
    <row r="63" spans="1:3" x14ac:dyDescent="0.25">
      <c r="A63" s="2" t="s">
        <v>435</v>
      </c>
      <c r="B63" s="117">
        <v>0</v>
      </c>
      <c r="C63" s="117">
        <f t="shared" si="0"/>
        <v>0</v>
      </c>
    </row>
    <row r="64" spans="1:3" x14ac:dyDescent="0.25">
      <c r="A64" s="2" t="s">
        <v>436</v>
      </c>
      <c r="B64" s="117">
        <v>0</v>
      </c>
      <c r="C64" s="117">
        <f t="shared" si="0"/>
        <v>0</v>
      </c>
    </row>
    <row r="65" spans="1:3" ht="13" thickBot="1" x14ac:dyDescent="0.3">
      <c r="A65" s="118"/>
      <c r="B65" s="118"/>
      <c r="C65" s="118"/>
    </row>
    <row r="66" spans="1:3" ht="13" thickTop="1" x14ac:dyDescent="0.25"/>
  </sheetData>
  <mergeCells count="4">
    <mergeCell ref="A5:C5"/>
    <mergeCell ref="A6:C6"/>
    <mergeCell ref="A7:C7"/>
    <mergeCell ref="A8:C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EBBCF-C962-47D5-9E37-140655C05C90}">
  <sheetPr>
    <tabColor rgb="FF00B0F0"/>
  </sheetPr>
  <dimension ref="A18:G20"/>
  <sheetViews>
    <sheetView topLeftCell="A4" workbookViewId="0">
      <selection activeCell="A18" sqref="A18:G18"/>
    </sheetView>
  </sheetViews>
  <sheetFormatPr baseColWidth="10" defaultColWidth="11.453125" defaultRowHeight="14.5" x14ac:dyDescent="0.35"/>
  <cols>
    <col min="1" max="6" width="11.453125" style="57"/>
    <col min="7" max="7" width="14.1796875" style="57" customWidth="1"/>
    <col min="8" max="16384" width="11.453125" style="57"/>
  </cols>
  <sheetData>
    <row r="18" spans="1:7" ht="99.75" customHeight="1" x14ac:dyDescent="1">
      <c r="A18" s="189" t="s">
        <v>296</v>
      </c>
      <c r="B18" s="189"/>
      <c r="C18" s="189"/>
      <c r="D18" s="189"/>
      <c r="E18" s="189"/>
      <c r="F18" s="189"/>
      <c r="G18" s="189"/>
    </row>
    <row r="20" spans="1:7" ht="46" x14ac:dyDescent="1">
      <c r="A20" s="190"/>
      <c r="B20" s="190"/>
      <c r="C20" s="190"/>
      <c r="D20" s="190"/>
      <c r="E20" s="190"/>
      <c r="F20" s="190"/>
      <c r="G20" s="190"/>
    </row>
  </sheetData>
  <mergeCells count="2">
    <mergeCell ref="A18:G18"/>
    <mergeCell ref="A20:G20"/>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B54B9-ECCC-43AB-8DA7-4B8B5A0E8DE0}">
  <sheetPr>
    <tabColor theme="9" tint="0.39997558519241921"/>
  </sheetPr>
  <dimension ref="A1:H69"/>
  <sheetViews>
    <sheetView showGridLines="0" defaultGridColor="0" colorId="60" zoomScaleNormal="100" workbookViewId="0">
      <selection activeCell="C12" sqref="C12"/>
    </sheetView>
  </sheetViews>
  <sheetFormatPr baseColWidth="10" defaultColWidth="11.453125" defaultRowHeight="12.5" x14ac:dyDescent="0.25"/>
  <cols>
    <col min="1" max="1" width="57" style="4" customWidth="1"/>
    <col min="2" max="5" width="11.453125" style="4"/>
    <col min="6" max="6" width="13" style="4" customWidth="1"/>
    <col min="7" max="7" width="11.453125" style="4"/>
    <col min="8" max="8" width="14.1796875" style="4" customWidth="1"/>
    <col min="9" max="16384" width="11.453125" style="4"/>
  </cols>
  <sheetData>
    <row r="1" spans="1:8" x14ac:dyDescent="0.25">
      <c r="A1" s="58" t="s">
        <v>282</v>
      </c>
    </row>
    <row r="2" spans="1:8" x14ac:dyDescent="0.25">
      <c r="A2" s="58" t="s">
        <v>352</v>
      </c>
    </row>
    <row r="3" spans="1:8" x14ac:dyDescent="0.25">
      <c r="A3" s="58" t="s">
        <v>353</v>
      </c>
    </row>
    <row r="5" spans="1:8" ht="13" x14ac:dyDescent="0.3">
      <c r="A5" s="169" t="s">
        <v>437</v>
      </c>
      <c r="B5" s="169"/>
      <c r="C5" s="169"/>
      <c r="D5" s="169"/>
      <c r="E5" s="169"/>
      <c r="F5" s="169"/>
      <c r="G5" s="169"/>
      <c r="H5" s="54"/>
    </row>
    <row r="6" spans="1:8" ht="13" x14ac:dyDescent="0.3">
      <c r="A6" s="169" t="s">
        <v>444</v>
      </c>
      <c r="B6" s="169"/>
      <c r="C6" s="169"/>
      <c r="D6" s="169"/>
      <c r="E6" s="169"/>
      <c r="F6" s="169"/>
      <c r="G6" s="169"/>
      <c r="H6" s="63"/>
    </row>
    <row r="7" spans="1:8" ht="13" x14ac:dyDescent="0.3">
      <c r="A7" s="169">
        <v>2025</v>
      </c>
      <c r="B7" s="169"/>
      <c r="C7" s="169"/>
      <c r="D7" s="169"/>
      <c r="E7" s="169"/>
      <c r="F7" s="169"/>
      <c r="G7" s="169"/>
      <c r="H7" s="54"/>
    </row>
    <row r="8" spans="1:8" ht="13" x14ac:dyDescent="0.3">
      <c r="A8" s="169" t="s">
        <v>356</v>
      </c>
      <c r="B8" s="169"/>
      <c r="C8" s="169"/>
      <c r="D8" s="169"/>
      <c r="E8" s="169"/>
      <c r="F8" s="169"/>
      <c r="G8" s="169"/>
      <c r="H8" s="54"/>
    </row>
    <row r="9" spans="1:8" ht="13" thickBot="1" x14ac:dyDescent="0.3"/>
    <row r="10" spans="1:8" ht="76.5" customHeight="1" thickTop="1" thickBot="1" x14ac:dyDescent="0.3">
      <c r="A10" s="59" t="s">
        <v>357</v>
      </c>
      <c r="B10" s="59" t="s">
        <v>445</v>
      </c>
      <c r="C10" s="59" t="s">
        <v>36</v>
      </c>
      <c r="D10" s="59" t="s">
        <v>446</v>
      </c>
      <c r="E10" s="59" t="s">
        <v>367</v>
      </c>
      <c r="F10" s="59" t="s">
        <v>44</v>
      </c>
      <c r="G10" s="59" t="s">
        <v>361</v>
      </c>
      <c r="H10" s="60"/>
    </row>
    <row r="11" spans="1:8" s="9" customFormat="1" ht="13.5" thickTop="1" x14ac:dyDescent="0.3">
      <c r="A11" s="61"/>
      <c r="B11" s="8"/>
      <c r="C11" s="8"/>
      <c r="D11" s="8"/>
      <c r="E11" s="8"/>
      <c r="F11" s="8"/>
      <c r="G11" s="8"/>
      <c r="H11" s="8"/>
    </row>
    <row r="12" spans="1:8" s="9" customFormat="1" ht="13" x14ac:dyDescent="0.3">
      <c r="A12" s="3" t="s">
        <v>394</v>
      </c>
      <c r="B12" s="8"/>
      <c r="C12" s="8">
        <v>709577.70945307997</v>
      </c>
      <c r="D12" s="8"/>
      <c r="E12" s="8">
        <v>37618.242113699998</v>
      </c>
      <c r="F12" s="8">
        <v>349832.88910920999</v>
      </c>
      <c r="G12" s="8">
        <f>SUM(B12:F12)</f>
        <v>1097028.8406759901</v>
      </c>
      <c r="H12" s="8"/>
    </row>
    <row r="13" spans="1:8" s="9" customFormat="1" ht="13" x14ac:dyDescent="0.3">
      <c r="A13" s="3" t="s">
        <v>395</v>
      </c>
      <c r="B13" s="8"/>
      <c r="C13" s="8">
        <v>709577.70945307997</v>
      </c>
      <c r="D13" s="8"/>
      <c r="E13" s="8">
        <v>37645.586433700002</v>
      </c>
      <c r="F13" s="8">
        <v>349832.88910920999</v>
      </c>
      <c r="G13" s="8">
        <f t="shared" ref="G13:G67" si="0">SUM(B13:F13)</f>
        <v>1097056.18499599</v>
      </c>
      <c r="H13" s="8"/>
    </row>
    <row r="14" spans="1:8" s="27" customFormat="1" x14ac:dyDescent="0.25">
      <c r="A14" s="3" t="s">
        <v>396</v>
      </c>
      <c r="B14" s="8"/>
      <c r="C14" s="8">
        <v>653602.98764187004</v>
      </c>
      <c r="D14" s="8"/>
      <c r="E14" s="8">
        <v>36367.587282089997</v>
      </c>
      <c r="F14" s="8">
        <v>340395.71690996003</v>
      </c>
      <c r="G14" s="8">
        <f t="shared" si="0"/>
        <v>1030366.2918339201</v>
      </c>
      <c r="H14" s="13"/>
    </row>
    <row r="15" spans="1:8" s="27" customFormat="1" x14ac:dyDescent="0.25">
      <c r="A15" s="2" t="s">
        <v>397</v>
      </c>
      <c r="B15" s="13"/>
      <c r="C15" s="13">
        <v>428169.08609260002</v>
      </c>
      <c r="D15" s="13"/>
      <c r="E15" s="13">
        <v>20872.629236649998</v>
      </c>
      <c r="F15" s="13">
        <v>222398.93932156</v>
      </c>
      <c r="G15" s="8">
        <f t="shared" si="0"/>
        <v>671440.65465081006</v>
      </c>
      <c r="H15" s="13"/>
    </row>
    <row r="16" spans="1:8" s="27" customFormat="1" x14ac:dyDescent="0.25">
      <c r="A16" s="2" t="s">
        <v>398</v>
      </c>
      <c r="B16" s="13"/>
      <c r="C16" s="13">
        <v>52109.090160480002</v>
      </c>
      <c r="D16" s="13"/>
      <c r="E16" s="13">
        <v>3829.7419147999999</v>
      </c>
      <c r="F16" s="13">
        <v>30206.493662600002</v>
      </c>
      <c r="G16" s="8">
        <f t="shared" si="0"/>
        <v>86145.325737880004</v>
      </c>
      <c r="H16" s="13"/>
    </row>
    <row r="17" spans="1:8" s="27" customFormat="1" x14ac:dyDescent="0.25">
      <c r="A17" s="2" t="s">
        <v>399</v>
      </c>
      <c r="B17" s="13"/>
      <c r="C17" s="13">
        <v>46.710015149999997</v>
      </c>
      <c r="D17" s="13"/>
      <c r="E17" s="13">
        <v>972.76301460000002</v>
      </c>
      <c r="F17" s="13">
        <v>117.22516899999999</v>
      </c>
      <c r="G17" s="8">
        <f t="shared" si="0"/>
        <v>1136.6981987500001</v>
      </c>
      <c r="H17" s="13"/>
    </row>
    <row r="18" spans="1:8" s="27" customFormat="1" x14ac:dyDescent="0.25">
      <c r="A18" s="2" t="s">
        <v>400</v>
      </c>
      <c r="B18" s="13"/>
      <c r="C18" s="13">
        <v>52062.380145329997</v>
      </c>
      <c r="D18" s="13"/>
      <c r="E18" s="13">
        <v>2856.9789002000002</v>
      </c>
      <c r="F18" s="13">
        <v>30089.268493600001</v>
      </c>
      <c r="G18" s="8">
        <f t="shared" si="0"/>
        <v>85008.627539130001</v>
      </c>
      <c r="H18" s="13"/>
    </row>
    <row r="19" spans="1:8" s="27" customFormat="1" x14ac:dyDescent="0.25">
      <c r="A19" s="2" t="s">
        <v>401</v>
      </c>
      <c r="B19" s="8"/>
      <c r="C19" s="8">
        <v>90176.712928189998</v>
      </c>
      <c r="D19" s="13"/>
      <c r="E19" s="13">
        <v>8205.8263322999992</v>
      </c>
      <c r="F19" s="13">
        <v>62912.900180880002</v>
      </c>
      <c r="G19" s="8">
        <f t="shared" si="0"/>
        <v>161295.43944136999</v>
      </c>
      <c r="H19" s="13"/>
    </row>
    <row r="20" spans="1:8" s="27" customFormat="1" x14ac:dyDescent="0.25">
      <c r="A20" s="3" t="s">
        <v>402</v>
      </c>
      <c r="B20" s="8"/>
      <c r="C20" s="8">
        <v>0</v>
      </c>
      <c r="D20" s="8"/>
      <c r="E20" s="8">
        <v>0</v>
      </c>
      <c r="F20" s="8">
        <v>0</v>
      </c>
      <c r="G20" s="8">
        <f t="shared" si="0"/>
        <v>0</v>
      </c>
      <c r="H20" s="13"/>
    </row>
    <row r="21" spans="1:8" s="27" customFormat="1" x14ac:dyDescent="0.25">
      <c r="A21" s="3" t="s">
        <v>403</v>
      </c>
      <c r="B21" s="13"/>
      <c r="C21" s="13">
        <v>0</v>
      </c>
      <c r="D21" s="8"/>
      <c r="E21" s="8">
        <v>0</v>
      </c>
      <c r="F21" s="8">
        <v>0</v>
      </c>
      <c r="G21" s="8">
        <f t="shared" si="0"/>
        <v>0</v>
      </c>
      <c r="H21" s="13"/>
    </row>
    <row r="22" spans="1:8" s="9" customFormat="1" ht="13" x14ac:dyDescent="0.3">
      <c r="A22" s="2" t="s">
        <v>404</v>
      </c>
      <c r="B22" s="13"/>
      <c r="C22" s="13">
        <v>0</v>
      </c>
      <c r="D22" s="13"/>
      <c r="E22" s="13">
        <v>0</v>
      </c>
      <c r="F22" s="13">
        <v>0</v>
      </c>
      <c r="G22" s="8">
        <f t="shared" si="0"/>
        <v>0</v>
      </c>
      <c r="H22" s="8"/>
    </row>
    <row r="23" spans="1:8" s="9" customFormat="1" ht="13" x14ac:dyDescent="0.3">
      <c r="A23" s="2" t="s">
        <v>405</v>
      </c>
      <c r="B23" s="13"/>
      <c r="C23" s="13">
        <v>0</v>
      </c>
      <c r="D23" s="13"/>
      <c r="E23" s="13">
        <v>0</v>
      </c>
      <c r="F23" s="13">
        <v>0</v>
      </c>
      <c r="G23" s="8">
        <f t="shared" si="0"/>
        <v>0</v>
      </c>
      <c r="H23" s="8"/>
    </row>
    <row r="24" spans="1:8" s="27" customFormat="1" x14ac:dyDescent="0.25">
      <c r="A24" s="2" t="s">
        <v>406</v>
      </c>
      <c r="B24" s="13"/>
      <c r="C24" s="13">
        <v>0</v>
      </c>
      <c r="D24" s="13"/>
      <c r="E24" s="13">
        <v>0</v>
      </c>
      <c r="F24" s="13">
        <v>0</v>
      </c>
      <c r="G24" s="8">
        <f t="shared" si="0"/>
        <v>0</v>
      </c>
      <c r="H24" s="13"/>
    </row>
    <row r="25" spans="1:8" s="27" customFormat="1" x14ac:dyDescent="0.25">
      <c r="A25" s="2" t="s">
        <v>407</v>
      </c>
      <c r="B25" s="8"/>
      <c r="C25" s="8">
        <v>0</v>
      </c>
      <c r="D25" s="13"/>
      <c r="E25" s="13">
        <v>0</v>
      </c>
      <c r="F25" s="13">
        <v>0</v>
      </c>
      <c r="G25" s="8">
        <f t="shared" si="0"/>
        <v>0</v>
      </c>
      <c r="H25" s="13"/>
    </row>
    <row r="26" spans="1:8" s="27" customFormat="1" x14ac:dyDescent="0.25">
      <c r="A26" s="3" t="s">
        <v>408</v>
      </c>
      <c r="B26" s="13"/>
      <c r="C26" s="13">
        <v>83148.098460599998</v>
      </c>
      <c r="D26" s="8"/>
      <c r="E26" s="8">
        <v>3459.3897983400002</v>
      </c>
      <c r="F26" s="8">
        <v>24877.38374492</v>
      </c>
      <c r="G26" s="8">
        <f t="shared" si="0"/>
        <v>111484.87200385999</v>
      </c>
      <c r="H26" s="13"/>
    </row>
    <row r="27" spans="1:8" s="27" customFormat="1" x14ac:dyDescent="0.25">
      <c r="A27" s="2" t="s">
        <v>409</v>
      </c>
      <c r="B27" s="13"/>
      <c r="C27" s="13">
        <v>11780.566900919999</v>
      </c>
      <c r="D27" s="13"/>
      <c r="E27" s="13">
        <v>674.17993504000003</v>
      </c>
      <c r="F27" s="13">
        <v>4001.0024504600001</v>
      </c>
      <c r="G27" s="8">
        <f t="shared" si="0"/>
        <v>16455.749286419999</v>
      </c>
      <c r="H27" s="13"/>
    </row>
    <row r="28" spans="1:8" s="9" customFormat="1" ht="13" x14ac:dyDescent="0.3">
      <c r="A28" s="2" t="s">
        <v>410</v>
      </c>
      <c r="B28" s="13"/>
      <c r="C28" s="13">
        <v>0</v>
      </c>
      <c r="D28" s="13"/>
      <c r="E28" s="13">
        <v>0</v>
      </c>
      <c r="F28" s="13">
        <v>0</v>
      </c>
      <c r="G28" s="8">
        <f t="shared" si="0"/>
        <v>0</v>
      </c>
      <c r="H28" s="8"/>
    </row>
    <row r="29" spans="1:8" s="27" customFormat="1" x14ac:dyDescent="0.25">
      <c r="A29" s="2" t="s">
        <v>411</v>
      </c>
      <c r="B29" s="13"/>
      <c r="C29" s="13">
        <v>0</v>
      </c>
      <c r="D29" s="13"/>
      <c r="E29" s="13">
        <v>0</v>
      </c>
      <c r="F29" s="13">
        <v>0</v>
      </c>
      <c r="G29" s="8">
        <f t="shared" si="0"/>
        <v>0</v>
      </c>
      <c r="H29" s="13"/>
    </row>
    <row r="30" spans="1:8" s="27" customFormat="1" x14ac:dyDescent="0.25">
      <c r="A30" s="2" t="s">
        <v>486</v>
      </c>
      <c r="B30" s="13"/>
      <c r="C30" s="13">
        <v>0</v>
      </c>
      <c r="D30" s="13"/>
      <c r="E30" s="13">
        <v>0</v>
      </c>
      <c r="F30" s="13">
        <v>0</v>
      </c>
      <c r="G30" s="8">
        <f t="shared" si="0"/>
        <v>0</v>
      </c>
      <c r="H30" s="13"/>
    </row>
    <row r="31" spans="1:8" s="27" customFormat="1" x14ac:dyDescent="0.25">
      <c r="A31" s="2" t="s">
        <v>413</v>
      </c>
      <c r="B31" s="13"/>
      <c r="C31" s="13">
        <v>0</v>
      </c>
      <c r="D31" s="13"/>
      <c r="E31" s="13">
        <v>0</v>
      </c>
      <c r="F31" s="13">
        <v>0</v>
      </c>
      <c r="G31" s="8">
        <f t="shared" si="0"/>
        <v>0</v>
      </c>
      <c r="H31" s="13"/>
    </row>
    <row r="32" spans="1:8" s="27" customFormat="1" x14ac:dyDescent="0.25">
      <c r="A32" s="2" t="s">
        <v>415</v>
      </c>
      <c r="B32" s="13"/>
      <c r="C32" s="13">
        <v>0</v>
      </c>
      <c r="D32" s="13"/>
      <c r="E32" s="13">
        <v>0</v>
      </c>
      <c r="F32" s="13">
        <v>0</v>
      </c>
      <c r="G32" s="8">
        <f t="shared" si="0"/>
        <v>0</v>
      </c>
      <c r="H32" s="13"/>
    </row>
    <row r="33" spans="1:8" s="27" customFormat="1" x14ac:dyDescent="0.25">
      <c r="A33" s="2" t="s">
        <v>416</v>
      </c>
      <c r="B33" s="13"/>
      <c r="C33" s="13">
        <v>0</v>
      </c>
      <c r="D33" s="13"/>
      <c r="E33" s="13">
        <v>0</v>
      </c>
      <c r="F33" s="13">
        <v>0</v>
      </c>
      <c r="G33" s="8">
        <f t="shared" si="0"/>
        <v>0</v>
      </c>
      <c r="H33" s="13"/>
    </row>
    <row r="34" spans="1:8" s="27" customFormat="1" x14ac:dyDescent="0.25">
      <c r="A34" s="2" t="s">
        <v>485</v>
      </c>
      <c r="B34" s="13"/>
      <c r="C34" s="13">
        <v>1.27933333</v>
      </c>
      <c r="D34" s="13"/>
      <c r="E34" s="13">
        <v>0</v>
      </c>
      <c r="F34" s="13">
        <v>0</v>
      </c>
      <c r="G34" s="8">
        <f t="shared" si="0"/>
        <v>1.27933333</v>
      </c>
      <c r="H34" s="13"/>
    </row>
    <row r="35" spans="1:8" s="27" customFormat="1" x14ac:dyDescent="0.25">
      <c r="A35" s="2" t="s">
        <v>417</v>
      </c>
      <c r="B35" s="13"/>
      <c r="C35" s="13">
        <v>0</v>
      </c>
      <c r="D35" s="13"/>
      <c r="E35" s="13">
        <v>0</v>
      </c>
      <c r="F35" s="13">
        <v>0</v>
      </c>
      <c r="G35" s="8">
        <f t="shared" si="0"/>
        <v>0</v>
      </c>
      <c r="H35" s="13"/>
    </row>
    <row r="36" spans="1:8" s="27" customFormat="1" x14ac:dyDescent="0.25">
      <c r="A36" s="2" t="s">
        <v>418</v>
      </c>
      <c r="B36" s="13"/>
      <c r="C36" s="13">
        <v>0</v>
      </c>
      <c r="D36" s="13"/>
      <c r="E36" s="13">
        <v>674.17993504000003</v>
      </c>
      <c r="F36" s="13">
        <v>30.7123667</v>
      </c>
      <c r="G36" s="8">
        <f t="shared" si="0"/>
        <v>704.89230173999999</v>
      </c>
      <c r="H36" s="13"/>
    </row>
    <row r="37" spans="1:8" s="27" customFormat="1" x14ac:dyDescent="0.25">
      <c r="A37" s="2" t="s">
        <v>419</v>
      </c>
      <c r="B37" s="13"/>
      <c r="C37" s="13">
        <v>0</v>
      </c>
      <c r="D37" s="13"/>
      <c r="E37" s="13">
        <v>0</v>
      </c>
      <c r="F37" s="13">
        <v>0</v>
      </c>
      <c r="G37" s="8">
        <f t="shared" si="0"/>
        <v>0</v>
      </c>
      <c r="H37" s="13"/>
    </row>
    <row r="38" spans="1:8" s="27" customFormat="1" x14ac:dyDescent="0.25">
      <c r="A38" s="2" t="s">
        <v>420</v>
      </c>
      <c r="B38" s="13"/>
      <c r="C38" s="13">
        <v>11779.28756759</v>
      </c>
      <c r="D38" s="13"/>
      <c r="E38" s="13">
        <v>0</v>
      </c>
      <c r="F38" s="13">
        <v>3970.29008376</v>
      </c>
      <c r="G38" s="8">
        <f t="shared" si="0"/>
        <v>15749.577651349999</v>
      </c>
      <c r="H38" s="13"/>
    </row>
    <row r="39" spans="1:8" s="27" customFormat="1" x14ac:dyDescent="0.25">
      <c r="A39" s="2" t="s">
        <v>421</v>
      </c>
      <c r="B39" s="13"/>
      <c r="C39" s="13">
        <v>0</v>
      </c>
      <c r="D39" s="13"/>
      <c r="E39" s="13">
        <v>0</v>
      </c>
      <c r="F39" s="13">
        <v>0</v>
      </c>
      <c r="G39" s="8">
        <f t="shared" si="0"/>
        <v>0</v>
      </c>
      <c r="H39" s="13"/>
    </row>
    <row r="40" spans="1:8" s="27" customFormat="1" x14ac:dyDescent="0.25">
      <c r="A40" s="2" t="s">
        <v>422</v>
      </c>
      <c r="B40" s="13"/>
      <c r="C40" s="13">
        <v>70811.109274000002</v>
      </c>
      <c r="D40" s="13"/>
      <c r="E40" s="13">
        <v>2785.2098633000001</v>
      </c>
      <c r="F40" s="13">
        <v>20876.381294459999</v>
      </c>
      <c r="G40" s="8">
        <f t="shared" si="0"/>
        <v>94472.700431759993</v>
      </c>
      <c r="H40" s="13"/>
    </row>
    <row r="41" spans="1:8" s="27" customFormat="1" x14ac:dyDescent="0.25">
      <c r="A41" s="2" t="s">
        <v>423</v>
      </c>
      <c r="B41" s="13"/>
      <c r="C41" s="13">
        <v>556.42228567999996</v>
      </c>
      <c r="D41" s="13"/>
      <c r="E41" s="13">
        <v>0</v>
      </c>
      <c r="F41" s="13">
        <v>0</v>
      </c>
      <c r="G41" s="8">
        <f t="shared" si="0"/>
        <v>556.42228567999996</v>
      </c>
      <c r="H41" s="13"/>
    </row>
    <row r="42" spans="1:8" s="27" customFormat="1" x14ac:dyDescent="0.25">
      <c r="A42" s="2" t="s">
        <v>424</v>
      </c>
      <c r="B42" s="13"/>
      <c r="C42" s="13">
        <v>0</v>
      </c>
      <c r="D42" s="13"/>
      <c r="E42" s="13">
        <v>0</v>
      </c>
      <c r="F42" s="13">
        <v>0</v>
      </c>
      <c r="G42" s="8">
        <f t="shared" si="0"/>
        <v>0</v>
      </c>
      <c r="H42" s="13"/>
    </row>
    <row r="43" spans="1:8" s="9" customFormat="1" ht="13" x14ac:dyDescent="0.3">
      <c r="A43" s="2" t="s">
        <v>425</v>
      </c>
      <c r="B43" s="13"/>
      <c r="C43" s="13">
        <v>55974.721811210002</v>
      </c>
      <c r="D43" s="13"/>
      <c r="E43" s="13">
        <v>1277.9991516099999</v>
      </c>
      <c r="F43" s="13">
        <v>9437.1721992500006</v>
      </c>
      <c r="G43" s="8">
        <f t="shared" si="0"/>
        <v>66689.893162070002</v>
      </c>
      <c r="H43" s="8"/>
    </row>
    <row r="44" spans="1:8" s="9" customFormat="1" ht="13" x14ac:dyDescent="0.3">
      <c r="A44" s="2" t="s">
        <v>426</v>
      </c>
      <c r="B44" s="13"/>
      <c r="C44" s="13">
        <v>40306.804154060002</v>
      </c>
      <c r="D44" s="13"/>
      <c r="E44" s="13">
        <v>1277.9991516099999</v>
      </c>
      <c r="F44" s="13">
        <v>5706.7580746599997</v>
      </c>
      <c r="G44" s="8">
        <f t="shared" si="0"/>
        <v>47291.56138033</v>
      </c>
      <c r="H44" s="8"/>
    </row>
    <row r="45" spans="1:8" s="27" customFormat="1" x14ac:dyDescent="0.25">
      <c r="A45" s="3" t="s">
        <v>427</v>
      </c>
      <c r="B45" s="13"/>
      <c r="C45" s="13">
        <v>18180.34772007</v>
      </c>
      <c r="D45" s="8"/>
      <c r="E45" s="8">
        <v>849.33604591000005</v>
      </c>
      <c r="F45" s="8">
        <v>4701.1559354000001</v>
      </c>
      <c r="G45" s="8">
        <f t="shared" si="0"/>
        <v>23730.839701379999</v>
      </c>
      <c r="H45" s="13"/>
    </row>
    <row r="46" spans="1:8" s="27" customFormat="1" x14ac:dyDescent="0.25">
      <c r="A46" s="3" t="s">
        <v>428</v>
      </c>
      <c r="B46" s="8"/>
      <c r="C46" s="8">
        <v>22126.456433989999</v>
      </c>
      <c r="D46" s="8"/>
      <c r="E46" s="8">
        <v>428.66310570000002</v>
      </c>
      <c r="F46" s="8">
        <v>1005.6021392599999</v>
      </c>
      <c r="G46" s="8">
        <f t="shared" si="0"/>
        <v>23560.721678950002</v>
      </c>
      <c r="H46" s="13"/>
    </row>
    <row r="47" spans="1:8" s="9" customFormat="1" ht="13" x14ac:dyDescent="0.3">
      <c r="A47" s="2" t="s">
        <v>429</v>
      </c>
      <c r="B47" s="8"/>
      <c r="C47" s="8">
        <v>18.328030600000002</v>
      </c>
      <c r="D47" s="13"/>
      <c r="E47" s="13">
        <v>0</v>
      </c>
      <c r="F47" s="13">
        <v>0</v>
      </c>
      <c r="G47" s="8">
        <f t="shared" si="0"/>
        <v>18.328030600000002</v>
      </c>
      <c r="H47" s="8"/>
    </row>
    <row r="48" spans="1:8" s="27" customFormat="1" x14ac:dyDescent="0.25">
      <c r="A48" s="2" t="s">
        <v>430</v>
      </c>
      <c r="B48" s="13"/>
      <c r="C48" s="13">
        <v>17.710087720000001</v>
      </c>
      <c r="D48" s="13"/>
      <c r="E48" s="13">
        <v>0</v>
      </c>
      <c r="F48" s="13">
        <v>0</v>
      </c>
      <c r="G48" s="8">
        <f t="shared" si="0"/>
        <v>17.710087720000001</v>
      </c>
      <c r="H48" s="13"/>
    </row>
    <row r="49" spans="1:8" s="27" customFormat="1" x14ac:dyDescent="0.25">
      <c r="A49" s="3" t="s">
        <v>409</v>
      </c>
      <c r="B49" s="13"/>
      <c r="C49" s="13">
        <v>0.61794287999999997</v>
      </c>
      <c r="D49" s="8"/>
      <c r="E49" s="8">
        <v>0</v>
      </c>
      <c r="F49" s="8">
        <v>0</v>
      </c>
      <c r="G49" s="8">
        <f t="shared" si="0"/>
        <v>0.61794287999999997</v>
      </c>
      <c r="H49" s="13"/>
    </row>
    <row r="50" spans="1:8" s="9" customFormat="1" ht="13" x14ac:dyDescent="0.3">
      <c r="A50" s="2" t="s">
        <v>431</v>
      </c>
      <c r="B50" s="8"/>
      <c r="C50" s="8">
        <v>15649.58962655</v>
      </c>
      <c r="D50" s="13"/>
      <c r="E50" s="13">
        <v>0</v>
      </c>
      <c r="F50" s="13">
        <v>3730.41412459</v>
      </c>
      <c r="G50" s="8">
        <f t="shared" si="0"/>
        <v>19380.003751140001</v>
      </c>
      <c r="H50" s="8"/>
    </row>
    <row r="51" spans="1:8" s="27" customFormat="1" x14ac:dyDescent="0.25">
      <c r="A51" s="2" t="s">
        <v>412</v>
      </c>
      <c r="B51" s="13"/>
      <c r="C51" s="13">
        <v>15649.58962655</v>
      </c>
      <c r="D51" s="13"/>
      <c r="E51" s="13">
        <v>0</v>
      </c>
      <c r="F51" s="13">
        <v>0</v>
      </c>
      <c r="G51" s="8">
        <f t="shared" si="0"/>
        <v>15649.58962655</v>
      </c>
      <c r="H51" s="13"/>
    </row>
    <row r="52" spans="1:8" s="27" customFormat="1" x14ac:dyDescent="0.25">
      <c r="A52" s="3" t="s">
        <v>413</v>
      </c>
      <c r="B52" s="13"/>
      <c r="C52" s="13">
        <v>15649.58962655</v>
      </c>
      <c r="D52" s="8"/>
      <c r="E52" s="8">
        <v>0</v>
      </c>
      <c r="F52" s="8">
        <v>0</v>
      </c>
      <c r="G52" s="8">
        <f t="shared" si="0"/>
        <v>15649.58962655</v>
      </c>
      <c r="H52" s="13"/>
    </row>
    <row r="53" spans="1:8" s="27" customFormat="1" x14ac:dyDescent="0.25">
      <c r="A53" s="2" t="s">
        <v>414</v>
      </c>
      <c r="B53" s="8"/>
      <c r="C53" s="8">
        <v>0</v>
      </c>
      <c r="D53" s="13"/>
      <c r="E53" s="13">
        <v>0</v>
      </c>
      <c r="F53" s="13">
        <v>0</v>
      </c>
      <c r="G53" s="8">
        <f t="shared" si="0"/>
        <v>0</v>
      </c>
      <c r="H53" s="13"/>
    </row>
    <row r="54" spans="1:8" s="27" customFormat="1" x14ac:dyDescent="0.25">
      <c r="A54" s="2" t="s">
        <v>432</v>
      </c>
      <c r="B54" s="13"/>
      <c r="C54" s="13">
        <v>0</v>
      </c>
      <c r="D54" s="13"/>
      <c r="E54" s="13">
        <v>0</v>
      </c>
      <c r="F54" s="13">
        <v>0</v>
      </c>
      <c r="G54" s="8">
        <f t="shared" si="0"/>
        <v>0</v>
      </c>
      <c r="H54" s="13"/>
    </row>
    <row r="55" spans="1:8" s="27" customFormat="1" x14ac:dyDescent="0.25">
      <c r="A55" s="2" t="s">
        <v>415</v>
      </c>
      <c r="B55" s="13"/>
      <c r="C55" s="13">
        <v>0</v>
      </c>
      <c r="D55" s="13"/>
      <c r="E55" s="13">
        <v>0</v>
      </c>
      <c r="F55" s="13">
        <v>0</v>
      </c>
      <c r="G55" s="8">
        <f t="shared" si="0"/>
        <v>0</v>
      </c>
      <c r="H55" s="13"/>
    </row>
    <row r="56" spans="1:8" s="27" customFormat="1" x14ac:dyDescent="0.25">
      <c r="A56" s="2" t="s">
        <v>416</v>
      </c>
      <c r="B56" s="13"/>
      <c r="C56" s="13">
        <v>0</v>
      </c>
      <c r="D56" s="13"/>
      <c r="E56" s="13">
        <v>0</v>
      </c>
      <c r="F56" s="13">
        <v>0</v>
      </c>
      <c r="G56" s="8">
        <f t="shared" si="0"/>
        <v>0</v>
      </c>
      <c r="H56" s="13"/>
    </row>
    <row r="57" spans="1:8" s="27" customFormat="1" x14ac:dyDescent="0.25">
      <c r="A57" s="2" t="s">
        <v>417</v>
      </c>
      <c r="B57" s="13"/>
      <c r="C57" s="13">
        <v>0</v>
      </c>
      <c r="D57" s="13"/>
      <c r="E57" s="13">
        <v>0</v>
      </c>
      <c r="F57" s="13">
        <v>0</v>
      </c>
      <c r="G57" s="8">
        <f t="shared" si="0"/>
        <v>0</v>
      </c>
      <c r="H57" s="13"/>
    </row>
    <row r="58" spans="1:8" s="9" customFormat="1" ht="13" x14ac:dyDescent="0.3">
      <c r="A58" s="2" t="s">
        <v>418</v>
      </c>
      <c r="B58" s="13"/>
      <c r="C58" s="13">
        <v>0</v>
      </c>
      <c r="D58" s="13"/>
      <c r="E58" s="13">
        <v>0</v>
      </c>
      <c r="F58" s="13">
        <v>0</v>
      </c>
      <c r="G58" s="8">
        <f t="shared" si="0"/>
        <v>0</v>
      </c>
      <c r="H58" s="8"/>
    </row>
    <row r="59" spans="1:8" s="27" customFormat="1" x14ac:dyDescent="0.25">
      <c r="A59" s="2" t="s">
        <v>419</v>
      </c>
      <c r="B59" s="13"/>
      <c r="C59" s="13">
        <v>0</v>
      </c>
      <c r="D59" s="13"/>
      <c r="E59" s="13">
        <v>0</v>
      </c>
      <c r="F59" s="13">
        <v>0</v>
      </c>
      <c r="G59" s="8">
        <f t="shared" si="0"/>
        <v>0</v>
      </c>
      <c r="H59" s="13"/>
    </row>
    <row r="60" spans="1:8" s="27" customFormat="1" x14ac:dyDescent="0.25">
      <c r="A60" s="2" t="s">
        <v>433</v>
      </c>
      <c r="B60" s="13"/>
      <c r="C60" s="13">
        <v>0</v>
      </c>
      <c r="D60" s="13"/>
      <c r="E60" s="13">
        <v>0</v>
      </c>
      <c r="F60" s="13">
        <v>3730.41412459</v>
      </c>
      <c r="G60" s="8">
        <f t="shared" si="0"/>
        <v>3730.41412459</v>
      </c>
      <c r="H60" s="13"/>
    </row>
    <row r="61" spans="1:8" s="27" customFormat="1" x14ac:dyDescent="0.25">
      <c r="A61" s="2" t="s">
        <v>420</v>
      </c>
      <c r="B61" s="13"/>
      <c r="C61" s="13">
        <v>0</v>
      </c>
      <c r="D61" s="13"/>
      <c r="E61" s="13">
        <v>0</v>
      </c>
      <c r="F61" s="13">
        <v>0</v>
      </c>
      <c r="G61" s="8">
        <f t="shared" si="0"/>
        <v>0</v>
      </c>
      <c r="H61" s="13"/>
    </row>
    <row r="62" spans="1:8" s="27" customFormat="1" x14ac:dyDescent="0.25">
      <c r="A62" s="2" t="s">
        <v>421</v>
      </c>
      <c r="B62" s="13"/>
      <c r="C62" s="13">
        <v>0</v>
      </c>
      <c r="D62" s="13"/>
      <c r="E62" s="13">
        <v>-27.34432</v>
      </c>
      <c r="F62" s="13">
        <v>0</v>
      </c>
      <c r="G62" s="8">
        <f t="shared" si="0"/>
        <v>-27.34432</v>
      </c>
      <c r="H62" s="13"/>
    </row>
    <row r="63" spans="1:8" x14ac:dyDescent="0.25">
      <c r="A63" s="2" t="s">
        <v>434</v>
      </c>
      <c r="B63" s="13"/>
      <c r="C63" s="13">
        <v>0</v>
      </c>
      <c r="D63" s="13"/>
      <c r="E63" s="13">
        <v>1079.3399999999999</v>
      </c>
      <c r="F63" s="13">
        <v>0</v>
      </c>
      <c r="G63" s="8">
        <f t="shared" si="0"/>
        <v>1079.3399999999999</v>
      </c>
    </row>
    <row r="64" spans="1:8" x14ac:dyDescent="0.25">
      <c r="A64" s="2" t="s">
        <v>435</v>
      </c>
      <c r="B64" s="13"/>
      <c r="C64" s="13">
        <v>0</v>
      </c>
      <c r="D64" s="13"/>
      <c r="E64" s="13">
        <v>1106.6843200000001</v>
      </c>
      <c r="F64" s="13">
        <v>0</v>
      </c>
      <c r="G64" s="8">
        <f t="shared" si="0"/>
        <v>1106.6843200000001</v>
      </c>
    </row>
    <row r="65" spans="1:7" x14ac:dyDescent="0.25">
      <c r="A65" s="2" t="s">
        <v>436</v>
      </c>
      <c r="B65" s="13"/>
      <c r="C65" s="13">
        <v>0</v>
      </c>
      <c r="D65" s="13"/>
      <c r="E65" s="13"/>
      <c r="F65" s="13">
        <v>982.58599331999994</v>
      </c>
      <c r="G65" s="8">
        <f t="shared" si="0"/>
        <v>982.58599331999994</v>
      </c>
    </row>
    <row r="66" spans="1:7" x14ac:dyDescent="0.25">
      <c r="A66" s="2"/>
      <c r="B66" s="13"/>
      <c r="C66" s="13"/>
      <c r="D66" s="13"/>
      <c r="E66" s="13"/>
      <c r="F66" s="13"/>
      <c r="G66" s="8">
        <f t="shared" si="0"/>
        <v>0</v>
      </c>
    </row>
    <row r="67" spans="1:7" x14ac:dyDescent="0.25">
      <c r="A67" s="2"/>
      <c r="B67" s="13"/>
      <c r="C67" s="13">
        <v>0</v>
      </c>
      <c r="D67" s="13"/>
      <c r="E67" s="13"/>
      <c r="F67" s="117"/>
      <c r="G67" s="8">
        <f t="shared" si="0"/>
        <v>0</v>
      </c>
    </row>
    <row r="68" spans="1:7" ht="13" thickBot="1" x14ac:dyDescent="0.3">
      <c r="A68" s="118"/>
      <c r="B68" s="118"/>
      <c r="C68" s="118"/>
      <c r="D68" s="118"/>
      <c r="E68" s="118"/>
      <c r="F68" s="118"/>
      <c r="G68" s="118"/>
    </row>
    <row r="69" spans="1:7" ht="13" thickTop="1" x14ac:dyDescent="0.25"/>
  </sheetData>
  <mergeCells count="4">
    <mergeCell ref="A5:G5"/>
    <mergeCell ref="A6:G6"/>
    <mergeCell ref="A7:G7"/>
    <mergeCell ref="A8:G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06ED9-9B3A-4F83-90AE-2D08EDB35CE5}">
  <sheetPr>
    <tabColor theme="9" tint="0.39997558519241921"/>
  </sheetPr>
  <dimension ref="A1:K66"/>
  <sheetViews>
    <sheetView showGridLines="0" defaultGridColor="0" colorId="60" zoomScaleNormal="100" workbookViewId="0">
      <selection activeCell="D12" sqref="D12"/>
    </sheetView>
  </sheetViews>
  <sheetFormatPr baseColWidth="10" defaultColWidth="11.453125" defaultRowHeight="12.5" x14ac:dyDescent="0.25"/>
  <cols>
    <col min="1" max="1" width="55.1796875" style="4" bestFit="1" customWidth="1"/>
    <col min="2" max="6" width="11.453125" style="4"/>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row>
    <row r="5" spans="1:8" ht="13" x14ac:dyDescent="0.3">
      <c r="A5" s="169" t="s">
        <v>437</v>
      </c>
      <c r="B5" s="169"/>
      <c r="C5" s="169"/>
      <c r="D5" s="169"/>
      <c r="E5" s="54"/>
      <c r="F5" s="54"/>
      <c r="G5" s="54"/>
    </row>
    <row r="6" spans="1:8" ht="13" x14ac:dyDescent="0.3">
      <c r="A6" s="169" t="s">
        <v>447</v>
      </c>
      <c r="B6" s="169"/>
      <c r="C6" s="169"/>
      <c r="D6" s="169"/>
      <c r="E6" s="54"/>
      <c r="F6" s="54"/>
      <c r="G6" s="54"/>
    </row>
    <row r="7" spans="1:8" ht="13" x14ac:dyDescent="0.3">
      <c r="A7" s="169">
        <v>2025</v>
      </c>
      <c r="B7" s="169"/>
      <c r="C7" s="169"/>
      <c r="D7" s="169"/>
      <c r="E7" s="54"/>
      <c r="F7" s="54"/>
      <c r="G7" s="54"/>
    </row>
    <row r="8" spans="1:8" ht="13" x14ac:dyDescent="0.3">
      <c r="A8" s="169" t="s">
        <v>356</v>
      </c>
      <c r="B8" s="169"/>
      <c r="C8" s="169"/>
      <c r="D8" s="169"/>
      <c r="E8" s="54"/>
      <c r="F8" s="54"/>
      <c r="G8" s="54"/>
    </row>
    <row r="9" spans="1:8" ht="13" thickBot="1" x14ac:dyDescent="0.3"/>
    <row r="10" spans="1:8" ht="13.5" thickTop="1" thickBot="1" x14ac:dyDescent="0.3">
      <c r="A10" s="59" t="s">
        <v>357</v>
      </c>
      <c r="B10" s="59" t="s">
        <v>38</v>
      </c>
      <c r="C10" s="59" t="s">
        <v>40</v>
      </c>
      <c r="D10" s="59" t="s">
        <v>361</v>
      </c>
      <c r="E10" s="60"/>
      <c r="F10" s="60"/>
      <c r="G10" s="60"/>
      <c r="H10" s="60"/>
    </row>
    <row r="11" spans="1:8" s="9" customFormat="1" ht="13.5" thickTop="1" x14ac:dyDescent="0.3">
      <c r="A11" s="61"/>
      <c r="B11" s="8"/>
      <c r="C11" s="8"/>
      <c r="D11" s="8"/>
      <c r="E11" s="8"/>
      <c r="F11" s="8"/>
      <c r="G11" s="8"/>
      <c r="H11" s="8"/>
    </row>
    <row r="12" spans="1:8" s="9" customFormat="1" ht="13" x14ac:dyDescent="0.3">
      <c r="A12" s="3" t="s">
        <v>394</v>
      </c>
      <c r="B12" s="9">
        <v>199054.08362786999</v>
      </c>
      <c r="C12" s="9">
        <v>510523.62582521001</v>
      </c>
      <c r="D12" s="9">
        <f t="shared" ref="D12:D43" si="0">SUM(B12:C12)</f>
        <v>709577.70945307997</v>
      </c>
      <c r="E12" s="8"/>
      <c r="F12" s="8"/>
      <c r="G12" s="8"/>
      <c r="H12" s="8"/>
    </row>
    <row r="13" spans="1:8" s="9" customFormat="1" ht="13" x14ac:dyDescent="0.3">
      <c r="A13" s="3" t="s">
        <v>395</v>
      </c>
      <c r="B13" s="9">
        <v>199054.08362786999</v>
      </c>
      <c r="C13" s="9">
        <v>510523.62582521001</v>
      </c>
      <c r="D13" s="9">
        <f t="shared" si="0"/>
        <v>709577.70945307997</v>
      </c>
      <c r="E13" s="8"/>
      <c r="F13" s="8"/>
      <c r="G13" s="8"/>
      <c r="H13" s="8"/>
    </row>
    <row r="14" spans="1:8" s="27" customFormat="1" ht="13" x14ac:dyDescent="0.3">
      <c r="A14" s="3" t="s">
        <v>396</v>
      </c>
      <c r="B14" s="9">
        <v>177010.99979463001</v>
      </c>
      <c r="C14" s="9">
        <v>476591.98784724</v>
      </c>
      <c r="D14" s="9">
        <f t="shared" si="0"/>
        <v>653602.98764187004</v>
      </c>
      <c r="E14" s="13"/>
      <c r="F14" s="13"/>
      <c r="G14" s="13"/>
      <c r="H14" s="13"/>
    </row>
    <row r="15" spans="1:8" s="27" customFormat="1" x14ac:dyDescent="0.25">
      <c r="A15" s="2" t="s">
        <v>397</v>
      </c>
      <c r="B15" s="117">
        <v>100997.17484344001</v>
      </c>
      <c r="C15" s="117">
        <v>327171.91124916001</v>
      </c>
      <c r="D15" s="117">
        <f t="shared" si="0"/>
        <v>428169.08609260002</v>
      </c>
      <c r="E15" s="13"/>
      <c r="F15" s="13"/>
      <c r="G15" s="13"/>
      <c r="H15" s="13"/>
    </row>
    <row r="16" spans="1:8" s="27" customFormat="1" x14ac:dyDescent="0.25">
      <c r="A16" s="2" t="s">
        <v>398</v>
      </c>
      <c r="B16" s="117">
        <v>14006.32755451</v>
      </c>
      <c r="C16" s="117">
        <v>38102.762605969998</v>
      </c>
      <c r="D16" s="117">
        <f t="shared" si="0"/>
        <v>52109.090160480002</v>
      </c>
      <c r="E16" s="13"/>
      <c r="F16" s="13"/>
      <c r="G16" s="13"/>
      <c r="H16" s="13"/>
    </row>
    <row r="17" spans="1:8" s="27" customFormat="1" x14ac:dyDescent="0.25">
      <c r="A17" s="2" t="s">
        <v>399</v>
      </c>
      <c r="B17" s="117">
        <v>46.710015149999997</v>
      </c>
      <c r="C17" s="117">
        <v>0</v>
      </c>
      <c r="D17" s="117">
        <f t="shared" si="0"/>
        <v>46.710015149999997</v>
      </c>
      <c r="E17" s="13"/>
      <c r="F17" s="13"/>
      <c r="G17" s="13"/>
      <c r="H17" s="13"/>
    </row>
    <row r="18" spans="1:8" s="27" customFormat="1" x14ac:dyDescent="0.25">
      <c r="A18" s="2" t="s">
        <v>400</v>
      </c>
      <c r="B18" s="117">
        <v>13959.617539360001</v>
      </c>
      <c r="C18" s="117">
        <v>38102.762605969998</v>
      </c>
      <c r="D18" s="117">
        <f t="shared" si="0"/>
        <v>52062.380145329997</v>
      </c>
      <c r="E18" s="13"/>
      <c r="F18" s="13"/>
      <c r="G18" s="13"/>
      <c r="H18" s="13"/>
    </row>
    <row r="19" spans="1:8" s="27" customFormat="1" x14ac:dyDescent="0.25">
      <c r="A19" s="2" t="s">
        <v>401</v>
      </c>
      <c r="B19" s="117">
        <v>43223.950884749996</v>
      </c>
      <c r="C19" s="117">
        <v>46952.762043440001</v>
      </c>
      <c r="D19" s="117">
        <f t="shared" si="0"/>
        <v>90176.712928189998</v>
      </c>
      <c r="E19" s="13"/>
      <c r="F19" s="13"/>
      <c r="G19" s="13"/>
      <c r="H19" s="13"/>
    </row>
    <row r="20" spans="1:8" s="27" customFormat="1" ht="13" x14ac:dyDescent="0.3">
      <c r="A20" s="3" t="s">
        <v>402</v>
      </c>
      <c r="B20" s="9">
        <v>0</v>
      </c>
      <c r="C20" s="9">
        <v>0</v>
      </c>
      <c r="D20" s="9">
        <f t="shared" si="0"/>
        <v>0</v>
      </c>
      <c r="E20" s="13"/>
      <c r="F20" s="13"/>
      <c r="G20" s="13"/>
      <c r="H20" s="13"/>
    </row>
    <row r="21" spans="1:8" s="27" customFormat="1" ht="13" x14ac:dyDescent="0.3">
      <c r="A21" s="3" t="s">
        <v>403</v>
      </c>
      <c r="B21" s="9">
        <v>0</v>
      </c>
      <c r="C21" s="9">
        <v>0</v>
      </c>
      <c r="D21" s="9">
        <f t="shared" si="0"/>
        <v>0</v>
      </c>
      <c r="E21" s="13"/>
      <c r="F21" s="13"/>
      <c r="G21" s="13"/>
      <c r="H21" s="13"/>
    </row>
    <row r="22" spans="1:8" s="9" customFormat="1" ht="13" x14ac:dyDescent="0.3">
      <c r="A22" s="2" t="s">
        <v>404</v>
      </c>
      <c r="B22" s="117">
        <v>0</v>
      </c>
      <c r="C22" s="117">
        <v>0</v>
      </c>
      <c r="D22" s="117">
        <f t="shared" si="0"/>
        <v>0</v>
      </c>
      <c r="E22" s="8"/>
      <c r="F22" s="8"/>
      <c r="G22" s="8"/>
      <c r="H22" s="8"/>
    </row>
    <row r="23" spans="1:8" s="9" customFormat="1" ht="13" x14ac:dyDescent="0.3">
      <c r="A23" s="2" t="s">
        <v>405</v>
      </c>
      <c r="B23" s="117">
        <v>0</v>
      </c>
      <c r="C23" s="117">
        <v>0</v>
      </c>
      <c r="D23" s="117">
        <f t="shared" si="0"/>
        <v>0</v>
      </c>
      <c r="E23" s="8"/>
      <c r="F23" s="8"/>
      <c r="G23" s="8"/>
      <c r="H23" s="8"/>
    </row>
    <row r="24" spans="1:8" s="27" customFormat="1" x14ac:dyDescent="0.25">
      <c r="A24" s="2" t="s">
        <v>406</v>
      </c>
      <c r="B24" s="117">
        <v>0</v>
      </c>
      <c r="C24" s="117">
        <v>0</v>
      </c>
      <c r="D24" s="117">
        <f t="shared" si="0"/>
        <v>0</v>
      </c>
      <c r="E24" s="13"/>
      <c r="F24" s="13"/>
      <c r="G24" s="13"/>
      <c r="H24" s="13"/>
    </row>
    <row r="25" spans="1:8" s="27" customFormat="1" x14ac:dyDescent="0.25">
      <c r="A25" s="2" t="s">
        <v>407</v>
      </c>
      <c r="B25" s="117">
        <v>0</v>
      </c>
      <c r="C25" s="117">
        <v>0</v>
      </c>
      <c r="D25" s="117">
        <f t="shared" si="0"/>
        <v>0</v>
      </c>
      <c r="E25" s="13"/>
      <c r="F25" s="13"/>
      <c r="G25" s="13"/>
      <c r="H25" s="13"/>
    </row>
    <row r="26" spans="1:8" s="27" customFormat="1" ht="13" x14ac:dyDescent="0.3">
      <c r="A26" s="3" t="s">
        <v>408</v>
      </c>
      <c r="B26" s="9">
        <v>18783.546511929999</v>
      </c>
      <c r="C26" s="9">
        <v>64364.55194867</v>
      </c>
      <c r="D26" s="9">
        <f t="shared" si="0"/>
        <v>83148.098460599998</v>
      </c>
      <c r="E26" s="13"/>
      <c r="F26" s="13"/>
      <c r="G26" s="13"/>
      <c r="H26" s="13"/>
    </row>
    <row r="27" spans="1:8" s="27" customFormat="1" x14ac:dyDescent="0.25">
      <c r="A27" s="2" t="s">
        <v>409</v>
      </c>
      <c r="B27" s="117">
        <v>10947.19211892</v>
      </c>
      <c r="C27" s="117">
        <v>833.37478199999998</v>
      </c>
      <c r="D27" s="117">
        <f t="shared" si="0"/>
        <v>11780.566900920001</v>
      </c>
      <c r="E27" s="13"/>
      <c r="F27" s="13"/>
      <c r="G27" s="13"/>
      <c r="H27" s="13"/>
    </row>
    <row r="28" spans="1:8" s="9" customFormat="1" ht="13" x14ac:dyDescent="0.3">
      <c r="A28" s="2" t="s">
        <v>411</v>
      </c>
      <c r="B28" s="117">
        <v>0</v>
      </c>
      <c r="C28" s="117">
        <v>0</v>
      </c>
      <c r="D28" s="117">
        <f t="shared" si="0"/>
        <v>0</v>
      </c>
      <c r="E28" s="8"/>
      <c r="F28" s="8"/>
      <c r="G28" s="8"/>
      <c r="H28" s="8"/>
    </row>
    <row r="29" spans="1:8" s="27" customFormat="1" x14ac:dyDescent="0.25">
      <c r="A29" s="2" t="s">
        <v>486</v>
      </c>
      <c r="B29" s="117">
        <v>0</v>
      </c>
      <c r="C29" s="117">
        <v>0</v>
      </c>
      <c r="D29" s="117">
        <f t="shared" si="0"/>
        <v>0</v>
      </c>
      <c r="E29" s="13"/>
      <c r="F29" s="13"/>
      <c r="G29" s="13"/>
      <c r="H29" s="13"/>
    </row>
    <row r="30" spans="1:8" s="27" customFormat="1" x14ac:dyDescent="0.25">
      <c r="A30" s="2" t="s">
        <v>413</v>
      </c>
      <c r="B30" s="117">
        <v>0</v>
      </c>
      <c r="C30" s="117">
        <v>0</v>
      </c>
      <c r="D30" s="117">
        <f t="shared" si="0"/>
        <v>0</v>
      </c>
      <c r="E30" s="13"/>
      <c r="F30" s="13"/>
      <c r="G30" s="13"/>
      <c r="H30" s="13"/>
    </row>
    <row r="31" spans="1:8" s="27" customFormat="1" x14ac:dyDescent="0.25">
      <c r="A31" s="2" t="s">
        <v>414</v>
      </c>
      <c r="B31" s="117">
        <v>0</v>
      </c>
      <c r="C31" s="117">
        <v>0</v>
      </c>
      <c r="D31" s="117">
        <f t="shared" si="0"/>
        <v>0</v>
      </c>
      <c r="E31" s="13"/>
      <c r="F31" s="13"/>
      <c r="G31" s="13"/>
      <c r="H31" s="13"/>
    </row>
    <row r="32" spans="1:8" s="27" customFormat="1" x14ac:dyDescent="0.25">
      <c r="A32" s="2" t="s">
        <v>415</v>
      </c>
      <c r="B32" s="117">
        <v>0</v>
      </c>
      <c r="C32" s="117">
        <v>0</v>
      </c>
      <c r="D32" s="117">
        <f t="shared" si="0"/>
        <v>0</v>
      </c>
      <c r="E32" s="13"/>
      <c r="F32" s="13"/>
      <c r="G32" s="13"/>
      <c r="H32" s="13"/>
    </row>
    <row r="33" spans="1:8" s="27" customFormat="1" x14ac:dyDescent="0.25">
      <c r="A33" s="2" t="s">
        <v>489</v>
      </c>
      <c r="B33" s="117">
        <v>0</v>
      </c>
      <c r="C33" s="117">
        <v>0</v>
      </c>
      <c r="D33" s="117">
        <f t="shared" si="0"/>
        <v>0</v>
      </c>
      <c r="E33" s="13"/>
      <c r="F33" s="13"/>
      <c r="G33" s="13"/>
      <c r="H33" s="13"/>
    </row>
    <row r="34" spans="1:8" s="27" customFormat="1" x14ac:dyDescent="0.25">
      <c r="A34" s="2" t="s">
        <v>416</v>
      </c>
      <c r="B34" s="117">
        <v>1.27933333</v>
      </c>
      <c r="C34" s="117">
        <v>0</v>
      </c>
      <c r="D34" s="117">
        <f t="shared" si="0"/>
        <v>1.27933333</v>
      </c>
      <c r="E34" s="13"/>
      <c r="F34" s="13"/>
      <c r="G34" s="13"/>
      <c r="H34" s="13"/>
    </row>
    <row r="35" spans="1:8" s="27" customFormat="1" x14ac:dyDescent="0.25">
      <c r="A35" s="2" t="s">
        <v>485</v>
      </c>
      <c r="B35" s="117">
        <v>0</v>
      </c>
      <c r="C35" s="117">
        <v>0</v>
      </c>
      <c r="D35" s="117">
        <f t="shared" si="0"/>
        <v>0</v>
      </c>
      <c r="E35" s="13"/>
      <c r="F35" s="13"/>
      <c r="G35" s="13"/>
      <c r="H35" s="13"/>
    </row>
    <row r="36" spans="1:8" s="27" customFormat="1" x14ac:dyDescent="0.25">
      <c r="A36" s="2" t="s">
        <v>417</v>
      </c>
      <c r="B36" s="117">
        <v>0</v>
      </c>
      <c r="C36" s="117">
        <v>0</v>
      </c>
      <c r="D36" s="117">
        <f t="shared" si="0"/>
        <v>0</v>
      </c>
      <c r="E36" s="13"/>
      <c r="F36" s="13"/>
      <c r="G36" s="13"/>
      <c r="H36" s="13"/>
    </row>
    <row r="37" spans="1:8" s="27" customFormat="1" x14ac:dyDescent="0.25">
      <c r="A37" s="2" t="s">
        <v>488</v>
      </c>
      <c r="B37" s="117">
        <v>0</v>
      </c>
      <c r="C37" s="117">
        <v>0</v>
      </c>
      <c r="D37" s="117">
        <f t="shared" si="0"/>
        <v>0</v>
      </c>
      <c r="E37" s="13"/>
      <c r="F37" s="13"/>
      <c r="G37" s="13"/>
      <c r="H37" s="13"/>
    </row>
    <row r="38" spans="1:8" s="27" customFormat="1" x14ac:dyDescent="0.25">
      <c r="A38" s="2" t="s">
        <v>418</v>
      </c>
      <c r="B38" s="117">
        <v>10945.912785590001</v>
      </c>
      <c r="C38" s="117">
        <v>833.37478199999998</v>
      </c>
      <c r="D38" s="117">
        <f t="shared" si="0"/>
        <v>11779.287567590001</v>
      </c>
      <c r="E38" s="13"/>
      <c r="F38" s="13"/>
      <c r="G38" s="13"/>
      <c r="H38" s="13"/>
    </row>
    <row r="39" spans="1:8" s="27" customFormat="1" x14ac:dyDescent="0.25">
      <c r="A39" s="2" t="s">
        <v>419</v>
      </c>
      <c r="B39" s="117">
        <v>0</v>
      </c>
      <c r="C39" s="117">
        <v>0</v>
      </c>
      <c r="D39" s="117">
        <f t="shared" si="0"/>
        <v>0</v>
      </c>
      <c r="E39" s="13"/>
      <c r="F39" s="13"/>
      <c r="G39" s="13"/>
      <c r="H39" s="13"/>
    </row>
    <row r="40" spans="1:8" s="9" customFormat="1" ht="13" x14ac:dyDescent="0.3">
      <c r="A40" s="2" t="s">
        <v>420</v>
      </c>
      <c r="B40" s="117">
        <v>7354.2956332399999</v>
      </c>
      <c r="C40" s="117">
        <v>63456.813640760003</v>
      </c>
      <c r="D40" s="117">
        <f t="shared" si="0"/>
        <v>70811.109274000002</v>
      </c>
      <c r="E40" s="8"/>
      <c r="F40" s="8"/>
      <c r="G40" s="8"/>
      <c r="H40" s="8"/>
    </row>
    <row r="41" spans="1:8" s="9" customFormat="1" ht="13" x14ac:dyDescent="0.3">
      <c r="A41" s="2" t="s">
        <v>421</v>
      </c>
      <c r="B41" s="117">
        <v>482.05875976999999</v>
      </c>
      <c r="C41" s="117">
        <v>74.363525910000007</v>
      </c>
      <c r="D41" s="117">
        <f t="shared" si="0"/>
        <v>556.42228567999996</v>
      </c>
      <c r="E41" s="8"/>
      <c r="F41" s="8"/>
      <c r="G41" s="8"/>
      <c r="H41" s="8"/>
    </row>
    <row r="42" spans="1:8" s="27" customFormat="1" x14ac:dyDescent="0.25">
      <c r="A42" s="2" t="s">
        <v>422</v>
      </c>
      <c r="B42" s="117">
        <v>0</v>
      </c>
      <c r="C42" s="117">
        <v>0</v>
      </c>
      <c r="D42" s="117">
        <f t="shared" si="0"/>
        <v>0</v>
      </c>
      <c r="E42" s="13"/>
      <c r="F42" s="13"/>
      <c r="G42" s="13"/>
      <c r="H42" s="13"/>
    </row>
    <row r="43" spans="1:8" s="27" customFormat="1" x14ac:dyDescent="0.25">
      <c r="A43" s="2" t="s">
        <v>423</v>
      </c>
      <c r="B43" s="117">
        <v>22043.083833240002</v>
      </c>
      <c r="C43" s="117">
        <v>33931.63797797</v>
      </c>
      <c r="D43" s="117">
        <f t="shared" si="0"/>
        <v>55974.721811210002</v>
      </c>
      <c r="E43" s="13"/>
      <c r="F43" s="13"/>
      <c r="G43" s="13"/>
      <c r="H43" s="13"/>
    </row>
    <row r="44" spans="1:8" s="9" customFormat="1" ht="13" x14ac:dyDescent="0.3">
      <c r="A44" s="2" t="s">
        <v>424</v>
      </c>
      <c r="B44" s="117">
        <v>22043.083833240002</v>
      </c>
      <c r="C44" s="117">
        <v>18263.720320820001</v>
      </c>
      <c r="D44" s="117">
        <f t="shared" ref="D44:D64" si="1">SUM(B44:C44)</f>
        <v>40306.804154060002</v>
      </c>
      <c r="E44" s="8"/>
      <c r="F44" s="8"/>
      <c r="G44" s="8"/>
      <c r="H44" s="8"/>
    </row>
    <row r="45" spans="1:8" s="27" customFormat="1" ht="13" x14ac:dyDescent="0.3">
      <c r="A45" s="3" t="s">
        <v>425</v>
      </c>
      <c r="B45" s="9">
        <v>4222.6275171699999</v>
      </c>
      <c r="C45" s="9">
        <v>13957.7202029</v>
      </c>
      <c r="D45" s="9">
        <f t="shared" si="1"/>
        <v>18180.34772007</v>
      </c>
      <c r="E45" s="13"/>
      <c r="F45" s="13"/>
      <c r="G45" s="13"/>
      <c r="H45" s="13"/>
    </row>
    <row r="46" spans="1:8" s="27" customFormat="1" ht="13" x14ac:dyDescent="0.3">
      <c r="A46" s="3" t="s">
        <v>426</v>
      </c>
      <c r="B46" s="9">
        <v>17820.456316070002</v>
      </c>
      <c r="C46" s="9">
        <v>4306.0001179199999</v>
      </c>
      <c r="D46" s="9">
        <f t="shared" si="1"/>
        <v>22126.456433990003</v>
      </c>
      <c r="E46" s="13"/>
      <c r="F46" s="13"/>
      <c r="G46" s="13"/>
      <c r="H46" s="13"/>
    </row>
    <row r="47" spans="1:8" s="9" customFormat="1" ht="13" x14ac:dyDescent="0.3">
      <c r="A47" s="2" t="s">
        <v>427</v>
      </c>
      <c r="B47" s="117">
        <v>0</v>
      </c>
      <c r="C47" s="117">
        <v>18.328030600000002</v>
      </c>
      <c r="D47" s="117">
        <f t="shared" si="1"/>
        <v>18.328030600000002</v>
      </c>
      <c r="E47" s="8"/>
      <c r="F47" s="8"/>
      <c r="G47" s="8"/>
      <c r="H47" s="8"/>
    </row>
    <row r="48" spans="1:8" s="27" customFormat="1" x14ac:dyDescent="0.25">
      <c r="A48" s="2" t="s">
        <v>428</v>
      </c>
      <c r="B48" s="117">
        <v>0</v>
      </c>
      <c r="C48" s="117">
        <v>17.710087720000001</v>
      </c>
      <c r="D48" s="117">
        <f t="shared" si="1"/>
        <v>17.710087720000001</v>
      </c>
      <c r="E48" s="13"/>
      <c r="F48" s="13"/>
      <c r="G48" s="13"/>
      <c r="H48" s="13"/>
    </row>
    <row r="49" spans="1:11" s="27" customFormat="1" ht="13" x14ac:dyDescent="0.3">
      <c r="A49" s="3" t="s">
        <v>429</v>
      </c>
      <c r="B49" s="9">
        <v>0</v>
      </c>
      <c r="C49" s="9">
        <v>0.61794287999999997</v>
      </c>
      <c r="D49" s="9">
        <f t="shared" si="1"/>
        <v>0.61794287999999997</v>
      </c>
      <c r="E49" s="13"/>
      <c r="F49" s="13"/>
      <c r="G49" s="13"/>
      <c r="H49" s="13"/>
      <c r="I49" s="117"/>
      <c r="J49" s="117"/>
      <c r="K49" s="117"/>
    </row>
    <row r="50" spans="1:11" s="27" customFormat="1" x14ac:dyDescent="0.25">
      <c r="A50" s="2" t="s">
        <v>430</v>
      </c>
      <c r="B50" s="117">
        <v>0</v>
      </c>
      <c r="C50" s="117">
        <v>15649.58962655</v>
      </c>
      <c r="D50" s="117">
        <f t="shared" si="1"/>
        <v>15649.58962655</v>
      </c>
      <c r="E50" s="13"/>
      <c r="F50" s="13"/>
      <c r="G50" s="13"/>
      <c r="H50" s="13"/>
      <c r="I50" s="117"/>
      <c r="J50" s="117"/>
      <c r="K50" s="117"/>
    </row>
    <row r="51" spans="1:11" s="27" customFormat="1" x14ac:dyDescent="0.25">
      <c r="A51" s="2" t="s">
        <v>409</v>
      </c>
      <c r="B51" s="117">
        <v>0</v>
      </c>
      <c r="C51" s="117">
        <v>15649.58962655</v>
      </c>
      <c r="D51" s="117">
        <f t="shared" si="1"/>
        <v>15649.58962655</v>
      </c>
      <c r="E51" s="13"/>
      <c r="F51" s="13"/>
      <c r="G51" s="13"/>
      <c r="H51" s="13"/>
      <c r="I51" s="117"/>
      <c r="J51" s="117"/>
      <c r="K51" s="117"/>
    </row>
    <row r="52" spans="1:11" s="9" customFormat="1" ht="13" x14ac:dyDescent="0.3">
      <c r="A52" s="3" t="s">
        <v>431</v>
      </c>
      <c r="B52" s="9">
        <v>0</v>
      </c>
      <c r="C52" s="9">
        <v>15649.58962655</v>
      </c>
      <c r="D52" s="9">
        <f t="shared" si="1"/>
        <v>15649.58962655</v>
      </c>
      <c r="E52" s="8"/>
      <c r="F52" s="8"/>
      <c r="G52" s="8"/>
      <c r="H52" s="8"/>
    </row>
    <row r="53" spans="1:11" s="27" customFormat="1" x14ac:dyDescent="0.25">
      <c r="A53" s="2" t="s">
        <v>413</v>
      </c>
      <c r="B53" s="117">
        <v>0</v>
      </c>
      <c r="C53" s="117">
        <v>0</v>
      </c>
      <c r="D53" s="117">
        <f t="shared" si="1"/>
        <v>0</v>
      </c>
      <c r="E53" s="13"/>
      <c r="F53" s="13"/>
      <c r="G53" s="13"/>
      <c r="H53" s="13"/>
      <c r="I53" s="117"/>
      <c r="J53" s="117"/>
      <c r="K53" s="117"/>
    </row>
    <row r="54" spans="1:11" s="27" customFormat="1" x14ac:dyDescent="0.25">
      <c r="A54" s="2" t="s">
        <v>414</v>
      </c>
      <c r="B54" s="117">
        <v>0</v>
      </c>
      <c r="C54" s="117">
        <v>0</v>
      </c>
      <c r="D54" s="117">
        <f t="shared" si="1"/>
        <v>0</v>
      </c>
      <c r="E54" s="13"/>
      <c r="F54" s="13"/>
      <c r="G54" s="13"/>
      <c r="H54" s="13"/>
      <c r="I54" s="117"/>
      <c r="J54" s="117"/>
      <c r="K54" s="117"/>
    </row>
    <row r="55" spans="1:11" s="27" customFormat="1" x14ac:dyDescent="0.25">
      <c r="A55" s="2" t="s">
        <v>432</v>
      </c>
      <c r="B55" s="117">
        <v>0</v>
      </c>
      <c r="C55" s="117">
        <v>0</v>
      </c>
      <c r="D55" s="117">
        <f t="shared" si="1"/>
        <v>0</v>
      </c>
      <c r="E55" s="120"/>
      <c r="F55" s="120"/>
      <c r="G55" s="120"/>
      <c r="H55" s="120"/>
      <c r="I55" s="121"/>
      <c r="J55" s="121"/>
      <c r="K55" s="121"/>
    </row>
    <row r="56" spans="1:11" x14ac:dyDescent="0.25">
      <c r="A56" s="2" t="s">
        <v>416</v>
      </c>
      <c r="B56" s="117">
        <v>0</v>
      </c>
      <c r="C56" s="117">
        <v>0</v>
      </c>
      <c r="D56" s="117">
        <f t="shared" si="1"/>
        <v>0</v>
      </c>
    </row>
    <row r="57" spans="1:11" x14ac:dyDescent="0.25">
      <c r="A57" s="2" t="s">
        <v>417</v>
      </c>
      <c r="B57" s="117">
        <v>0</v>
      </c>
      <c r="C57" s="117">
        <v>0</v>
      </c>
      <c r="D57" s="117">
        <f t="shared" si="1"/>
        <v>0</v>
      </c>
    </row>
    <row r="58" spans="1:11" x14ac:dyDescent="0.25">
      <c r="A58" s="2" t="s">
        <v>418</v>
      </c>
      <c r="B58" s="117">
        <v>0</v>
      </c>
      <c r="C58" s="117">
        <v>0</v>
      </c>
      <c r="D58" s="117">
        <f t="shared" si="1"/>
        <v>0</v>
      </c>
    </row>
    <row r="59" spans="1:11" x14ac:dyDescent="0.25">
      <c r="A59" s="2" t="s">
        <v>419</v>
      </c>
      <c r="B59" s="117">
        <v>0</v>
      </c>
      <c r="C59" s="117">
        <v>0</v>
      </c>
      <c r="D59" s="117">
        <f t="shared" si="1"/>
        <v>0</v>
      </c>
    </row>
    <row r="60" spans="1:11" x14ac:dyDescent="0.25">
      <c r="A60" s="2" t="s">
        <v>420</v>
      </c>
      <c r="B60" s="117">
        <v>0</v>
      </c>
      <c r="C60" s="117">
        <v>0</v>
      </c>
      <c r="D60" s="117">
        <f t="shared" si="1"/>
        <v>0</v>
      </c>
    </row>
    <row r="61" spans="1:11" x14ac:dyDescent="0.25">
      <c r="A61" s="2" t="s">
        <v>421</v>
      </c>
      <c r="B61" s="117">
        <v>0</v>
      </c>
      <c r="C61" s="117">
        <v>0</v>
      </c>
      <c r="D61" s="117">
        <f t="shared" si="1"/>
        <v>0</v>
      </c>
    </row>
    <row r="62" spans="1:11" x14ac:dyDescent="0.25">
      <c r="A62" s="2" t="s">
        <v>434</v>
      </c>
      <c r="B62" s="117">
        <v>0</v>
      </c>
      <c r="C62" s="117">
        <v>0</v>
      </c>
      <c r="D62" s="117">
        <f t="shared" si="1"/>
        <v>0</v>
      </c>
    </row>
    <row r="63" spans="1:11" x14ac:dyDescent="0.25">
      <c r="A63" s="2" t="s">
        <v>435</v>
      </c>
      <c r="B63" s="117">
        <v>0</v>
      </c>
      <c r="C63" s="117">
        <v>0</v>
      </c>
      <c r="D63" s="117">
        <f t="shared" si="1"/>
        <v>0</v>
      </c>
    </row>
    <row r="64" spans="1:11" x14ac:dyDescent="0.25">
      <c r="A64" s="2" t="s">
        <v>436</v>
      </c>
      <c r="B64" s="117">
        <v>0</v>
      </c>
      <c r="C64" s="117">
        <v>0</v>
      </c>
      <c r="D64" s="117">
        <f t="shared" si="1"/>
        <v>0</v>
      </c>
    </row>
    <row r="65" spans="1:4" ht="13" thickBot="1" x14ac:dyDescent="0.3">
      <c r="A65" s="118"/>
      <c r="B65" s="118"/>
      <c r="C65" s="118"/>
      <c r="D65" s="118"/>
    </row>
    <row r="66" spans="1:4" ht="13" thickTop="1" x14ac:dyDescent="0.25"/>
  </sheetData>
  <mergeCells count="4">
    <mergeCell ref="A5:D5"/>
    <mergeCell ref="A6:D6"/>
    <mergeCell ref="A7:D7"/>
    <mergeCell ref="A8:D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8C59C-4B28-4B68-A948-8B2677C82BA8}">
  <sheetPr>
    <tabColor theme="9" tint="0.39997558519241921"/>
  </sheetPr>
  <dimension ref="A1:I66"/>
  <sheetViews>
    <sheetView showGridLines="0" defaultGridColor="0" colorId="60" zoomScaleNormal="100" workbookViewId="0">
      <selection activeCell="C12" sqref="C12"/>
    </sheetView>
  </sheetViews>
  <sheetFormatPr baseColWidth="10" defaultColWidth="11.453125" defaultRowHeight="12.5" x14ac:dyDescent="0.25"/>
  <cols>
    <col min="1" max="1" width="55.81640625" style="4" customWidth="1"/>
    <col min="2" max="7" width="11.453125" style="4"/>
    <col min="8" max="8" width="14.1796875" style="4"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row>
    <row r="5" spans="1:9" ht="13" x14ac:dyDescent="0.3">
      <c r="A5" s="169" t="s">
        <v>437</v>
      </c>
      <c r="B5" s="169"/>
      <c r="C5" s="169"/>
      <c r="D5" s="54"/>
      <c r="E5" s="54"/>
      <c r="F5" s="54"/>
      <c r="G5" s="54"/>
      <c r="H5" s="54"/>
    </row>
    <row r="6" spans="1:9" ht="13" x14ac:dyDescent="0.3">
      <c r="A6" s="169" t="s">
        <v>448</v>
      </c>
      <c r="B6" s="169"/>
      <c r="C6" s="169"/>
      <c r="D6" s="63"/>
      <c r="E6" s="54"/>
      <c r="F6" s="54"/>
      <c r="G6" s="54"/>
      <c r="H6" s="54"/>
    </row>
    <row r="7" spans="1:9" ht="13" x14ac:dyDescent="0.3">
      <c r="A7" s="169">
        <v>2025</v>
      </c>
      <c r="B7" s="169"/>
      <c r="C7" s="169"/>
      <c r="D7" s="54"/>
      <c r="E7" s="54"/>
      <c r="F7" s="54"/>
      <c r="G7" s="54"/>
      <c r="H7" s="54"/>
    </row>
    <row r="8" spans="1:9" ht="13" x14ac:dyDescent="0.3">
      <c r="A8" s="169" t="s">
        <v>356</v>
      </c>
      <c r="B8" s="169"/>
      <c r="C8" s="169"/>
      <c r="D8" s="54"/>
      <c r="E8" s="54"/>
      <c r="F8" s="54"/>
      <c r="G8" s="54"/>
      <c r="H8" s="54"/>
    </row>
    <row r="9" spans="1:9" ht="13" thickBot="1" x14ac:dyDescent="0.3"/>
    <row r="10" spans="1:9" ht="13.5" thickTop="1" thickBot="1" x14ac:dyDescent="0.3">
      <c r="A10" s="59" t="s">
        <v>357</v>
      </c>
      <c r="B10" s="59" t="s">
        <v>43</v>
      </c>
      <c r="C10" s="59" t="s">
        <v>361</v>
      </c>
      <c r="D10" s="60"/>
      <c r="E10" s="60"/>
      <c r="F10" s="60"/>
      <c r="G10" s="60"/>
      <c r="H10" s="60"/>
      <c r="I10" s="60"/>
    </row>
    <row r="11" spans="1:9" s="9" customFormat="1" ht="13.5" thickTop="1" x14ac:dyDescent="0.3">
      <c r="A11" s="61"/>
      <c r="B11" s="13"/>
      <c r="C11" s="13"/>
      <c r="D11" s="8"/>
      <c r="E11" s="8"/>
      <c r="F11" s="8"/>
      <c r="G11" s="8"/>
      <c r="H11" s="8"/>
      <c r="I11" s="8"/>
    </row>
    <row r="12" spans="1:9" s="9" customFormat="1" ht="13" x14ac:dyDescent="0.3">
      <c r="A12" s="3" t="s">
        <v>394</v>
      </c>
      <c r="B12" s="9">
        <v>37618.242113699998</v>
      </c>
      <c r="C12" s="9">
        <f>SUM(B12)</f>
        <v>37618.242113699998</v>
      </c>
      <c r="D12" s="8"/>
      <c r="E12" s="8"/>
      <c r="F12" s="8"/>
      <c r="G12" s="8"/>
      <c r="H12" s="8"/>
      <c r="I12" s="8"/>
    </row>
    <row r="13" spans="1:9" s="9" customFormat="1" ht="13" x14ac:dyDescent="0.3">
      <c r="A13" s="3" t="s">
        <v>395</v>
      </c>
      <c r="B13" s="9">
        <v>37645.586433700002</v>
      </c>
      <c r="C13" s="9">
        <f t="shared" ref="C13:C64" si="0">SUM(B13)</f>
        <v>37645.586433700002</v>
      </c>
      <c r="D13" s="8"/>
      <c r="E13" s="8"/>
      <c r="F13" s="8"/>
      <c r="G13" s="8"/>
      <c r="H13" s="8"/>
      <c r="I13" s="8"/>
    </row>
    <row r="14" spans="1:9" s="27" customFormat="1" ht="13" x14ac:dyDescent="0.3">
      <c r="A14" s="3" t="s">
        <v>396</v>
      </c>
      <c r="B14" s="9">
        <v>36367.587282089997</v>
      </c>
      <c r="C14" s="9">
        <f t="shared" si="0"/>
        <v>36367.587282089997</v>
      </c>
      <c r="D14" s="13"/>
      <c r="E14" s="13"/>
      <c r="F14" s="13"/>
      <c r="G14" s="13"/>
      <c r="H14" s="13"/>
      <c r="I14" s="13"/>
    </row>
    <row r="15" spans="1:9" s="27" customFormat="1" x14ac:dyDescent="0.25">
      <c r="A15" s="2" t="s">
        <v>397</v>
      </c>
      <c r="B15" s="117">
        <v>20872.629236649998</v>
      </c>
      <c r="C15" s="117">
        <f t="shared" si="0"/>
        <v>20872.629236649998</v>
      </c>
      <c r="D15" s="13"/>
      <c r="E15" s="13"/>
      <c r="F15" s="13"/>
      <c r="G15" s="13"/>
      <c r="H15" s="13"/>
      <c r="I15" s="13"/>
    </row>
    <row r="16" spans="1:9" s="27" customFormat="1" x14ac:dyDescent="0.25">
      <c r="A16" s="2" t="s">
        <v>398</v>
      </c>
      <c r="B16" s="117">
        <v>3829.7419147999999</v>
      </c>
      <c r="C16" s="117">
        <f t="shared" si="0"/>
        <v>3829.7419147999999</v>
      </c>
      <c r="D16" s="13"/>
      <c r="E16" s="13"/>
      <c r="F16" s="13"/>
      <c r="G16" s="13"/>
      <c r="H16" s="13"/>
      <c r="I16" s="13"/>
    </row>
    <row r="17" spans="1:9" s="27" customFormat="1" x14ac:dyDescent="0.25">
      <c r="A17" s="2" t="s">
        <v>399</v>
      </c>
      <c r="B17" s="117">
        <v>972.76301460000002</v>
      </c>
      <c r="C17" s="117">
        <f t="shared" si="0"/>
        <v>972.76301460000002</v>
      </c>
      <c r="D17" s="13"/>
      <c r="E17" s="13"/>
      <c r="F17" s="13"/>
      <c r="G17" s="13"/>
      <c r="H17" s="13"/>
      <c r="I17" s="13"/>
    </row>
    <row r="18" spans="1:9" s="27" customFormat="1" x14ac:dyDescent="0.25">
      <c r="A18" s="2" t="s">
        <v>400</v>
      </c>
      <c r="B18" s="117">
        <v>2856.9789002000002</v>
      </c>
      <c r="C18" s="117">
        <f t="shared" si="0"/>
        <v>2856.9789002000002</v>
      </c>
      <c r="D18" s="13"/>
      <c r="E18" s="13"/>
      <c r="F18" s="13"/>
      <c r="G18" s="13"/>
      <c r="H18" s="13"/>
      <c r="I18" s="13"/>
    </row>
    <row r="19" spans="1:9" s="27" customFormat="1" x14ac:dyDescent="0.25">
      <c r="A19" s="2" t="s">
        <v>401</v>
      </c>
      <c r="B19" s="117">
        <v>8205.8263322999992</v>
      </c>
      <c r="C19" s="117">
        <f t="shared" si="0"/>
        <v>8205.8263322999992</v>
      </c>
      <c r="D19" s="13"/>
      <c r="E19" s="13"/>
      <c r="F19" s="13"/>
      <c r="G19" s="13"/>
      <c r="H19" s="13"/>
      <c r="I19" s="13"/>
    </row>
    <row r="20" spans="1:9" s="27" customFormat="1" ht="13" x14ac:dyDescent="0.3">
      <c r="A20" s="3" t="s">
        <v>402</v>
      </c>
      <c r="B20" s="9">
        <v>0</v>
      </c>
      <c r="C20" s="9">
        <f t="shared" si="0"/>
        <v>0</v>
      </c>
      <c r="D20" s="13"/>
      <c r="E20" s="13"/>
      <c r="F20" s="13"/>
      <c r="G20" s="13"/>
      <c r="H20" s="13"/>
      <c r="I20" s="13"/>
    </row>
    <row r="21" spans="1:9" s="27" customFormat="1" ht="13" x14ac:dyDescent="0.3">
      <c r="A21" s="3" t="s">
        <v>403</v>
      </c>
      <c r="B21" s="9">
        <v>0</v>
      </c>
      <c r="C21" s="9">
        <f t="shared" si="0"/>
        <v>0</v>
      </c>
      <c r="D21" s="13"/>
      <c r="E21" s="13"/>
      <c r="F21" s="13"/>
      <c r="G21" s="13"/>
      <c r="H21" s="13"/>
      <c r="I21" s="13"/>
    </row>
    <row r="22" spans="1:9" s="9" customFormat="1" ht="13" x14ac:dyDescent="0.3">
      <c r="A22" s="2" t="s">
        <v>404</v>
      </c>
      <c r="B22" s="117">
        <v>0</v>
      </c>
      <c r="C22" s="117">
        <f t="shared" si="0"/>
        <v>0</v>
      </c>
      <c r="D22" s="8"/>
      <c r="E22" s="8"/>
      <c r="F22" s="8"/>
      <c r="G22" s="8"/>
      <c r="H22" s="8"/>
      <c r="I22" s="8"/>
    </row>
    <row r="23" spans="1:9" s="9" customFormat="1" ht="13" x14ac:dyDescent="0.3">
      <c r="A23" s="2" t="s">
        <v>405</v>
      </c>
      <c r="B23" s="117">
        <v>0</v>
      </c>
      <c r="C23" s="117">
        <f t="shared" si="0"/>
        <v>0</v>
      </c>
      <c r="D23" s="8"/>
      <c r="E23" s="8"/>
      <c r="F23" s="8"/>
      <c r="G23" s="8"/>
      <c r="H23" s="8"/>
      <c r="I23" s="8"/>
    </row>
    <row r="24" spans="1:9" s="27" customFormat="1" x14ac:dyDescent="0.25">
      <c r="A24" s="2" t="s">
        <v>406</v>
      </c>
      <c r="B24" s="117">
        <v>0</v>
      </c>
      <c r="C24" s="117">
        <f t="shared" si="0"/>
        <v>0</v>
      </c>
      <c r="D24" s="13"/>
      <c r="E24" s="13"/>
      <c r="F24" s="13"/>
      <c r="G24" s="13"/>
      <c r="H24" s="13"/>
      <c r="I24" s="13"/>
    </row>
    <row r="25" spans="1:9" s="27" customFormat="1" x14ac:dyDescent="0.25">
      <c r="A25" s="2" t="s">
        <v>407</v>
      </c>
      <c r="B25" s="117">
        <v>0</v>
      </c>
      <c r="C25" s="117">
        <f t="shared" si="0"/>
        <v>0</v>
      </c>
      <c r="D25" s="13"/>
      <c r="E25" s="13"/>
      <c r="F25" s="13"/>
      <c r="G25" s="13"/>
      <c r="H25" s="13"/>
      <c r="I25" s="13"/>
    </row>
    <row r="26" spans="1:9" s="27" customFormat="1" ht="13" x14ac:dyDescent="0.3">
      <c r="A26" s="3" t="s">
        <v>408</v>
      </c>
      <c r="B26" s="9">
        <v>3459.3897983400002</v>
      </c>
      <c r="C26" s="9">
        <f t="shared" si="0"/>
        <v>3459.3897983400002</v>
      </c>
      <c r="D26" s="13"/>
      <c r="E26" s="13"/>
      <c r="F26" s="13"/>
      <c r="G26" s="13"/>
      <c r="H26" s="13"/>
      <c r="I26" s="13"/>
    </row>
    <row r="27" spans="1:9" s="27" customFormat="1" x14ac:dyDescent="0.25">
      <c r="A27" s="2" t="s">
        <v>409</v>
      </c>
      <c r="B27" s="117">
        <v>674.17993504000003</v>
      </c>
      <c r="C27" s="117">
        <f t="shared" si="0"/>
        <v>674.17993504000003</v>
      </c>
      <c r="D27" s="13"/>
      <c r="E27" s="13"/>
      <c r="F27" s="13"/>
      <c r="G27" s="13"/>
      <c r="H27" s="13"/>
      <c r="I27" s="13"/>
    </row>
    <row r="28" spans="1:9" s="9" customFormat="1" ht="13" x14ac:dyDescent="0.3">
      <c r="A28" s="2" t="s">
        <v>411</v>
      </c>
      <c r="B28" s="117">
        <v>0</v>
      </c>
      <c r="C28" s="117">
        <f t="shared" si="0"/>
        <v>0</v>
      </c>
      <c r="D28" s="8"/>
      <c r="E28" s="8"/>
      <c r="F28" s="8"/>
      <c r="G28" s="8"/>
      <c r="H28" s="8"/>
      <c r="I28" s="8"/>
    </row>
    <row r="29" spans="1:9" s="27" customFormat="1" x14ac:dyDescent="0.25">
      <c r="A29" s="2" t="s">
        <v>486</v>
      </c>
      <c r="B29" s="117">
        <v>0</v>
      </c>
      <c r="C29" s="117">
        <f t="shared" si="0"/>
        <v>0</v>
      </c>
      <c r="D29" s="13"/>
      <c r="E29" s="13"/>
      <c r="F29" s="13"/>
      <c r="G29" s="13"/>
      <c r="H29" s="13"/>
      <c r="I29" s="13"/>
    </row>
    <row r="30" spans="1:9" s="27" customFormat="1" x14ac:dyDescent="0.25">
      <c r="A30" s="2" t="s">
        <v>413</v>
      </c>
      <c r="B30" s="117">
        <v>0</v>
      </c>
      <c r="C30" s="117">
        <f t="shared" si="0"/>
        <v>0</v>
      </c>
      <c r="D30" s="13"/>
      <c r="E30" s="13"/>
      <c r="F30" s="13"/>
      <c r="G30" s="13"/>
      <c r="H30" s="13"/>
      <c r="I30" s="13"/>
    </row>
    <row r="31" spans="1:9" s="27" customFormat="1" ht="12.75" customHeight="1" x14ac:dyDescent="0.25">
      <c r="A31" s="2" t="s">
        <v>414</v>
      </c>
      <c r="B31" s="117">
        <v>0</v>
      </c>
      <c r="C31" s="117">
        <f t="shared" si="0"/>
        <v>0</v>
      </c>
      <c r="D31" s="13"/>
      <c r="E31" s="13"/>
      <c r="F31" s="13"/>
      <c r="G31" s="13"/>
      <c r="H31" s="13"/>
      <c r="I31" s="13"/>
    </row>
    <row r="32" spans="1:9" s="27" customFormat="1" x14ac:dyDescent="0.25">
      <c r="A32" s="2" t="s">
        <v>415</v>
      </c>
      <c r="B32" s="117">
        <v>0</v>
      </c>
      <c r="C32" s="117">
        <f t="shared" si="0"/>
        <v>0</v>
      </c>
      <c r="D32" s="13"/>
      <c r="E32" s="13"/>
      <c r="F32" s="13"/>
      <c r="G32" s="13"/>
      <c r="H32" s="13"/>
      <c r="I32" s="13"/>
    </row>
    <row r="33" spans="1:9" s="27" customFormat="1" x14ac:dyDescent="0.25">
      <c r="A33" s="2" t="s">
        <v>489</v>
      </c>
      <c r="B33" s="117">
        <v>0</v>
      </c>
      <c r="C33" s="117">
        <f t="shared" si="0"/>
        <v>0</v>
      </c>
      <c r="D33" s="13"/>
      <c r="E33" s="13"/>
      <c r="F33" s="13"/>
      <c r="G33" s="13"/>
      <c r="H33" s="13"/>
      <c r="I33" s="13"/>
    </row>
    <row r="34" spans="1:9" s="9" customFormat="1" ht="13" x14ac:dyDescent="0.3">
      <c r="A34" s="2" t="s">
        <v>416</v>
      </c>
      <c r="B34" s="117">
        <v>0</v>
      </c>
      <c r="C34" s="117">
        <f t="shared" si="0"/>
        <v>0</v>
      </c>
      <c r="D34" s="8"/>
      <c r="E34" s="8"/>
      <c r="F34" s="8"/>
      <c r="G34" s="8"/>
      <c r="H34" s="8"/>
      <c r="I34" s="8"/>
    </row>
    <row r="35" spans="1:9" s="9" customFormat="1" ht="13" x14ac:dyDescent="0.3">
      <c r="A35" s="2" t="s">
        <v>485</v>
      </c>
      <c r="B35" s="117">
        <v>0</v>
      </c>
      <c r="C35" s="117">
        <f t="shared" si="0"/>
        <v>0</v>
      </c>
      <c r="D35" s="8"/>
      <c r="E35" s="8"/>
      <c r="F35" s="8"/>
      <c r="G35" s="8"/>
      <c r="H35" s="8"/>
      <c r="I35" s="8"/>
    </row>
    <row r="36" spans="1:9" s="27" customFormat="1" x14ac:dyDescent="0.25">
      <c r="A36" s="2" t="s">
        <v>417</v>
      </c>
      <c r="B36" s="117">
        <v>674.17993504000003</v>
      </c>
      <c r="C36" s="117">
        <f t="shared" si="0"/>
        <v>674.17993504000003</v>
      </c>
      <c r="D36" s="13"/>
      <c r="E36" s="13"/>
      <c r="F36" s="13"/>
      <c r="G36" s="13"/>
      <c r="H36" s="13"/>
      <c r="I36" s="13"/>
    </row>
    <row r="37" spans="1:9" s="27" customFormat="1" x14ac:dyDescent="0.25">
      <c r="A37" s="2" t="s">
        <v>488</v>
      </c>
      <c r="B37" s="117">
        <v>0</v>
      </c>
      <c r="C37" s="117">
        <f t="shared" si="0"/>
        <v>0</v>
      </c>
      <c r="D37" s="13"/>
      <c r="E37" s="13"/>
      <c r="F37" s="13"/>
      <c r="G37" s="13"/>
      <c r="H37" s="13"/>
      <c r="I37" s="13"/>
    </row>
    <row r="38" spans="1:9" s="9" customFormat="1" ht="13" x14ac:dyDescent="0.3">
      <c r="A38" s="2" t="s">
        <v>418</v>
      </c>
      <c r="B38" s="117">
        <v>0</v>
      </c>
      <c r="C38" s="117">
        <f t="shared" si="0"/>
        <v>0</v>
      </c>
      <c r="D38" s="8"/>
      <c r="E38" s="8"/>
      <c r="F38" s="8"/>
      <c r="G38" s="8"/>
      <c r="H38" s="8"/>
      <c r="I38" s="8"/>
    </row>
    <row r="39" spans="1:9" s="27" customFormat="1" x14ac:dyDescent="0.25">
      <c r="A39" s="2" t="s">
        <v>419</v>
      </c>
      <c r="B39" s="117">
        <v>0</v>
      </c>
      <c r="C39" s="117">
        <f t="shared" si="0"/>
        <v>0</v>
      </c>
      <c r="D39" s="13"/>
      <c r="E39" s="13"/>
      <c r="F39" s="13"/>
      <c r="G39" s="13"/>
      <c r="H39" s="13"/>
      <c r="I39" s="13"/>
    </row>
    <row r="40" spans="1:9" s="27" customFormat="1" x14ac:dyDescent="0.25">
      <c r="A40" s="2" t="s">
        <v>420</v>
      </c>
      <c r="B40" s="117">
        <v>2785.2098633000001</v>
      </c>
      <c r="C40" s="117">
        <f t="shared" si="0"/>
        <v>2785.2098633000001</v>
      </c>
      <c r="D40" s="13"/>
      <c r="E40" s="13"/>
      <c r="F40" s="13"/>
      <c r="G40" s="13"/>
      <c r="H40" s="13"/>
      <c r="I40" s="13"/>
    </row>
    <row r="41" spans="1:9" s="9" customFormat="1" ht="13" x14ac:dyDescent="0.3">
      <c r="A41" s="2" t="s">
        <v>421</v>
      </c>
      <c r="B41" s="117">
        <v>0</v>
      </c>
      <c r="C41" s="117">
        <f t="shared" si="0"/>
        <v>0</v>
      </c>
      <c r="D41" s="8"/>
      <c r="E41" s="8"/>
      <c r="F41" s="8"/>
      <c r="G41" s="8"/>
      <c r="H41" s="8"/>
      <c r="I41" s="8"/>
    </row>
    <row r="42" spans="1:9" s="27" customFormat="1" x14ac:dyDescent="0.25">
      <c r="A42" s="2" t="s">
        <v>422</v>
      </c>
      <c r="B42" s="117">
        <v>0</v>
      </c>
      <c r="C42" s="117">
        <f t="shared" si="0"/>
        <v>0</v>
      </c>
      <c r="D42" s="13"/>
      <c r="E42" s="13"/>
      <c r="F42" s="13"/>
      <c r="G42" s="13"/>
      <c r="H42" s="13"/>
      <c r="I42" s="13"/>
    </row>
    <row r="43" spans="1:9" s="27" customFormat="1" x14ac:dyDescent="0.25">
      <c r="A43" s="2" t="s">
        <v>423</v>
      </c>
      <c r="B43" s="117">
        <v>1277.9991516099999</v>
      </c>
      <c r="C43" s="117">
        <f t="shared" si="0"/>
        <v>1277.9991516099999</v>
      </c>
      <c r="D43" s="13"/>
      <c r="E43" s="13"/>
      <c r="F43" s="13"/>
      <c r="G43" s="13"/>
      <c r="H43" s="13"/>
      <c r="I43" s="13"/>
    </row>
    <row r="44" spans="1:9" s="27" customFormat="1" x14ac:dyDescent="0.25">
      <c r="A44" s="2" t="s">
        <v>424</v>
      </c>
      <c r="B44" s="117">
        <v>1277.9991516099999</v>
      </c>
      <c r="C44" s="117">
        <f t="shared" si="0"/>
        <v>1277.9991516099999</v>
      </c>
      <c r="D44" s="13"/>
      <c r="E44" s="13"/>
      <c r="F44" s="13"/>
      <c r="G44" s="13"/>
      <c r="H44" s="13"/>
      <c r="I44" s="13"/>
    </row>
    <row r="45" spans="1:9" s="27" customFormat="1" ht="13" x14ac:dyDescent="0.3">
      <c r="A45" s="3" t="s">
        <v>425</v>
      </c>
      <c r="B45" s="9">
        <v>849.33604591000005</v>
      </c>
      <c r="C45" s="9">
        <f t="shared" si="0"/>
        <v>849.33604591000005</v>
      </c>
      <c r="D45" s="13"/>
      <c r="E45" s="13"/>
      <c r="F45" s="13"/>
      <c r="G45" s="13"/>
      <c r="H45" s="13"/>
      <c r="I45" s="13"/>
    </row>
    <row r="46" spans="1:9" s="9" customFormat="1" ht="13" x14ac:dyDescent="0.3">
      <c r="A46" s="3" t="s">
        <v>426</v>
      </c>
      <c r="B46" s="9">
        <v>428.66310570000002</v>
      </c>
      <c r="C46" s="9">
        <f t="shared" si="0"/>
        <v>428.66310570000002</v>
      </c>
      <c r="D46" s="8"/>
      <c r="E46" s="8"/>
      <c r="F46" s="8"/>
      <c r="G46" s="8"/>
      <c r="H46" s="8"/>
      <c r="I46" s="8"/>
    </row>
    <row r="47" spans="1:9" s="27" customFormat="1" x14ac:dyDescent="0.25">
      <c r="A47" s="2" t="s">
        <v>427</v>
      </c>
      <c r="B47" s="117">
        <v>0</v>
      </c>
      <c r="C47" s="117">
        <f t="shared" si="0"/>
        <v>0</v>
      </c>
      <c r="D47" s="13"/>
      <c r="E47" s="13"/>
      <c r="F47" s="13"/>
      <c r="G47" s="13"/>
      <c r="H47" s="13"/>
      <c r="I47" s="13"/>
    </row>
    <row r="48" spans="1:9" x14ac:dyDescent="0.25">
      <c r="A48" s="2" t="s">
        <v>428</v>
      </c>
      <c r="B48" s="117">
        <v>0</v>
      </c>
      <c r="C48" s="117">
        <f t="shared" si="0"/>
        <v>0</v>
      </c>
    </row>
    <row r="49" spans="1:3" ht="13" x14ac:dyDescent="0.3">
      <c r="A49" s="3" t="s">
        <v>429</v>
      </c>
      <c r="B49" s="9">
        <v>0</v>
      </c>
      <c r="C49" s="9">
        <f t="shared" si="0"/>
        <v>0</v>
      </c>
    </row>
    <row r="50" spans="1:3" x14ac:dyDescent="0.25">
      <c r="A50" s="2" t="s">
        <v>430</v>
      </c>
      <c r="B50" s="117">
        <v>0</v>
      </c>
      <c r="C50" s="117">
        <f t="shared" si="0"/>
        <v>0</v>
      </c>
    </row>
    <row r="51" spans="1:3" x14ac:dyDescent="0.25">
      <c r="A51" s="2" t="s">
        <v>409</v>
      </c>
      <c r="B51" s="117">
        <v>0</v>
      </c>
      <c r="C51" s="117">
        <f t="shared" si="0"/>
        <v>0</v>
      </c>
    </row>
    <row r="52" spans="1:3" ht="13" x14ac:dyDescent="0.3">
      <c r="A52" s="3" t="s">
        <v>431</v>
      </c>
      <c r="B52" s="9">
        <v>0</v>
      </c>
      <c r="C52" s="9">
        <f t="shared" si="0"/>
        <v>0</v>
      </c>
    </row>
    <row r="53" spans="1:3" x14ac:dyDescent="0.25">
      <c r="A53" s="2" t="s">
        <v>413</v>
      </c>
      <c r="B53" s="117">
        <v>0</v>
      </c>
      <c r="C53" s="117">
        <f t="shared" si="0"/>
        <v>0</v>
      </c>
    </row>
    <row r="54" spans="1:3" x14ac:dyDescent="0.25">
      <c r="A54" s="2" t="s">
        <v>414</v>
      </c>
      <c r="B54" s="117">
        <v>0</v>
      </c>
      <c r="C54" s="117">
        <f t="shared" si="0"/>
        <v>0</v>
      </c>
    </row>
    <row r="55" spans="1:3" x14ac:dyDescent="0.25">
      <c r="A55" s="2" t="s">
        <v>432</v>
      </c>
      <c r="B55" s="117">
        <v>0</v>
      </c>
      <c r="C55" s="117">
        <f t="shared" si="0"/>
        <v>0</v>
      </c>
    </row>
    <row r="56" spans="1:3" x14ac:dyDescent="0.25">
      <c r="A56" s="2" t="s">
        <v>416</v>
      </c>
      <c r="B56" s="117">
        <v>0</v>
      </c>
      <c r="C56" s="117">
        <f t="shared" si="0"/>
        <v>0</v>
      </c>
    </row>
    <row r="57" spans="1:3" x14ac:dyDescent="0.25">
      <c r="A57" s="2" t="s">
        <v>417</v>
      </c>
      <c r="B57" s="117">
        <v>0</v>
      </c>
      <c r="C57" s="117">
        <f t="shared" si="0"/>
        <v>0</v>
      </c>
    </row>
    <row r="58" spans="1:3" x14ac:dyDescent="0.25">
      <c r="A58" s="2" t="s">
        <v>418</v>
      </c>
      <c r="B58" s="117">
        <v>0</v>
      </c>
      <c r="C58" s="117">
        <f t="shared" si="0"/>
        <v>0</v>
      </c>
    </row>
    <row r="59" spans="1:3" x14ac:dyDescent="0.25">
      <c r="A59" s="2" t="s">
        <v>419</v>
      </c>
      <c r="B59" s="117">
        <v>0</v>
      </c>
      <c r="C59" s="117">
        <f t="shared" si="0"/>
        <v>0</v>
      </c>
    </row>
    <row r="60" spans="1:3" x14ac:dyDescent="0.25">
      <c r="A60" s="2" t="s">
        <v>420</v>
      </c>
      <c r="B60" s="117">
        <v>0</v>
      </c>
      <c r="C60" s="117">
        <f t="shared" si="0"/>
        <v>0</v>
      </c>
    </row>
    <row r="61" spans="1:3" x14ac:dyDescent="0.25">
      <c r="A61" s="2" t="s">
        <v>421</v>
      </c>
      <c r="B61" s="117">
        <v>0</v>
      </c>
      <c r="C61" s="117">
        <f t="shared" si="0"/>
        <v>0</v>
      </c>
    </row>
    <row r="62" spans="1:3" x14ac:dyDescent="0.25">
      <c r="A62" s="2" t="s">
        <v>434</v>
      </c>
      <c r="B62" s="117">
        <v>-27.34432</v>
      </c>
      <c r="C62" s="117">
        <f t="shared" si="0"/>
        <v>-27.34432</v>
      </c>
    </row>
    <row r="63" spans="1:3" x14ac:dyDescent="0.25">
      <c r="A63" s="2" t="s">
        <v>435</v>
      </c>
      <c r="B63" s="117">
        <v>1079.3399999999999</v>
      </c>
      <c r="C63" s="117">
        <f t="shared" si="0"/>
        <v>1079.3399999999999</v>
      </c>
    </row>
    <row r="64" spans="1:3" x14ac:dyDescent="0.25">
      <c r="A64" s="2" t="s">
        <v>436</v>
      </c>
      <c r="B64" s="117">
        <v>1106.6843200000001</v>
      </c>
      <c r="C64" s="117">
        <f t="shared" si="0"/>
        <v>1106.6843200000001</v>
      </c>
    </row>
    <row r="65" spans="1:3" ht="13" thickBot="1" x14ac:dyDescent="0.3">
      <c r="A65" s="118"/>
      <c r="B65" s="118"/>
      <c r="C65" s="118"/>
    </row>
    <row r="66" spans="1:3" ht="13" thickTop="1" x14ac:dyDescent="0.25"/>
  </sheetData>
  <mergeCells count="4">
    <mergeCell ref="A5:C5"/>
    <mergeCell ref="A6:C6"/>
    <mergeCell ref="A7:C7"/>
    <mergeCell ref="A8:C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E18A9-817D-4F91-B35C-5EF63E62B5C9}">
  <sheetPr>
    <tabColor theme="9" tint="0.59999389629810485"/>
  </sheetPr>
  <dimension ref="A1:I66"/>
  <sheetViews>
    <sheetView showGridLines="0" defaultGridColor="0" colorId="60" zoomScaleNormal="100" workbookViewId="0">
      <selection activeCell="E12" sqref="E12"/>
    </sheetView>
  </sheetViews>
  <sheetFormatPr baseColWidth="10" defaultColWidth="11.453125" defaultRowHeight="12.5" x14ac:dyDescent="0.25"/>
  <cols>
    <col min="1" max="1" width="57.54296875" style="4" customWidth="1"/>
    <col min="2" max="3" width="11.453125" style="4"/>
    <col min="4" max="4" width="14.54296875" style="4" customWidth="1"/>
    <col min="5" max="5" width="10.26953125" style="4" bestFit="1" customWidth="1"/>
    <col min="6" max="6" width="13.54296875" style="4" customWidth="1"/>
    <col min="7" max="16384" width="11.453125" style="4"/>
  </cols>
  <sheetData>
    <row r="1" spans="1:6" x14ac:dyDescent="0.25">
      <c r="A1" s="58" t="s">
        <v>282</v>
      </c>
    </row>
    <row r="2" spans="1:6" x14ac:dyDescent="0.25">
      <c r="A2" s="58" t="s">
        <v>352</v>
      </c>
    </row>
    <row r="3" spans="1:6" x14ac:dyDescent="0.25">
      <c r="A3" s="58" t="s">
        <v>353</v>
      </c>
    </row>
    <row r="5" spans="1:6" ht="13" x14ac:dyDescent="0.3">
      <c r="A5" s="169" t="s">
        <v>437</v>
      </c>
      <c r="B5" s="169"/>
      <c r="C5" s="169"/>
      <c r="D5" s="169"/>
      <c r="E5" s="169"/>
    </row>
    <row r="6" spans="1:6" ht="13" x14ac:dyDescent="0.3">
      <c r="A6" s="169" t="s">
        <v>449</v>
      </c>
      <c r="B6" s="169"/>
      <c r="C6" s="169"/>
      <c r="D6" s="169"/>
      <c r="E6" s="169"/>
    </row>
    <row r="7" spans="1:6" ht="13" x14ac:dyDescent="0.3">
      <c r="A7" s="169">
        <v>2025</v>
      </c>
      <c r="B7" s="169"/>
      <c r="C7" s="169"/>
      <c r="D7" s="169"/>
      <c r="E7" s="169"/>
    </row>
    <row r="8" spans="1:6" ht="13" x14ac:dyDescent="0.3">
      <c r="A8" s="169" t="s">
        <v>356</v>
      </c>
      <c r="B8" s="169"/>
      <c r="C8" s="169"/>
      <c r="D8" s="169"/>
      <c r="E8" s="169"/>
    </row>
    <row r="9" spans="1:6" ht="13" thickBot="1" x14ac:dyDescent="0.3"/>
    <row r="10" spans="1:6" ht="13.5" thickTop="1" thickBot="1" x14ac:dyDescent="0.3">
      <c r="A10" s="59" t="s">
        <v>357</v>
      </c>
      <c r="B10" s="59" t="s">
        <v>46</v>
      </c>
      <c r="C10" s="59" t="s">
        <v>48</v>
      </c>
      <c r="D10" s="59" t="s">
        <v>50</v>
      </c>
      <c r="E10" s="59" t="s">
        <v>361</v>
      </c>
      <c r="F10" s="60"/>
    </row>
    <row r="11" spans="1:6" s="9" customFormat="1" ht="13.5" thickTop="1" x14ac:dyDescent="0.3">
      <c r="A11" s="61"/>
      <c r="B11" s="8"/>
      <c r="C11" s="8"/>
      <c r="D11" s="8"/>
      <c r="E11" s="8"/>
      <c r="F11" s="8"/>
    </row>
    <row r="12" spans="1:6" s="9" customFormat="1" ht="13" x14ac:dyDescent="0.3">
      <c r="A12" s="3" t="s">
        <v>394</v>
      </c>
      <c r="B12" s="9">
        <v>45744.481538350003</v>
      </c>
      <c r="C12" s="9">
        <v>298749.96067091002</v>
      </c>
      <c r="D12" s="9">
        <v>5338.4468999500004</v>
      </c>
      <c r="E12" s="9">
        <f t="shared" ref="E12:E43" si="0">SUM(B12:D12)</f>
        <v>349832.88910920999</v>
      </c>
      <c r="F12" s="8"/>
    </row>
    <row r="13" spans="1:6" s="9" customFormat="1" ht="13" x14ac:dyDescent="0.3">
      <c r="A13" s="3" t="s">
        <v>395</v>
      </c>
      <c r="B13" s="9">
        <v>45744.481538350003</v>
      </c>
      <c r="C13" s="9">
        <v>298749.96067091002</v>
      </c>
      <c r="D13" s="9">
        <v>5338.4468999500004</v>
      </c>
      <c r="E13" s="9">
        <f t="shared" si="0"/>
        <v>349832.88910920999</v>
      </c>
      <c r="F13" s="8"/>
    </row>
    <row r="14" spans="1:6" s="27" customFormat="1" ht="13" x14ac:dyDescent="0.3">
      <c r="A14" s="3" t="s">
        <v>396</v>
      </c>
      <c r="B14" s="9">
        <v>41001.791515179997</v>
      </c>
      <c r="C14" s="9">
        <v>294665.92976703</v>
      </c>
      <c r="D14" s="9">
        <v>4727.9956277499996</v>
      </c>
      <c r="E14" s="9">
        <f t="shared" si="0"/>
        <v>340395.71690995997</v>
      </c>
      <c r="F14" s="13"/>
    </row>
    <row r="15" spans="1:6" s="27" customFormat="1" x14ac:dyDescent="0.25">
      <c r="A15" s="2" t="s">
        <v>397</v>
      </c>
      <c r="B15" s="117">
        <v>16569.13139083</v>
      </c>
      <c r="C15" s="117">
        <v>203320.04641412999</v>
      </c>
      <c r="D15" s="117">
        <v>2509.7615166</v>
      </c>
      <c r="E15" s="117">
        <f t="shared" si="0"/>
        <v>222398.93932156</v>
      </c>
      <c r="F15" s="13"/>
    </row>
    <row r="16" spans="1:6" s="27" customFormat="1" x14ac:dyDescent="0.25">
      <c r="A16" s="2" t="s">
        <v>398</v>
      </c>
      <c r="B16" s="117">
        <v>2248.1714659999998</v>
      </c>
      <c r="C16" s="117">
        <v>27485.424074999999</v>
      </c>
      <c r="D16" s="117">
        <v>472.89812160000002</v>
      </c>
      <c r="E16" s="117">
        <f t="shared" si="0"/>
        <v>30206.493662599998</v>
      </c>
      <c r="F16" s="13"/>
    </row>
    <row r="17" spans="1:6" s="27" customFormat="1" x14ac:dyDescent="0.25">
      <c r="A17" s="2" t="s">
        <v>399</v>
      </c>
      <c r="B17" s="117">
        <v>0</v>
      </c>
      <c r="C17" s="117">
        <v>0</v>
      </c>
      <c r="D17" s="117">
        <v>117.22516899999999</v>
      </c>
      <c r="E17" s="117">
        <f t="shared" si="0"/>
        <v>117.22516899999999</v>
      </c>
      <c r="F17" s="13"/>
    </row>
    <row r="18" spans="1:6" s="27" customFormat="1" x14ac:dyDescent="0.25">
      <c r="A18" s="2" t="s">
        <v>400</v>
      </c>
      <c r="B18" s="117">
        <v>2248.1714659999998</v>
      </c>
      <c r="C18" s="117">
        <v>27485.424074999999</v>
      </c>
      <c r="D18" s="117">
        <v>355.67295259999997</v>
      </c>
      <c r="E18" s="117">
        <f t="shared" si="0"/>
        <v>30089.268493600001</v>
      </c>
      <c r="F18" s="13"/>
    </row>
    <row r="19" spans="1:6" s="27" customFormat="1" x14ac:dyDescent="0.25">
      <c r="A19" s="2" t="s">
        <v>401</v>
      </c>
      <c r="B19" s="117">
        <v>14861.620873809999</v>
      </c>
      <c r="C19" s="117">
        <v>46689.31620542</v>
      </c>
      <c r="D19" s="117">
        <v>1361.96310165</v>
      </c>
      <c r="E19" s="117">
        <f t="shared" si="0"/>
        <v>62912.900180880002</v>
      </c>
      <c r="F19" s="13"/>
    </row>
    <row r="20" spans="1:6" s="27" customFormat="1" ht="13" x14ac:dyDescent="0.3">
      <c r="A20" s="3" t="s">
        <v>402</v>
      </c>
      <c r="B20" s="9">
        <v>0</v>
      </c>
      <c r="C20" s="9">
        <v>0</v>
      </c>
      <c r="D20" s="9">
        <v>0</v>
      </c>
      <c r="E20" s="9">
        <f t="shared" si="0"/>
        <v>0</v>
      </c>
      <c r="F20" s="13"/>
    </row>
    <row r="21" spans="1:6" s="27" customFormat="1" ht="13" x14ac:dyDescent="0.3">
      <c r="A21" s="3" t="s">
        <v>403</v>
      </c>
      <c r="B21" s="9">
        <v>0</v>
      </c>
      <c r="C21" s="9">
        <v>0</v>
      </c>
      <c r="D21" s="9">
        <v>0</v>
      </c>
      <c r="E21" s="9">
        <f t="shared" si="0"/>
        <v>0</v>
      </c>
      <c r="F21" s="13"/>
    </row>
    <row r="22" spans="1:6" s="9" customFormat="1" ht="13" x14ac:dyDescent="0.3">
      <c r="A22" s="2" t="s">
        <v>404</v>
      </c>
      <c r="B22" s="117">
        <v>0</v>
      </c>
      <c r="C22" s="117">
        <v>0</v>
      </c>
      <c r="D22" s="117">
        <v>0</v>
      </c>
      <c r="E22" s="117">
        <f t="shared" si="0"/>
        <v>0</v>
      </c>
      <c r="F22" s="8"/>
    </row>
    <row r="23" spans="1:6" s="9" customFormat="1" ht="13" x14ac:dyDescent="0.3">
      <c r="A23" s="2" t="s">
        <v>405</v>
      </c>
      <c r="B23" s="117">
        <v>0</v>
      </c>
      <c r="C23" s="117">
        <v>0</v>
      </c>
      <c r="D23" s="117">
        <v>0</v>
      </c>
      <c r="E23" s="117">
        <f t="shared" si="0"/>
        <v>0</v>
      </c>
      <c r="F23" s="8"/>
    </row>
    <row r="24" spans="1:6" s="27" customFormat="1" x14ac:dyDescent="0.25">
      <c r="A24" s="2" t="s">
        <v>406</v>
      </c>
      <c r="B24" s="117">
        <v>0</v>
      </c>
      <c r="C24" s="117">
        <v>0</v>
      </c>
      <c r="D24" s="117">
        <v>0</v>
      </c>
      <c r="E24" s="117">
        <f t="shared" si="0"/>
        <v>0</v>
      </c>
      <c r="F24" s="13"/>
    </row>
    <row r="25" spans="1:6" s="27" customFormat="1" x14ac:dyDescent="0.25">
      <c r="A25" s="2" t="s">
        <v>407</v>
      </c>
      <c r="B25" s="117">
        <v>0</v>
      </c>
      <c r="C25" s="117">
        <v>0</v>
      </c>
      <c r="D25" s="117">
        <v>0</v>
      </c>
      <c r="E25" s="117">
        <f t="shared" si="0"/>
        <v>0</v>
      </c>
      <c r="F25" s="13"/>
    </row>
    <row r="26" spans="1:6" s="27" customFormat="1" ht="13" x14ac:dyDescent="0.3">
      <c r="A26" s="3" t="s">
        <v>408</v>
      </c>
      <c r="B26" s="9">
        <v>7322.8677845399998</v>
      </c>
      <c r="C26" s="9">
        <v>17171.143072480001</v>
      </c>
      <c r="D26" s="9">
        <v>383.37288790000002</v>
      </c>
      <c r="E26" s="9">
        <f t="shared" si="0"/>
        <v>24877.383744920004</v>
      </c>
      <c r="F26" s="13"/>
    </row>
    <row r="27" spans="1:6" s="27" customFormat="1" x14ac:dyDescent="0.25">
      <c r="A27" s="2" t="s">
        <v>409</v>
      </c>
      <c r="B27" s="117">
        <v>566.66778646</v>
      </c>
      <c r="C27" s="117">
        <v>3403.6222972999999</v>
      </c>
      <c r="D27" s="117">
        <v>30.7123667</v>
      </c>
      <c r="E27" s="117">
        <f t="shared" si="0"/>
        <v>4001.0024504600001</v>
      </c>
      <c r="F27" s="13"/>
    </row>
    <row r="28" spans="1:6" s="9" customFormat="1" ht="13" x14ac:dyDescent="0.3">
      <c r="A28" s="2" t="s">
        <v>411</v>
      </c>
      <c r="B28" s="117">
        <v>0</v>
      </c>
      <c r="C28" s="117">
        <v>0</v>
      </c>
      <c r="D28" s="117">
        <v>0</v>
      </c>
      <c r="E28" s="117">
        <f t="shared" si="0"/>
        <v>0</v>
      </c>
      <c r="F28" s="8"/>
    </row>
    <row r="29" spans="1:6" s="27" customFormat="1" x14ac:dyDescent="0.25">
      <c r="A29" s="2" t="s">
        <v>486</v>
      </c>
      <c r="B29" s="117">
        <v>0</v>
      </c>
      <c r="C29" s="117">
        <v>0</v>
      </c>
      <c r="D29" s="117">
        <v>0</v>
      </c>
      <c r="E29" s="117">
        <f t="shared" si="0"/>
        <v>0</v>
      </c>
      <c r="F29" s="13"/>
    </row>
    <row r="30" spans="1:6" s="27" customFormat="1" x14ac:dyDescent="0.25">
      <c r="A30" s="2" t="s">
        <v>413</v>
      </c>
      <c r="B30" s="117">
        <v>0</v>
      </c>
      <c r="C30" s="117">
        <v>0</v>
      </c>
      <c r="D30" s="117">
        <v>0</v>
      </c>
      <c r="E30" s="117">
        <f t="shared" si="0"/>
        <v>0</v>
      </c>
      <c r="F30" s="13"/>
    </row>
    <row r="31" spans="1:6" s="27" customFormat="1" x14ac:dyDescent="0.25">
      <c r="A31" s="2" t="s">
        <v>414</v>
      </c>
      <c r="B31" s="117">
        <v>0</v>
      </c>
      <c r="C31" s="117">
        <v>0</v>
      </c>
      <c r="D31" s="117">
        <v>0</v>
      </c>
      <c r="E31" s="117">
        <f t="shared" si="0"/>
        <v>0</v>
      </c>
      <c r="F31" s="13"/>
    </row>
    <row r="32" spans="1:6" s="27" customFormat="1" x14ac:dyDescent="0.25">
      <c r="A32" s="2" t="s">
        <v>415</v>
      </c>
      <c r="B32" s="117">
        <v>0</v>
      </c>
      <c r="C32" s="117">
        <v>0</v>
      </c>
      <c r="D32" s="117">
        <v>0</v>
      </c>
      <c r="E32" s="117">
        <f t="shared" si="0"/>
        <v>0</v>
      </c>
      <c r="F32" s="13"/>
    </row>
    <row r="33" spans="1:6" s="27" customFormat="1" x14ac:dyDescent="0.25">
      <c r="A33" s="2" t="s">
        <v>489</v>
      </c>
      <c r="B33" s="117">
        <v>0</v>
      </c>
      <c r="C33" s="117">
        <v>0</v>
      </c>
      <c r="D33" s="117">
        <v>0</v>
      </c>
      <c r="E33" s="117">
        <f t="shared" si="0"/>
        <v>0</v>
      </c>
      <c r="F33" s="13"/>
    </row>
    <row r="34" spans="1:6" s="27" customFormat="1" x14ac:dyDescent="0.25">
      <c r="A34" s="2" t="s">
        <v>416</v>
      </c>
      <c r="B34" s="117">
        <v>0</v>
      </c>
      <c r="C34" s="117">
        <v>0</v>
      </c>
      <c r="D34" s="117">
        <v>0</v>
      </c>
      <c r="E34" s="117">
        <f t="shared" si="0"/>
        <v>0</v>
      </c>
      <c r="F34" s="13"/>
    </row>
    <row r="35" spans="1:6" s="27" customFormat="1" x14ac:dyDescent="0.25">
      <c r="A35" s="2" t="s">
        <v>485</v>
      </c>
      <c r="B35" s="117">
        <v>0</v>
      </c>
      <c r="C35" s="117">
        <v>0</v>
      </c>
      <c r="D35" s="117">
        <v>0</v>
      </c>
      <c r="E35" s="117">
        <f t="shared" si="0"/>
        <v>0</v>
      </c>
      <c r="F35" s="13"/>
    </row>
    <row r="36" spans="1:6" s="27" customFormat="1" x14ac:dyDescent="0.25">
      <c r="A36" s="2" t="s">
        <v>417</v>
      </c>
      <c r="B36" s="117">
        <v>0</v>
      </c>
      <c r="C36" s="117">
        <v>0</v>
      </c>
      <c r="D36" s="117">
        <v>30.7123667</v>
      </c>
      <c r="E36" s="117">
        <f t="shared" si="0"/>
        <v>30.7123667</v>
      </c>
      <c r="F36" s="13"/>
    </row>
    <row r="37" spans="1:6" s="27" customFormat="1" x14ac:dyDescent="0.25">
      <c r="A37" s="2" t="s">
        <v>488</v>
      </c>
      <c r="B37" s="117">
        <v>0</v>
      </c>
      <c r="C37" s="117">
        <v>0</v>
      </c>
      <c r="D37" s="117">
        <v>0</v>
      </c>
      <c r="E37" s="117">
        <f t="shared" si="0"/>
        <v>0</v>
      </c>
      <c r="F37" s="13"/>
    </row>
    <row r="38" spans="1:6" s="27" customFormat="1" x14ac:dyDescent="0.25">
      <c r="A38" s="2" t="s">
        <v>418</v>
      </c>
      <c r="B38" s="117">
        <v>566.66778646</v>
      </c>
      <c r="C38" s="117">
        <v>3403.6222972999999</v>
      </c>
      <c r="D38" s="117">
        <v>0</v>
      </c>
      <c r="E38" s="117">
        <f t="shared" si="0"/>
        <v>3970.29008376</v>
      </c>
      <c r="F38" s="13"/>
    </row>
    <row r="39" spans="1:6" s="9" customFormat="1" ht="13" x14ac:dyDescent="0.3">
      <c r="A39" s="2" t="s">
        <v>419</v>
      </c>
      <c r="B39" s="117">
        <v>0</v>
      </c>
      <c r="C39" s="117">
        <v>0</v>
      </c>
      <c r="D39" s="117">
        <v>0</v>
      </c>
      <c r="E39" s="117">
        <f t="shared" si="0"/>
        <v>0</v>
      </c>
      <c r="F39" s="8"/>
    </row>
    <row r="40" spans="1:6" s="9" customFormat="1" ht="13" x14ac:dyDescent="0.3">
      <c r="A40" s="2" t="s">
        <v>420</v>
      </c>
      <c r="B40" s="117">
        <v>6756.1999980800001</v>
      </c>
      <c r="C40" s="117">
        <v>13767.520775180001</v>
      </c>
      <c r="D40" s="117">
        <v>352.66052120000001</v>
      </c>
      <c r="E40" s="117">
        <f t="shared" si="0"/>
        <v>20876.381294459999</v>
      </c>
      <c r="F40" s="8"/>
    </row>
    <row r="41" spans="1:6" s="27" customFormat="1" x14ac:dyDescent="0.25">
      <c r="A41" s="2" t="s">
        <v>421</v>
      </c>
      <c r="B41" s="117">
        <v>0</v>
      </c>
      <c r="C41" s="117">
        <v>0</v>
      </c>
      <c r="D41" s="117">
        <v>0</v>
      </c>
      <c r="E41" s="117">
        <f t="shared" si="0"/>
        <v>0</v>
      </c>
      <c r="F41" s="13"/>
    </row>
    <row r="42" spans="1:6" s="27" customFormat="1" x14ac:dyDescent="0.25">
      <c r="A42" s="2" t="s">
        <v>422</v>
      </c>
      <c r="B42" s="117">
        <v>0</v>
      </c>
      <c r="C42" s="117">
        <v>0</v>
      </c>
      <c r="D42" s="117">
        <v>0</v>
      </c>
      <c r="E42" s="117">
        <f t="shared" si="0"/>
        <v>0</v>
      </c>
      <c r="F42" s="13"/>
    </row>
    <row r="43" spans="1:6" s="9" customFormat="1" ht="13" x14ac:dyDescent="0.3">
      <c r="A43" s="2" t="s">
        <v>423</v>
      </c>
      <c r="B43" s="117">
        <v>4742.6900231700001</v>
      </c>
      <c r="C43" s="117">
        <v>4084.0309038800001</v>
      </c>
      <c r="D43" s="117">
        <v>610.45127219999995</v>
      </c>
      <c r="E43" s="117">
        <f t="shared" si="0"/>
        <v>9437.1721992500006</v>
      </c>
      <c r="F43" s="8"/>
    </row>
    <row r="44" spans="1:6" s="27" customFormat="1" x14ac:dyDescent="0.25">
      <c r="A44" s="2" t="s">
        <v>424</v>
      </c>
      <c r="B44" s="117">
        <v>1012.27589858</v>
      </c>
      <c r="C44" s="117">
        <v>4084.0309038800001</v>
      </c>
      <c r="D44" s="117">
        <v>610.45127219999995</v>
      </c>
      <c r="E44" s="117">
        <f t="shared" ref="E44:E64" si="1">SUM(B44:D44)</f>
        <v>5706.7580746599997</v>
      </c>
      <c r="F44" s="13"/>
    </row>
    <row r="45" spans="1:6" s="27" customFormat="1" ht="13" x14ac:dyDescent="0.3">
      <c r="A45" s="3" t="s">
        <v>425</v>
      </c>
      <c r="B45" s="9">
        <v>1012.27589858</v>
      </c>
      <c r="C45" s="9">
        <v>3323.9168374199999</v>
      </c>
      <c r="D45" s="9">
        <v>364.96319940000001</v>
      </c>
      <c r="E45" s="9">
        <f t="shared" si="1"/>
        <v>4701.1559354000001</v>
      </c>
      <c r="F45" s="13"/>
    </row>
    <row r="46" spans="1:6" s="9" customFormat="1" ht="13" x14ac:dyDescent="0.3">
      <c r="A46" s="3" t="s">
        <v>426</v>
      </c>
      <c r="B46" s="9">
        <v>0</v>
      </c>
      <c r="C46" s="9">
        <v>760.11406646</v>
      </c>
      <c r="D46" s="9">
        <v>245.4880728</v>
      </c>
      <c r="E46" s="9">
        <f t="shared" si="1"/>
        <v>1005.6021392600001</v>
      </c>
      <c r="F46" s="8"/>
    </row>
    <row r="47" spans="1:6" s="27" customFormat="1" x14ac:dyDescent="0.25">
      <c r="A47" s="2" t="s">
        <v>427</v>
      </c>
      <c r="B47" s="117">
        <v>0</v>
      </c>
      <c r="C47" s="117">
        <v>0</v>
      </c>
      <c r="D47" s="117">
        <v>0</v>
      </c>
      <c r="E47" s="117">
        <f t="shared" si="1"/>
        <v>0</v>
      </c>
      <c r="F47" s="13"/>
    </row>
    <row r="48" spans="1:6" s="27" customFormat="1" x14ac:dyDescent="0.25">
      <c r="A48" s="2" t="s">
        <v>428</v>
      </c>
      <c r="B48" s="117">
        <v>0</v>
      </c>
      <c r="C48" s="117">
        <v>0</v>
      </c>
      <c r="D48" s="117">
        <v>0</v>
      </c>
      <c r="E48" s="117">
        <f t="shared" si="1"/>
        <v>0</v>
      </c>
      <c r="F48" s="13"/>
    </row>
    <row r="49" spans="1:9" s="27" customFormat="1" ht="13" x14ac:dyDescent="0.3">
      <c r="A49" s="3" t="s">
        <v>429</v>
      </c>
      <c r="B49" s="9">
        <v>0</v>
      </c>
      <c r="C49" s="9">
        <v>0</v>
      </c>
      <c r="D49" s="9">
        <v>0</v>
      </c>
      <c r="E49" s="9">
        <f t="shared" si="1"/>
        <v>0</v>
      </c>
      <c r="F49" s="13"/>
      <c r="G49" s="117"/>
      <c r="H49" s="117"/>
      <c r="I49" s="117"/>
    </row>
    <row r="50" spans="1:9" s="27" customFormat="1" x14ac:dyDescent="0.25">
      <c r="A50" s="2" t="s">
        <v>430</v>
      </c>
      <c r="B50" s="117">
        <v>3730.41412459</v>
      </c>
      <c r="C50" s="117">
        <v>0</v>
      </c>
      <c r="D50" s="117">
        <v>0</v>
      </c>
      <c r="E50" s="117">
        <f t="shared" si="1"/>
        <v>3730.41412459</v>
      </c>
      <c r="F50" s="13"/>
      <c r="G50" s="117"/>
      <c r="H50" s="117"/>
      <c r="I50" s="117"/>
    </row>
    <row r="51" spans="1:9" s="27" customFormat="1" x14ac:dyDescent="0.25">
      <c r="A51" s="2" t="s">
        <v>409</v>
      </c>
      <c r="B51" s="117">
        <v>0</v>
      </c>
      <c r="C51" s="117">
        <v>0</v>
      </c>
      <c r="D51" s="117">
        <v>0</v>
      </c>
      <c r="E51" s="117">
        <f t="shared" si="1"/>
        <v>0</v>
      </c>
      <c r="F51" s="13"/>
      <c r="G51" s="117"/>
      <c r="H51" s="117"/>
      <c r="I51" s="117"/>
    </row>
    <row r="52" spans="1:9" s="9" customFormat="1" ht="13" x14ac:dyDescent="0.3">
      <c r="A52" s="3" t="s">
        <v>431</v>
      </c>
      <c r="B52" s="9">
        <v>0</v>
      </c>
      <c r="C52" s="9">
        <v>0</v>
      </c>
      <c r="D52" s="9">
        <v>0</v>
      </c>
      <c r="E52" s="9">
        <f t="shared" si="1"/>
        <v>0</v>
      </c>
      <c r="F52" s="8"/>
    </row>
    <row r="53" spans="1:9" s="27" customFormat="1" x14ac:dyDescent="0.25">
      <c r="A53" s="2" t="s">
        <v>413</v>
      </c>
      <c r="B53" s="117">
        <v>0</v>
      </c>
      <c r="C53" s="117">
        <v>0</v>
      </c>
      <c r="D53" s="117">
        <v>0</v>
      </c>
      <c r="E53" s="117">
        <f t="shared" si="1"/>
        <v>0</v>
      </c>
      <c r="F53" s="13"/>
      <c r="G53" s="117"/>
      <c r="H53" s="117"/>
      <c r="I53" s="117"/>
    </row>
    <row r="54" spans="1:9" s="27" customFormat="1" x14ac:dyDescent="0.25">
      <c r="A54" s="2" t="s">
        <v>414</v>
      </c>
      <c r="B54" s="117">
        <v>0</v>
      </c>
      <c r="C54" s="117">
        <v>0</v>
      </c>
      <c r="D54" s="117">
        <v>0</v>
      </c>
      <c r="E54" s="117">
        <f t="shared" si="1"/>
        <v>0</v>
      </c>
      <c r="F54" s="120"/>
      <c r="G54" s="121"/>
      <c r="H54" s="121"/>
      <c r="I54" s="121"/>
    </row>
    <row r="55" spans="1:9" x14ac:dyDescent="0.25">
      <c r="A55" s="2" t="s">
        <v>432</v>
      </c>
      <c r="B55" s="117">
        <v>0</v>
      </c>
      <c r="C55" s="117">
        <v>0</v>
      </c>
      <c r="D55" s="117">
        <v>0</v>
      </c>
      <c r="E55" s="117">
        <f t="shared" si="1"/>
        <v>0</v>
      </c>
    </row>
    <row r="56" spans="1:9" x14ac:dyDescent="0.25">
      <c r="A56" s="2" t="s">
        <v>416</v>
      </c>
      <c r="B56" s="117">
        <v>0</v>
      </c>
      <c r="C56" s="117">
        <v>0</v>
      </c>
      <c r="D56" s="117">
        <v>0</v>
      </c>
      <c r="E56" s="117">
        <f t="shared" si="1"/>
        <v>0</v>
      </c>
    </row>
    <row r="57" spans="1:9" x14ac:dyDescent="0.25">
      <c r="A57" s="2" t="s">
        <v>417</v>
      </c>
      <c r="B57" s="117">
        <v>0</v>
      </c>
      <c r="C57" s="117">
        <v>0</v>
      </c>
      <c r="D57" s="117">
        <v>0</v>
      </c>
      <c r="E57" s="117">
        <f t="shared" si="1"/>
        <v>0</v>
      </c>
    </row>
    <row r="58" spans="1:9" x14ac:dyDescent="0.25">
      <c r="A58" s="2" t="s">
        <v>418</v>
      </c>
      <c r="B58" s="117">
        <v>0</v>
      </c>
      <c r="C58" s="117">
        <v>0</v>
      </c>
      <c r="D58" s="117">
        <v>0</v>
      </c>
      <c r="E58" s="117">
        <f t="shared" si="1"/>
        <v>0</v>
      </c>
    </row>
    <row r="59" spans="1:9" x14ac:dyDescent="0.25">
      <c r="A59" s="2" t="s">
        <v>419</v>
      </c>
      <c r="B59" s="117">
        <v>0</v>
      </c>
      <c r="C59" s="117">
        <v>0</v>
      </c>
      <c r="D59" s="117">
        <v>0</v>
      </c>
      <c r="E59" s="117">
        <f t="shared" si="1"/>
        <v>0</v>
      </c>
    </row>
    <row r="60" spans="1:9" x14ac:dyDescent="0.25">
      <c r="A60" s="2" t="s">
        <v>420</v>
      </c>
      <c r="B60" s="117">
        <v>3730.41412459</v>
      </c>
      <c r="C60" s="117">
        <v>0</v>
      </c>
      <c r="D60" s="117">
        <v>0</v>
      </c>
      <c r="E60" s="117">
        <f t="shared" si="1"/>
        <v>3730.41412459</v>
      </c>
    </row>
    <row r="61" spans="1:9" x14ac:dyDescent="0.25">
      <c r="A61" s="2" t="s">
        <v>421</v>
      </c>
      <c r="B61" s="117">
        <v>0</v>
      </c>
      <c r="C61" s="117">
        <v>0</v>
      </c>
      <c r="D61" s="117">
        <v>0</v>
      </c>
      <c r="E61" s="117">
        <f t="shared" si="1"/>
        <v>0</v>
      </c>
    </row>
    <row r="62" spans="1:9" x14ac:dyDescent="0.25">
      <c r="A62" s="2" t="s">
        <v>434</v>
      </c>
      <c r="B62" s="117">
        <v>0</v>
      </c>
      <c r="C62" s="117">
        <v>0</v>
      </c>
      <c r="D62" s="117">
        <v>0</v>
      </c>
      <c r="E62" s="117">
        <f t="shared" si="1"/>
        <v>0</v>
      </c>
    </row>
    <row r="63" spans="1:9" x14ac:dyDescent="0.25">
      <c r="A63" s="2" t="s">
        <v>435</v>
      </c>
      <c r="B63" s="117">
        <v>0</v>
      </c>
      <c r="C63" s="117">
        <v>0</v>
      </c>
      <c r="D63" s="117">
        <v>0</v>
      </c>
      <c r="E63" s="117">
        <f t="shared" si="1"/>
        <v>0</v>
      </c>
    </row>
    <row r="64" spans="1:9" x14ac:dyDescent="0.25">
      <c r="A64" s="2" t="s">
        <v>436</v>
      </c>
      <c r="B64" s="117">
        <v>0</v>
      </c>
      <c r="C64" s="117">
        <v>0</v>
      </c>
      <c r="D64" s="117">
        <v>0</v>
      </c>
      <c r="E64" s="117">
        <f t="shared" si="1"/>
        <v>0</v>
      </c>
    </row>
    <row r="65" spans="1:5" ht="13" thickBot="1" x14ac:dyDescent="0.3">
      <c r="A65" s="118"/>
      <c r="B65" s="118"/>
      <c r="C65" s="118"/>
      <c r="D65" s="118"/>
      <c r="E65" s="118"/>
    </row>
    <row r="66" spans="1:5" ht="13" thickTop="1" x14ac:dyDescent="0.25"/>
  </sheetData>
  <mergeCells count="4">
    <mergeCell ref="A5:E5"/>
    <mergeCell ref="A6:E6"/>
    <mergeCell ref="A7:E7"/>
    <mergeCell ref="A8:E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EF02D-12B5-49CA-8732-3130C0C157C3}">
  <sheetPr>
    <tabColor rgb="FF00B0F0"/>
  </sheetPr>
  <dimension ref="A18:G20"/>
  <sheetViews>
    <sheetView workbookViewId="0">
      <selection activeCell="H11" sqref="H1:H1048576"/>
    </sheetView>
  </sheetViews>
  <sheetFormatPr baseColWidth="10" defaultColWidth="11.453125" defaultRowHeight="14.5" x14ac:dyDescent="0.35"/>
  <cols>
    <col min="1" max="6" width="11.453125" style="57"/>
    <col min="7" max="7" width="14.1796875" style="57" customWidth="1"/>
    <col min="8" max="16384" width="11.453125" style="57"/>
  </cols>
  <sheetData>
    <row r="18" spans="1:7" ht="99.75" customHeight="1" x14ac:dyDescent="0.35">
      <c r="A18" s="193" t="s">
        <v>450</v>
      </c>
      <c r="B18" s="193"/>
      <c r="C18" s="193"/>
      <c r="D18" s="193"/>
      <c r="E18" s="193"/>
      <c r="F18" s="193"/>
      <c r="G18" s="193"/>
    </row>
    <row r="20" spans="1:7" ht="46" x14ac:dyDescent="1">
      <c r="A20" s="190"/>
      <c r="B20" s="190"/>
      <c r="C20" s="190"/>
      <c r="D20" s="190"/>
      <c r="E20" s="190"/>
      <c r="F20" s="190"/>
      <c r="G20" s="190"/>
    </row>
  </sheetData>
  <mergeCells count="2">
    <mergeCell ref="A18:G18"/>
    <mergeCell ref="A20:G20"/>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8795F-B036-4005-972F-ECFCDF3466ED}">
  <sheetPr>
    <tabColor theme="9" tint="0.39997558519241921"/>
  </sheetPr>
  <dimension ref="A1:J107"/>
  <sheetViews>
    <sheetView showGridLines="0" defaultGridColor="0" topLeftCell="A4" colorId="60" workbookViewId="0">
      <selection activeCell="H12" sqref="H12"/>
    </sheetView>
  </sheetViews>
  <sheetFormatPr baseColWidth="10" defaultColWidth="11.453125" defaultRowHeight="12.5" x14ac:dyDescent="0.25"/>
  <cols>
    <col min="1" max="1" width="59.1796875" style="4" customWidth="1"/>
    <col min="2" max="3" width="12.81640625" style="4" customWidth="1"/>
    <col min="4" max="4" width="12.453125" style="4" customWidth="1"/>
    <col min="5" max="5" width="12.81640625" style="4" customWidth="1"/>
    <col min="6" max="6" width="14.7265625" style="4" customWidth="1"/>
    <col min="7" max="7" width="16.54296875" style="4" bestFit="1" customWidth="1"/>
    <col min="8" max="8" width="15.81640625" style="4" customWidth="1"/>
    <col min="9" max="9" width="13.54296875" style="4" customWidth="1"/>
    <col min="10" max="16384" width="11.453125" style="4"/>
  </cols>
  <sheetData>
    <row r="1" spans="1:10" x14ac:dyDescent="0.25">
      <c r="A1" s="58" t="s">
        <v>282</v>
      </c>
    </row>
    <row r="2" spans="1:10" x14ac:dyDescent="0.25">
      <c r="A2" s="58" t="s">
        <v>352</v>
      </c>
    </row>
    <row r="3" spans="1:10" x14ac:dyDescent="0.25">
      <c r="A3" s="58" t="s">
        <v>353</v>
      </c>
      <c r="D3" s="122"/>
      <c r="J3" s="30"/>
    </row>
    <row r="5" spans="1:10" ht="13" x14ac:dyDescent="0.3">
      <c r="B5" s="169" t="s">
        <v>354</v>
      </c>
      <c r="C5" s="169"/>
      <c r="D5" s="169"/>
      <c r="E5" s="169"/>
      <c r="F5" s="169"/>
      <c r="G5" s="169" t="s">
        <v>354</v>
      </c>
      <c r="H5" s="169"/>
      <c r="I5" s="169"/>
    </row>
    <row r="6" spans="1:10" ht="13" x14ac:dyDescent="0.3">
      <c r="B6" s="169" t="s">
        <v>450</v>
      </c>
      <c r="C6" s="169"/>
      <c r="D6" s="169"/>
      <c r="E6" s="169"/>
      <c r="F6" s="169"/>
      <c r="G6" s="169" t="s">
        <v>450</v>
      </c>
      <c r="H6" s="169"/>
      <c r="I6" s="169"/>
    </row>
    <row r="7" spans="1:10" ht="13" x14ac:dyDescent="0.3">
      <c r="B7" s="169">
        <v>2025</v>
      </c>
      <c r="C7" s="169"/>
      <c r="D7" s="169"/>
      <c r="E7" s="169"/>
      <c r="F7" s="169"/>
      <c r="G7" s="169">
        <v>2025</v>
      </c>
      <c r="H7" s="169"/>
      <c r="I7" s="169"/>
    </row>
    <row r="8" spans="1:10" ht="13" x14ac:dyDescent="0.3">
      <c r="B8" s="169" t="s">
        <v>356</v>
      </c>
      <c r="C8" s="169"/>
      <c r="D8" s="169"/>
      <c r="E8" s="169"/>
      <c r="F8" s="169"/>
      <c r="G8" s="169" t="s">
        <v>356</v>
      </c>
      <c r="H8" s="169"/>
      <c r="I8" s="169"/>
    </row>
    <row r="9" spans="1:10" ht="13" thickBot="1" x14ac:dyDescent="0.3"/>
    <row r="10" spans="1:10" ht="58.5" thickTop="1" thickBot="1" x14ac:dyDescent="0.3">
      <c r="A10" s="59" t="s">
        <v>357</v>
      </c>
      <c r="B10" s="59" t="s">
        <v>368</v>
      </c>
      <c r="C10" s="59" t="s">
        <v>369</v>
      </c>
      <c r="D10" s="59" t="s">
        <v>370</v>
      </c>
      <c r="E10" s="59" t="s">
        <v>371</v>
      </c>
      <c r="F10" s="59" t="s">
        <v>372</v>
      </c>
      <c r="G10" s="59" t="s">
        <v>373</v>
      </c>
      <c r="H10" s="59" t="s">
        <v>374</v>
      </c>
      <c r="I10" s="59" t="s">
        <v>361</v>
      </c>
    </row>
    <row r="11" spans="1:10" s="11" customFormat="1" ht="13.5" thickTop="1" x14ac:dyDescent="0.3">
      <c r="A11" s="61"/>
      <c r="B11" s="8"/>
      <c r="C11" s="8"/>
      <c r="D11" s="8"/>
      <c r="E11" s="8"/>
      <c r="F11" s="8"/>
      <c r="G11" s="8"/>
      <c r="H11" s="8"/>
      <c r="I11" s="8"/>
    </row>
    <row r="12" spans="1:10" s="11" customFormat="1" ht="13" x14ac:dyDescent="0.3">
      <c r="A12" s="3" t="s">
        <v>394</v>
      </c>
      <c r="B12" s="9">
        <v>2824747.6026275554</v>
      </c>
      <c r="C12" s="9">
        <v>212710.65424719101</v>
      </c>
      <c r="D12" s="9">
        <v>2719039.5521858148</v>
      </c>
      <c r="E12" s="9">
        <v>356332.94504407002</v>
      </c>
      <c r="F12" s="9">
        <v>466574.89111169998</v>
      </c>
      <c r="G12" s="9">
        <v>37941.195466949997</v>
      </c>
      <c r="H12" s="9">
        <v>39158.712563070003</v>
      </c>
      <c r="I12" s="9">
        <f>SUM(B12:H12)</f>
        <v>6656505.553246351</v>
      </c>
    </row>
    <row r="13" spans="1:10" s="11" customFormat="1" ht="13" x14ac:dyDescent="0.3">
      <c r="A13" s="3" t="s">
        <v>395</v>
      </c>
      <c r="B13" s="9">
        <v>2840737.8108755155</v>
      </c>
      <c r="C13" s="9">
        <v>212533.22634755101</v>
      </c>
      <c r="D13" s="9">
        <v>2783930.1030700249</v>
      </c>
      <c r="E13" s="9">
        <v>356332.94504407002</v>
      </c>
      <c r="F13" s="9">
        <v>582589.09111170005</v>
      </c>
      <c r="G13" s="9">
        <v>37941.195466949997</v>
      </c>
      <c r="H13" s="9">
        <v>23745.56939457</v>
      </c>
      <c r="I13" s="9">
        <f t="shared" ref="I13:I64" si="0">SUM(B13:H13)</f>
        <v>6837809.9413103815</v>
      </c>
    </row>
    <row r="14" spans="1:10" s="12" customFormat="1" ht="13" x14ac:dyDescent="0.3">
      <c r="A14" s="3" t="s">
        <v>396</v>
      </c>
      <c r="B14" s="9">
        <v>2722155.2720602015</v>
      </c>
      <c r="C14" s="9">
        <v>179267.41609943699</v>
      </c>
      <c r="D14" s="9">
        <v>2648484.7075038049</v>
      </c>
      <c r="E14" s="9">
        <v>131271.81669822999</v>
      </c>
      <c r="F14" s="9">
        <v>465137.86167461</v>
      </c>
      <c r="G14" s="9">
        <v>36028.101786949999</v>
      </c>
      <c r="H14" s="9">
        <v>22898.903726159999</v>
      </c>
      <c r="I14" s="9">
        <f t="shared" si="0"/>
        <v>6205244.0795493927</v>
      </c>
      <c r="J14" s="123"/>
    </row>
    <row r="15" spans="1:10" s="12" customFormat="1" x14ac:dyDescent="0.25">
      <c r="A15" s="2" t="s">
        <v>397</v>
      </c>
      <c r="B15" s="117">
        <v>439781.2624579827</v>
      </c>
      <c r="C15" s="117">
        <v>49529.391203730003</v>
      </c>
      <c r="D15" s="117">
        <v>215583.20697812</v>
      </c>
      <c r="E15" s="117">
        <v>49465.127387610002</v>
      </c>
      <c r="F15" s="117">
        <v>122580.35040998</v>
      </c>
      <c r="G15" s="117">
        <v>6582.75708579</v>
      </c>
      <c r="H15" s="117">
        <v>11710.00141854</v>
      </c>
      <c r="I15" s="117">
        <f t="shared" si="0"/>
        <v>895232.09694175282</v>
      </c>
      <c r="J15" s="123"/>
    </row>
    <row r="16" spans="1:10" s="12" customFormat="1" x14ac:dyDescent="0.25">
      <c r="A16" s="2" t="s">
        <v>398</v>
      </c>
      <c r="B16" s="117">
        <v>78463.522592761597</v>
      </c>
      <c r="C16" s="117">
        <v>7176.1583522700003</v>
      </c>
      <c r="D16" s="117">
        <v>39298.899852394003</v>
      </c>
      <c r="E16" s="117">
        <v>7144.2795358699996</v>
      </c>
      <c r="F16" s="117">
        <v>22044.308492579999</v>
      </c>
      <c r="G16" s="117">
        <v>1192.3637653400001</v>
      </c>
      <c r="H16" s="117">
        <v>1894.2889289300001</v>
      </c>
      <c r="I16" s="117">
        <f t="shared" si="0"/>
        <v>157213.8215201456</v>
      </c>
      <c r="J16" s="123"/>
    </row>
    <row r="17" spans="1:9" s="12" customFormat="1" x14ac:dyDescent="0.25">
      <c r="A17" s="2" t="s">
        <v>399</v>
      </c>
      <c r="B17" s="117">
        <v>19041.864430254798</v>
      </c>
      <c r="C17" s="117">
        <v>700.50455485999998</v>
      </c>
      <c r="D17" s="117">
        <v>14238.69313491</v>
      </c>
      <c r="E17" s="117">
        <v>311.42439773000001</v>
      </c>
      <c r="F17" s="117">
        <v>5600.46254821</v>
      </c>
      <c r="G17" s="117">
        <v>303.07235738000003</v>
      </c>
      <c r="H17" s="117">
        <v>4170.7517987488</v>
      </c>
      <c r="I17" s="117">
        <f t="shared" si="0"/>
        <v>44366.773222093601</v>
      </c>
    </row>
    <row r="18" spans="1:9" s="12" customFormat="1" x14ac:dyDescent="0.25">
      <c r="A18" s="2" t="s">
        <v>400</v>
      </c>
      <c r="B18" s="117">
        <v>59421.658162506799</v>
      </c>
      <c r="C18" s="117">
        <v>6475.6537974100002</v>
      </c>
      <c r="D18" s="117">
        <v>42299.245789214001</v>
      </c>
      <c r="E18" s="117">
        <v>6832.8551381400002</v>
      </c>
      <c r="F18" s="117">
        <v>16443.845944370001</v>
      </c>
      <c r="G18" s="117">
        <v>889.29140796000002</v>
      </c>
      <c r="H18" s="117">
        <v>12545.519655398801</v>
      </c>
      <c r="I18" s="117">
        <f t="shared" si="0"/>
        <v>144908.06989499959</v>
      </c>
    </row>
    <row r="19" spans="1:9" s="12" customFormat="1" x14ac:dyDescent="0.25">
      <c r="A19" s="2" t="s">
        <v>401</v>
      </c>
      <c r="B19" s="117">
        <v>1237139.257859691</v>
      </c>
      <c r="C19" s="117">
        <v>111339.072050627</v>
      </c>
      <c r="D19" s="117">
        <v>2175924.7659213622</v>
      </c>
      <c r="E19" s="117">
        <v>32399.52187045</v>
      </c>
      <c r="F19" s="117">
        <v>292168.96134985</v>
      </c>
      <c r="G19" s="117">
        <v>26357.666958009999</v>
      </c>
      <c r="H19" s="117">
        <v>6133.06145208</v>
      </c>
      <c r="I19" s="117">
        <f t="shared" si="0"/>
        <v>3881462.3074620701</v>
      </c>
    </row>
    <row r="20" spans="1:9" s="12" customFormat="1" ht="13" x14ac:dyDescent="0.3">
      <c r="A20" s="3" t="s">
        <v>402</v>
      </c>
      <c r="B20" s="9">
        <v>803201.39518092002</v>
      </c>
      <c r="C20" s="9">
        <v>413.44330945000002</v>
      </c>
      <c r="D20" s="9">
        <v>161174.12441491001</v>
      </c>
      <c r="E20" s="9">
        <v>8126.8470019599999</v>
      </c>
      <c r="F20" s="9">
        <v>6980.8316357100002</v>
      </c>
      <c r="G20" s="9">
        <v>0</v>
      </c>
      <c r="H20" s="9">
        <v>0</v>
      </c>
      <c r="I20" s="9">
        <f t="shared" si="0"/>
        <v>979896.64154295006</v>
      </c>
    </row>
    <row r="21" spans="1:9" s="11" customFormat="1" ht="13" x14ac:dyDescent="0.3">
      <c r="A21" s="3" t="s">
        <v>403</v>
      </c>
      <c r="B21" s="9">
        <v>784727.32200549997</v>
      </c>
      <c r="C21" s="9">
        <v>400.2130492</v>
      </c>
      <c r="D21" s="9">
        <v>113928.89234165</v>
      </c>
      <c r="E21" s="9">
        <v>138.35627557000001</v>
      </c>
      <c r="F21" s="9">
        <v>6980.8316357100002</v>
      </c>
      <c r="G21" s="9">
        <v>0</v>
      </c>
      <c r="H21" s="9">
        <v>0</v>
      </c>
      <c r="I21" s="9">
        <f t="shared" si="0"/>
        <v>906175.61530762992</v>
      </c>
    </row>
    <row r="22" spans="1:9" s="11" customFormat="1" ht="13" x14ac:dyDescent="0.3">
      <c r="A22" s="2" t="s">
        <v>404</v>
      </c>
      <c r="B22" s="117">
        <v>296139.79578604002</v>
      </c>
      <c r="C22" s="117">
        <v>398.34668720000002</v>
      </c>
      <c r="D22" s="117">
        <v>27308.356574519999</v>
      </c>
      <c r="E22" s="117">
        <v>42.286250840000001</v>
      </c>
      <c r="F22" s="117">
        <v>5813.0926740000004</v>
      </c>
      <c r="G22" s="117">
        <v>0</v>
      </c>
      <c r="H22" s="117">
        <v>0</v>
      </c>
      <c r="I22" s="117">
        <f t="shared" si="0"/>
        <v>329701.87797260005</v>
      </c>
    </row>
    <row r="23" spans="1:9" s="12" customFormat="1" x14ac:dyDescent="0.25">
      <c r="A23" s="2" t="s">
        <v>405</v>
      </c>
      <c r="B23" s="117">
        <v>287.63632883000002</v>
      </c>
      <c r="C23" s="117">
        <v>0</v>
      </c>
      <c r="D23" s="117">
        <v>500.02876476</v>
      </c>
      <c r="E23" s="117">
        <v>94.647342199999997</v>
      </c>
      <c r="F23" s="117">
        <v>0</v>
      </c>
      <c r="G23" s="117">
        <v>0</v>
      </c>
      <c r="H23" s="117">
        <v>0</v>
      </c>
      <c r="I23" s="117">
        <f t="shared" si="0"/>
        <v>882.31243578999999</v>
      </c>
    </row>
    <row r="24" spans="1:9" s="12" customFormat="1" x14ac:dyDescent="0.25">
      <c r="A24" s="2" t="s">
        <v>406</v>
      </c>
      <c r="B24" s="117">
        <v>488299.88989062997</v>
      </c>
      <c r="C24" s="117">
        <v>1.8663620000000001</v>
      </c>
      <c r="D24" s="117">
        <v>86120.507002369995</v>
      </c>
      <c r="E24" s="117">
        <v>1.4226825299999999</v>
      </c>
      <c r="F24" s="117">
        <v>1167.73896171</v>
      </c>
      <c r="G24" s="117">
        <v>0</v>
      </c>
      <c r="H24" s="117">
        <v>0</v>
      </c>
      <c r="I24" s="117">
        <f t="shared" si="0"/>
        <v>575591.42489924002</v>
      </c>
    </row>
    <row r="25" spans="1:9" s="12" customFormat="1" x14ac:dyDescent="0.25">
      <c r="A25" s="2" t="s">
        <v>407</v>
      </c>
      <c r="B25" s="117">
        <v>18474.073175419999</v>
      </c>
      <c r="C25" s="117">
        <v>13.230260250000001</v>
      </c>
      <c r="D25" s="117">
        <v>47245.232073259998</v>
      </c>
      <c r="E25" s="117">
        <v>7988.4907263900004</v>
      </c>
      <c r="F25" s="117">
        <v>0</v>
      </c>
      <c r="G25" s="117">
        <v>0</v>
      </c>
      <c r="H25" s="117">
        <v>0</v>
      </c>
      <c r="I25" s="117">
        <f t="shared" si="0"/>
        <v>73721.026235319994</v>
      </c>
    </row>
    <row r="26" spans="1:9" s="12" customFormat="1" ht="13" x14ac:dyDescent="0.3">
      <c r="A26" s="3" t="s">
        <v>408</v>
      </c>
      <c r="B26" s="9">
        <v>163569.83396884639</v>
      </c>
      <c r="C26" s="9">
        <v>10809.351183360001</v>
      </c>
      <c r="D26" s="9">
        <v>56503.710337019002</v>
      </c>
      <c r="E26" s="9">
        <v>34136.040902339999</v>
      </c>
      <c r="F26" s="9">
        <v>21363.40978649</v>
      </c>
      <c r="G26" s="9">
        <v>1895.3139778100001</v>
      </c>
      <c r="H26" s="9">
        <v>3161.55192661</v>
      </c>
      <c r="I26" s="9">
        <f t="shared" si="0"/>
        <v>291439.21208247537</v>
      </c>
    </row>
    <row r="27" spans="1:9" s="11" customFormat="1" ht="13" x14ac:dyDescent="0.3">
      <c r="A27" s="2" t="s">
        <v>409</v>
      </c>
      <c r="B27" s="117">
        <v>34960.083857534002</v>
      </c>
      <c r="C27" s="117">
        <v>479.20610727000002</v>
      </c>
      <c r="D27" s="117">
        <v>6985.1274972499996</v>
      </c>
      <c r="E27" s="117">
        <v>13246.693183310001</v>
      </c>
      <c r="F27" s="117">
        <v>373.49859156999997</v>
      </c>
      <c r="G27" s="117">
        <v>309.61581899999999</v>
      </c>
      <c r="H27" s="117">
        <v>50.207301800000003</v>
      </c>
      <c r="I27" s="117">
        <f t="shared" si="0"/>
        <v>56404.432357734004</v>
      </c>
    </row>
    <row r="28" spans="1:9" s="12" customFormat="1" x14ac:dyDescent="0.25">
      <c r="A28" s="2" t="s">
        <v>411</v>
      </c>
      <c r="B28" s="117">
        <v>0</v>
      </c>
      <c r="C28" s="117">
        <v>0</v>
      </c>
      <c r="D28" s="117">
        <v>0</v>
      </c>
      <c r="E28" s="117">
        <v>0</v>
      </c>
      <c r="F28" s="117">
        <v>0</v>
      </c>
      <c r="G28" s="117">
        <v>0</v>
      </c>
      <c r="H28" s="117">
        <v>0</v>
      </c>
      <c r="I28" s="117">
        <f t="shared" si="0"/>
        <v>0</v>
      </c>
    </row>
    <row r="29" spans="1:9" s="12" customFormat="1" x14ac:dyDescent="0.25">
      <c r="A29" s="2" t="s">
        <v>486</v>
      </c>
      <c r="B29" s="117">
        <v>3</v>
      </c>
      <c r="C29" s="117">
        <v>0</v>
      </c>
      <c r="D29" s="117">
        <v>0</v>
      </c>
      <c r="E29" s="117">
        <v>0</v>
      </c>
      <c r="F29" s="117">
        <v>0</v>
      </c>
      <c r="G29" s="117">
        <v>0</v>
      </c>
      <c r="H29" s="117">
        <v>0</v>
      </c>
      <c r="I29" s="117">
        <f t="shared" si="0"/>
        <v>3</v>
      </c>
    </row>
    <row r="30" spans="1:9" s="12" customFormat="1" x14ac:dyDescent="0.25">
      <c r="A30" s="2" t="s">
        <v>413</v>
      </c>
      <c r="B30" s="117">
        <v>0</v>
      </c>
      <c r="C30" s="117">
        <v>6.3917949600000004</v>
      </c>
      <c r="D30" s="117">
        <v>0</v>
      </c>
      <c r="E30" s="117">
        <v>0</v>
      </c>
      <c r="F30" s="117">
        <v>0</v>
      </c>
      <c r="G30" s="117">
        <v>0</v>
      </c>
      <c r="H30" s="117">
        <v>0</v>
      </c>
      <c r="I30" s="117">
        <f t="shared" si="0"/>
        <v>6.3917949600000004</v>
      </c>
    </row>
    <row r="31" spans="1:9" s="12" customFormat="1" x14ac:dyDescent="0.25">
      <c r="A31" s="2" t="s">
        <v>414</v>
      </c>
      <c r="B31" s="117">
        <v>0</v>
      </c>
      <c r="C31" s="117">
        <v>0</v>
      </c>
      <c r="D31" s="117">
        <v>0</v>
      </c>
      <c r="E31" s="117">
        <v>12260.11697012</v>
      </c>
      <c r="F31" s="117">
        <v>0</v>
      </c>
      <c r="G31" s="117">
        <v>0</v>
      </c>
      <c r="H31" s="117">
        <v>0</v>
      </c>
      <c r="I31" s="117">
        <f t="shared" si="0"/>
        <v>12260.11697012</v>
      </c>
    </row>
    <row r="32" spans="1:9" s="12" customFormat="1" x14ac:dyDescent="0.25">
      <c r="A32" s="2" t="s">
        <v>415</v>
      </c>
      <c r="B32" s="117">
        <v>260.26121302000001</v>
      </c>
      <c r="C32" s="117">
        <v>0</v>
      </c>
      <c r="D32" s="117">
        <v>0</v>
      </c>
      <c r="E32" s="117">
        <v>0</v>
      </c>
      <c r="F32" s="117">
        <v>0</v>
      </c>
      <c r="G32" s="117">
        <v>0</v>
      </c>
      <c r="H32" s="117">
        <v>0</v>
      </c>
      <c r="I32" s="117">
        <f t="shared" si="0"/>
        <v>260.26121302000001</v>
      </c>
    </row>
    <row r="33" spans="1:9" s="12" customFormat="1" x14ac:dyDescent="0.25">
      <c r="A33" s="2" t="s">
        <v>489</v>
      </c>
      <c r="B33" s="117">
        <v>0</v>
      </c>
      <c r="C33" s="117">
        <v>0</v>
      </c>
      <c r="D33" s="117">
        <v>0</v>
      </c>
      <c r="E33" s="117">
        <v>0</v>
      </c>
      <c r="F33" s="117">
        <v>0</v>
      </c>
      <c r="G33" s="117">
        <v>0</v>
      </c>
      <c r="H33" s="117">
        <v>0</v>
      </c>
      <c r="I33" s="117">
        <f t="shared" si="0"/>
        <v>0</v>
      </c>
    </row>
    <row r="34" spans="1:9" s="12" customFormat="1" x14ac:dyDescent="0.25">
      <c r="A34" s="2" t="s">
        <v>416</v>
      </c>
      <c r="B34" s="117">
        <v>0</v>
      </c>
      <c r="C34" s="117">
        <v>0</v>
      </c>
      <c r="D34" s="117">
        <v>0</v>
      </c>
      <c r="E34" s="117">
        <v>0</v>
      </c>
      <c r="F34" s="117">
        <v>0</v>
      </c>
      <c r="G34" s="117">
        <v>0</v>
      </c>
      <c r="H34" s="117">
        <v>0</v>
      </c>
      <c r="I34" s="117">
        <f t="shared" si="0"/>
        <v>0</v>
      </c>
    </row>
    <row r="35" spans="1:9" s="12" customFormat="1" x14ac:dyDescent="0.25">
      <c r="A35" s="2" t="s">
        <v>485</v>
      </c>
      <c r="B35" s="117">
        <v>0</v>
      </c>
      <c r="C35" s="117">
        <v>0</v>
      </c>
      <c r="D35" s="117">
        <v>0</v>
      </c>
      <c r="E35" s="117">
        <v>0</v>
      </c>
      <c r="F35" s="117">
        <v>0</v>
      </c>
      <c r="G35" s="117">
        <v>0</v>
      </c>
      <c r="H35" s="117">
        <v>0</v>
      </c>
      <c r="I35" s="117">
        <f t="shared" si="0"/>
        <v>0</v>
      </c>
    </row>
    <row r="36" spans="1:9" s="12" customFormat="1" x14ac:dyDescent="0.25">
      <c r="A36" s="2" t="s">
        <v>417</v>
      </c>
      <c r="B36" s="117">
        <v>5374.8777445940004</v>
      </c>
      <c r="C36" s="117">
        <v>57.066557590000002</v>
      </c>
      <c r="D36" s="117">
        <v>1.1400250000000001E-2</v>
      </c>
      <c r="E36" s="117">
        <v>2.8450250000000001</v>
      </c>
      <c r="F36" s="117">
        <v>81.066407190000007</v>
      </c>
      <c r="G36" s="117">
        <v>309.61581899999999</v>
      </c>
      <c r="H36" s="117">
        <v>411.29501356999998</v>
      </c>
      <c r="I36" s="117"/>
    </row>
    <row r="37" spans="1:9" s="12" customFormat="1" x14ac:dyDescent="0.25">
      <c r="A37" s="2" t="s">
        <v>488</v>
      </c>
      <c r="B37" s="117">
        <v>0</v>
      </c>
      <c r="C37" s="117">
        <v>0</v>
      </c>
      <c r="D37" s="117">
        <v>0</v>
      </c>
      <c r="E37" s="117">
        <v>0</v>
      </c>
      <c r="F37" s="117">
        <v>0</v>
      </c>
      <c r="G37" s="117">
        <v>0</v>
      </c>
      <c r="H37" s="117">
        <v>0</v>
      </c>
      <c r="I37" s="117">
        <f t="shared" si="0"/>
        <v>0</v>
      </c>
    </row>
    <row r="38" spans="1:9" s="12" customFormat="1" x14ac:dyDescent="0.25">
      <c r="A38" s="2" t="s">
        <v>418</v>
      </c>
      <c r="B38" s="117">
        <v>29321.944899919999</v>
      </c>
      <c r="C38" s="117">
        <v>415.74775471999999</v>
      </c>
      <c r="D38" s="117">
        <v>6985.1160970000001</v>
      </c>
      <c r="E38" s="117">
        <v>983.73118819000001</v>
      </c>
      <c r="F38" s="117">
        <v>292.43218438000002</v>
      </c>
      <c r="G38" s="117">
        <v>0</v>
      </c>
      <c r="H38" s="117">
        <v>0</v>
      </c>
      <c r="I38" s="117">
        <f t="shared" si="0"/>
        <v>37998.972124209999</v>
      </c>
    </row>
    <row r="39" spans="1:9" s="12" customFormat="1" x14ac:dyDescent="0.25">
      <c r="A39" s="2" t="s">
        <v>419</v>
      </c>
      <c r="B39" s="117">
        <v>0</v>
      </c>
      <c r="C39" s="117">
        <v>0</v>
      </c>
      <c r="D39" s="117">
        <v>0</v>
      </c>
      <c r="E39" s="117">
        <v>0</v>
      </c>
      <c r="F39" s="117">
        <v>0</v>
      </c>
      <c r="G39" s="117">
        <v>0</v>
      </c>
      <c r="H39" s="117">
        <v>0</v>
      </c>
      <c r="I39" s="117">
        <f t="shared" si="0"/>
        <v>0</v>
      </c>
    </row>
    <row r="40" spans="1:9" s="12" customFormat="1" x14ac:dyDescent="0.25">
      <c r="A40" s="2" t="s">
        <v>420</v>
      </c>
      <c r="B40" s="117">
        <v>125213.6683033224</v>
      </c>
      <c r="C40" s="117">
        <v>9311.4603660899993</v>
      </c>
      <c r="D40" s="117">
        <v>37581.652777768999</v>
      </c>
      <c r="E40" s="117">
        <v>20740.722195229999</v>
      </c>
      <c r="F40" s="117">
        <v>20827.443528330001</v>
      </c>
      <c r="G40" s="117">
        <v>1515.0144892000001</v>
      </c>
      <c r="H40" s="117">
        <v>2931.6930604300001</v>
      </c>
      <c r="I40" s="117">
        <f t="shared" si="0"/>
        <v>218121.65472037139</v>
      </c>
    </row>
    <row r="41" spans="1:9" s="12" customFormat="1" x14ac:dyDescent="0.25">
      <c r="A41" s="2" t="s">
        <v>421</v>
      </c>
      <c r="B41" s="117">
        <v>3396.08180799</v>
      </c>
      <c r="C41" s="117">
        <v>1018.68471</v>
      </c>
      <c r="D41" s="117">
        <v>11936.930061999999</v>
      </c>
      <c r="E41" s="117">
        <v>148.6255238</v>
      </c>
      <c r="F41" s="117">
        <v>162.46766658999999</v>
      </c>
      <c r="G41" s="117">
        <v>70.683669609999995</v>
      </c>
      <c r="H41" s="117">
        <v>179.65156438</v>
      </c>
      <c r="I41" s="117">
        <f t="shared" si="0"/>
        <v>16913.125004370002</v>
      </c>
    </row>
    <row r="42" spans="1:9" s="12" customFormat="1" x14ac:dyDescent="0.25">
      <c r="A42" s="2" t="s">
        <v>422</v>
      </c>
      <c r="B42" s="117">
        <v>0</v>
      </c>
      <c r="C42" s="117">
        <v>0</v>
      </c>
      <c r="D42" s="117">
        <v>0</v>
      </c>
      <c r="E42" s="117">
        <v>0</v>
      </c>
      <c r="F42" s="117">
        <v>0</v>
      </c>
      <c r="G42" s="117">
        <v>0</v>
      </c>
      <c r="H42" s="117">
        <v>0</v>
      </c>
      <c r="I42" s="117">
        <f t="shared" si="0"/>
        <v>0</v>
      </c>
    </row>
    <row r="43" spans="1:9" s="12" customFormat="1" x14ac:dyDescent="0.25">
      <c r="A43" s="2" t="s">
        <v>423</v>
      </c>
      <c r="B43" s="117">
        <v>118582.53881531399</v>
      </c>
      <c r="C43" s="117">
        <v>33265.810248114001</v>
      </c>
      <c r="D43" s="117">
        <v>135445.39556621999</v>
      </c>
      <c r="E43" s="117">
        <v>225061.12834584</v>
      </c>
      <c r="F43" s="117">
        <v>117451.22943709001</v>
      </c>
      <c r="G43" s="117">
        <v>1913.0936799999999</v>
      </c>
      <c r="H43" s="117">
        <v>846.66566840999997</v>
      </c>
      <c r="I43" s="117">
        <f t="shared" si="0"/>
        <v>632565.86176098802</v>
      </c>
    </row>
    <row r="44" spans="1:9" s="12" customFormat="1" x14ac:dyDescent="0.25">
      <c r="A44" s="2" t="s">
        <v>424</v>
      </c>
      <c r="B44" s="117">
        <v>111225.857861314</v>
      </c>
      <c r="C44" s="117">
        <v>29985.104145704001</v>
      </c>
      <c r="D44" s="117">
        <v>134030.54544481999</v>
      </c>
      <c r="E44" s="117">
        <v>195857.79602432999</v>
      </c>
      <c r="F44" s="117">
        <v>84858.491474790004</v>
      </c>
      <c r="G44" s="117">
        <v>1913.0936799999999</v>
      </c>
      <c r="H44" s="117">
        <v>656.05719351000005</v>
      </c>
      <c r="I44" s="117">
        <f t="shared" si="0"/>
        <v>558526.94582446804</v>
      </c>
    </row>
    <row r="45" spans="1:9" s="12" customFormat="1" x14ac:dyDescent="0.25">
      <c r="A45" s="2" t="s">
        <v>425</v>
      </c>
      <c r="B45" s="117">
        <v>78871.232034614004</v>
      </c>
      <c r="C45" s="117">
        <v>8459.5751966299995</v>
      </c>
      <c r="D45" s="117">
        <v>62535.386035820004</v>
      </c>
      <c r="E45" s="117">
        <v>11852.44791035</v>
      </c>
      <c r="F45" s="117">
        <v>45273.276686270001</v>
      </c>
      <c r="G45" s="117">
        <v>499.12023986999998</v>
      </c>
      <c r="H45" s="117">
        <v>652.12444105999998</v>
      </c>
      <c r="I45" s="117">
        <f t="shared" si="0"/>
        <v>208143.162544614</v>
      </c>
    </row>
    <row r="46" spans="1:9" s="12" customFormat="1" ht="13" x14ac:dyDescent="0.3">
      <c r="A46" s="3" t="s">
        <v>426</v>
      </c>
      <c r="B46" s="9">
        <v>32354.625826700001</v>
      </c>
      <c r="C46" s="9">
        <v>21525.528949074</v>
      </c>
      <c r="D46" s="9">
        <v>71495.159409</v>
      </c>
      <c r="E46" s="9">
        <v>184005.34811398</v>
      </c>
      <c r="F46" s="9">
        <v>39585.214788520003</v>
      </c>
      <c r="G46" s="9">
        <v>1413.97344013</v>
      </c>
      <c r="H46" s="9">
        <v>3.9327524500000002</v>
      </c>
      <c r="I46" s="9">
        <f t="shared" si="0"/>
        <v>350383.78327985399</v>
      </c>
    </row>
    <row r="47" spans="1:9" s="12" customFormat="1" ht="13" x14ac:dyDescent="0.3">
      <c r="A47" s="3" t="s">
        <v>427</v>
      </c>
      <c r="B47" s="9">
        <v>475</v>
      </c>
      <c r="C47" s="9">
        <v>1377.3077409</v>
      </c>
      <c r="D47" s="9">
        <v>1414.8501214</v>
      </c>
      <c r="E47" s="9">
        <v>3129.66385223</v>
      </c>
      <c r="F47" s="9">
        <v>72.599705999999998</v>
      </c>
      <c r="G47" s="9">
        <v>0</v>
      </c>
      <c r="H47" s="9">
        <v>0</v>
      </c>
      <c r="I47" s="9">
        <f t="shared" si="0"/>
        <v>6469.4214205300004</v>
      </c>
    </row>
    <row r="48" spans="1:9" s="12" customFormat="1" x14ac:dyDescent="0.25">
      <c r="A48" s="2" t="s">
        <v>428</v>
      </c>
      <c r="B48" s="117">
        <v>275.06519029999998</v>
      </c>
      <c r="C48" s="117">
        <v>1373.3115943099999</v>
      </c>
      <c r="D48" s="117">
        <v>1414.8501214</v>
      </c>
      <c r="E48" s="117">
        <v>3129.66385223</v>
      </c>
      <c r="F48" s="117">
        <v>72.599705999999998</v>
      </c>
      <c r="G48" s="117">
        <v>0</v>
      </c>
      <c r="H48" s="117">
        <v>0</v>
      </c>
      <c r="I48" s="117">
        <f t="shared" si="0"/>
        <v>6265.4904642399997</v>
      </c>
    </row>
    <row r="49" spans="1:9" s="12" customFormat="1" x14ac:dyDescent="0.25">
      <c r="A49" s="2" t="s">
        <v>429</v>
      </c>
      <c r="B49" s="117">
        <v>199.93480969999999</v>
      </c>
      <c r="C49" s="117">
        <v>3.9961465899999999</v>
      </c>
      <c r="D49" s="117">
        <v>0</v>
      </c>
      <c r="E49" s="117">
        <v>0</v>
      </c>
      <c r="F49" s="117">
        <v>0</v>
      </c>
      <c r="G49" s="117">
        <v>0</v>
      </c>
      <c r="H49" s="117">
        <v>0</v>
      </c>
      <c r="I49" s="117">
        <f t="shared" si="0"/>
        <v>203.93095628999998</v>
      </c>
    </row>
    <row r="50" spans="1:9" s="12" customFormat="1" ht="13" x14ac:dyDescent="0.3">
      <c r="A50" s="3" t="s">
        <v>430</v>
      </c>
      <c r="B50" s="9">
        <v>6881.6809540000004</v>
      </c>
      <c r="C50" s="9">
        <v>1903.3983615100001</v>
      </c>
      <c r="D50" s="9">
        <v>0</v>
      </c>
      <c r="E50" s="9">
        <v>26073.668469280001</v>
      </c>
      <c r="F50" s="9">
        <v>32520.138256300001</v>
      </c>
      <c r="G50" s="9">
        <v>0</v>
      </c>
      <c r="H50" s="9">
        <v>190.6084749</v>
      </c>
      <c r="I50" s="9">
        <f t="shared" si="0"/>
        <v>67569.494515990009</v>
      </c>
    </row>
    <row r="51" spans="1:9" s="12" customFormat="1" x14ac:dyDescent="0.25">
      <c r="A51" s="2" t="s">
        <v>409</v>
      </c>
      <c r="B51" s="117">
        <v>6166.1473999999998</v>
      </c>
      <c r="C51" s="117">
        <v>1189.67506772</v>
      </c>
      <c r="D51" s="117">
        <v>0</v>
      </c>
      <c r="E51" s="117">
        <v>24102.281290219998</v>
      </c>
      <c r="F51" s="117">
        <v>32520.138256300001</v>
      </c>
      <c r="G51" s="117">
        <v>0</v>
      </c>
      <c r="H51" s="117">
        <v>0</v>
      </c>
      <c r="I51" s="117">
        <f t="shared" si="0"/>
        <v>63978.242014240001</v>
      </c>
    </row>
    <row r="52" spans="1:9" s="11" customFormat="1" ht="13" x14ac:dyDescent="0.3">
      <c r="A52" s="2" t="s">
        <v>431</v>
      </c>
      <c r="B52" s="117">
        <v>0</v>
      </c>
      <c r="C52" s="117">
        <v>0</v>
      </c>
      <c r="D52" s="117">
        <v>0</v>
      </c>
      <c r="E52" s="117">
        <v>0</v>
      </c>
      <c r="F52" s="117">
        <v>0</v>
      </c>
      <c r="G52" s="117">
        <v>0</v>
      </c>
      <c r="H52" s="117">
        <v>0</v>
      </c>
      <c r="I52" s="117">
        <f t="shared" si="0"/>
        <v>0</v>
      </c>
    </row>
    <row r="53" spans="1:9" s="11" customFormat="1" ht="13" x14ac:dyDescent="0.3">
      <c r="A53" s="3" t="s">
        <v>413</v>
      </c>
      <c r="B53" s="9">
        <v>0</v>
      </c>
      <c r="C53" s="9">
        <v>1178.9614877199999</v>
      </c>
      <c r="D53" s="9">
        <v>0</v>
      </c>
      <c r="E53" s="9">
        <v>0</v>
      </c>
      <c r="F53" s="9">
        <v>0</v>
      </c>
      <c r="G53" s="9">
        <v>0</v>
      </c>
      <c r="H53" s="9">
        <v>0</v>
      </c>
      <c r="I53" s="9">
        <f t="shared" si="0"/>
        <v>1178.9614877199999</v>
      </c>
    </row>
    <row r="54" spans="1:9" s="12" customFormat="1" x14ac:dyDescent="0.25">
      <c r="A54" s="2" t="s">
        <v>414</v>
      </c>
      <c r="B54" s="117">
        <v>0</v>
      </c>
      <c r="C54" s="117">
        <v>0</v>
      </c>
      <c r="D54" s="117">
        <v>0</v>
      </c>
      <c r="E54" s="117">
        <v>23806.481462070002</v>
      </c>
      <c r="F54" s="117">
        <v>0</v>
      </c>
      <c r="G54" s="117">
        <v>0</v>
      </c>
      <c r="H54" s="117">
        <v>0</v>
      </c>
      <c r="I54" s="117">
        <f t="shared" si="0"/>
        <v>23806.481462070002</v>
      </c>
    </row>
    <row r="55" spans="1:9" s="12" customFormat="1" x14ac:dyDescent="0.25">
      <c r="A55" s="2" t="s">
        <v>432</v>
      </c>
      <c r="B55" s="117">
        <v>0</v>
      </c>
      <c r="C55" s="117">
        <v>0</v>
      </c>
      <c r="D55" s="117">
        <v>0</v>
      </c>
      <c r="E55" s="117">
        <v>0</v>
      </c>
      <c r="F55" s="117">
        <v>32520.138256300001</v>
      </c>
      <c r="G55" s="117">
        <v>0</v>
      </c>
      <c r="H55" s="117">
        <v>0</v>
      </c>
      <c r="I55" s="117">
        <f t="shared" si="0"/>
        <v>32520.138256300001</v>
      </c>
    </row>
    <row r="56" spans="1:9" s="11" customFormat="1" ht="13" x14ac:dyDescent="0.3">
      <c r="A56" s="2" t="s">
        <v>416</v>
      </c>
      <c r="B56" s="117">
        <v>0</v>
      </c>
      <c r="C56" s="117">
        <v>10.71358</v>
      </c>
      <c r="D56" s="117">
        <v>0</v>
      </c>
      <c r="E56" s="117">
        <v>0</v>
      </c>
      <c r="F56" s="117">
        <v>0</v>
      </c>
      <c r="G56" s="117">
        <v>0</v>
      </c>
      <c r="H56" s="117">
        <v>0</v>
      </c>
      <c r="I56" s="117">
        <f t="shared" si="0"/>
        <v>10.71358</v>
      </c>
    </row>
    <row r="57" spans="1:9" s="12" customFormat="1" x14ac:dyDescent="0.25">
      <c r="A57" s="2" t="s">
        <v>417</v>
      </c>
      <c r="B57" s="117">
        <v>0</v>
      </c>
      <c r="C57" s="117">
        <v>0</v>
      </c>
      <c r="D57" s="117">
        <v>0</v>
      </c>
      <c r="E57" s="117">
        <v>0</v>
      </c>
      <c r="F57" s="117">
        <v>0</v>
      </c>
      <c r="G57" s="117">
        <v>0</v>
      </c>
      <c r="H57" s="117">
        <v>0</v>
      </c>
      <c r="I57" s="117">
        <f t="shared" si="0"/>
        <v>0</v>
      </c>
    </row>
    <row r="58" spans="1:9" s="12" customFormat="1" x14ac:dyDescent="0.25">
      <c r="A58" s="2" t="s">
        <v>418</v>
      </c>
      <c r="B58" s="117">
        <v>6166.1473999999998</v>
      </c>
      <c r="C58" s="117">
        <v>0</v>
      </c>
      <c r="D58" s="117">
        <v>0</v>
      </c>
      <c r="E58" s="117">
        <v>295.79982815</v>
      </c>
      <c r="F58" s="117">
        <v>0</v>
      </c>
      <c r="G58" s="117">
        <v>0</v>
      </c>
      <c r="H58" s="117">
        <v>0</v>
      </c>
      <c r="I58" s="117">
        <f t="shared" si="0"/>
        <v>6461.9472281500002</v>
      </c>
    </row>
    <row r="59" spans="1:9" s="11" customFormat="1" ht="13" x14ac:dyDescent="0.3">
      <c r="A59" s="2" t="s">
        <v>419</v>
      </c>
      <c r="B59" s="117">
        <v>0</v>
      </c>
      <c r="C59" s="117">
        <v>0</v>
      </c>
      <c r="D59" s="117">
        <v>0</v>
      </c>
      <c r="E59" s="117">
        <v>0</v>
      </c>
      <c r="F59" s="117">
        <v>0</v>
      </c>
      <c r="G59" s="117">
        <v>0</v>
      </c>
      <c r="H59" s="117">
        <v>0</v>
      </c>
      <c r="I59" s="117">
        <f t="shared" si="0"/>
        <v>0</v>
      </c>
    </row>
    <row r="60" spans="1:9" s="12" customFormat="1" x14ac:dyDescent="0.25">
      <c r="A60" s="2" t="s">
        <v>420</v>
      </c>
      <c r="B60" s="117">
        <v>715.53355399999998</v>
      </c>
      <c r="C60" s="117">
        <v>713.72329378999996</v>
      </c>
      <c r="D60" s="117">
        <v>0</v>
      </c>
      <c r="E60" s="117">
        <v>1953.3240107199999</v>
      </c>
      <c r="F60" s="117">
        <v>0</v>
      </c>
      <c r="G60" s="117">
        <v>0</v>
      </c>
      <c r="H60" s="117">
        <v>184.77539616000001</v>
      </c>
      <c r="I60" s="117">
        <f t="shared" si="0"/>
        <v>3567.35625467</v>
      </c>
    </row>
    <row r="61" spans="1:9" s="12" customFormat="1" x14ac:dyDescent="0.25">
      <c r="A61" s="2" t="s">
        <v>421</v>
      </c>
      <c r="B61" s="117">
        <v>0</v>
      </c>
      <c r="C61" s="117">
        <v>0</v>
      </c>
      <c r="D61" s="117">
        <v>0</v>
      </c>
      <c r="E61" s="117">
        <v>18.063168340000001</v>
      </c>
      <c r="F61" s="117">
        <v>0</v>
      </c>
      <c r="G61" s="117">
        <v>0</v>
      </c>
      <c r="H61" s="117">
        <v>5.8330787400000004</v>
      </c>
      <c r="I61" s="117">
        <f t="shared" si="0"/>
        <v>23.896247080000002</v>
      </c>
    </row>
    <row r="62" spans="1:9" s="12" customFormat="1" x14ac:dyDescent="0.25">
      <c r="A62" s="2" t="s">
        <v>434</v>
      </c>
      <c r="B62" s="117">
        <v>-15990.208247959999</v>
      </c>
      <c r="C62" s="117">
        <v>177.42789963999999</v>
      </c>
      <c r="D62" s="117">
        <v>-64890.550884210003</v>
      </c>
      <c r="E62" s="117">
        <v>0</v>
      </c>
      <c r="F62" s="117">
        <v>-116014.2</v>
      </c>
      <c r="G62" s="117">
        <v>0</v>
      </c>
      <c r="H62" s="117">
        <v>15413.143168500001</v>
      </c>
      <c r="I62" s="117">
        <f t="shared" si="0"/>
        <v>-181304.38806403</v>
      </c>
    </row>
    <row r="63" spans="1:9" s="12" customFormat="1" x14ac:dyDescent="0.25">
      <c r="A63" s="2" t="s">
        <v>435</v>
      </c>
      <c r="B63" s="117">
        <v>64004.970198449999</v>
      </c>
      <c r="C63" s="117">
        <v>1207.2720592999999</v>
      </c>
      <c r="D63" s="117">
        <v>0</v>
      </c>
      <c r="E63" s="117">
        <v>0</v>
      </c>
      <c r="F63" s="117">
        <v>0</v>
      </c>
      <c r="G63" s="117">
        <v>0</v>
      </c>
      <c r="H63" s="117">
        <v>34906.018810529997</v>
      </c>
      <c r="I63" s="117">
        <f t="shared" si="0"/>
        <v>100118.26106828</v>
      </c>
    </row>
    <row r="64" spans="1:9" s="12" customFormat="1" x14ac:dyDescent="0.25">
      <c r="A64" s="2" t="s">
        <v>436</v>
      </c>
      <c r="B64" s="117">
        <v>79995.178446410006</v>
      </c>
      <c r="C64" s="117">
        <v>1029.8441596600001</v>
      </c>
      <c r="D64" s="117">
        <v>64890.550884210003</v>
      </c>
      <c r="E64" s="117">
        <v>0</v>
      </c>
      <c r="F64" s="117">
        <v>116014.2</v>
      </c>
      <c r="G64" s="117">
        <v>0</v>
      </c>
      <c r="H64" s="117">
        <v>19492.875642030001</v>
      </c>
      <c r="I64" s="117">
        <f t="shared" si="0"/>
        <v>281422.64913231001</v>
      </c>
    </row>
    <row r="65" spans="1:9" s="12" customFormat="1" x14ac:dyDescent="0.25">
      <c r="A65" s="2"/>
      <c r="B65" s="117"/>
      <c r="C65" s="117"/>
      <c r="D65" s="117"/>
      <c r="E65" s="117">
        <v>0</v>
      </c>
      <c r="F65" s="117"/>
      <c r="G65" s="117"/>
      <c r="H65" s="117"/>
      <c r="I65" s="117"/>
    </row>
    <row r="66" spans="1:9" s="12" customFormat="1" x14ac:dyDescent="0.25">
      <c r="A66" s="2"/>
      <c r="B66" s="117"/>
      <c r="C66" s="117"/>
      <c r="D66" s="117"/>
      <c r="E66" s="117"/>
      <c r="F66" s="117"/>
      <c r="G66" s="117"/>
      <c r="H66" s="117"/>
      <c r="I66" s="117"/>
    </row>
    <row r="67" spans="1:9" ht="13" thickBot="1" x14ac:dyDescent="0.3">
      <c r="A67" s="118"/>
      <c r="B67" s="118"/>
      <c r="C67" s="118"/>
      <c r="D67" s="118"/>
      <c r="E67" s="118"/>
      <c r="F67" s="118"/>
      <c r="G67" s="118"/>
      <c r="H67" s="118"/>
      <c r="I67" s="118"/>
    </row>
    <row r="68" spans="1:9" ht="13" thickTop="1" x14ac:dyDescent="0.25">
      <c r="B68" s="8"/>
    </row>
    <row r="69" spans="1:9" x14ac:dyDescent="0.25">
      <c r="B69" s="8"/>
    </row>
    <row r="70" spans="1:9" x14ac:dyDescent="0.25">
      <c r="B70" s="8"/>
    </row>
    <row r="71" spans="1:9" x14ac:dyDescent="0.25">
      <c r="B71" s="13"/>
    </row>
    <row r="72" spans="1:9" x14ac:dyDescent="0.25">
      <c r="B72" s="8"/>
    </row>
    <row r="73" spans="1:9" x14ac:dyDescent="0.25">
      <c r="B73" s="13"/>
    </row>
    <row r="74" spans="1:9" x14ac:dyDescent="0.25">
      <c r="B74" s="13"/>
    </row>
    <row r="75" spans="1:9" x14ac:dyDescent="0.25">
      <c r="B75" s="13"/>
    </row>
    <row r="76" spans="1:9" x14ac:dyDescent="0.25">
      <c r="B76" s="8"/>
    </row>
    <row r="77" spans="1:9" x14ac:dyDescent="0.25">
      <c r="B77" s="13"/>
    </row>
    <row r="78" spans="1:9" x14ac:dyDescent="0.25">
      <c r="B78" s="13"/>
    </row>
    <row r="79" spans="1:9" x14ac:dyDescent="0.25">
      <c r="B79" s="8"/>
    </row>
    <row r="80" spans="1:9" x14ac:dyDescent="0.25">
      <c r="B80" s="8"/>
    </row>
    <row r="81" spans="2:2" x14ac:dyDescent="0.25">
      <c r="B81" s="13"/>
    </row>
    <row r="82" spans="2:2" x14ac:dyDescent="0.25">
      <c r="B82" s="13"/>
    </row>
    <row r="83" spans="2:2" x14ac:dyDescent="0.25">
      <c r="B83" s="8"/>
    </row>
    <row r="84" spans="2:2" x14ac:dyDescent="0.25">
      <c r="B84" s="13"/>
    </row>
    <row r="85" spans="2:2" x14ac:dyDescent="0.25">
      <c r="B85" s="13"/>
    </row>
    <row r="86" spans="2:2" x14ac:dyDescent="0.25">
      <c r="B86" s="13"/>
    </row>
    <row r="87" spans="2:2" x14ac:dyDescent="0.25">
      <c r="B87" s="8"/>
    </row>
    <row r="88" spans="2:2" x14ac:dyDescent="0.25">
      <c r="B88" s="13"/>
    </row>
    <row r="89" spans="2:2" x14ac:dyDescent="0.25">
      <c r="B89" s="8"/>
    </row>
    <row r="90" spans="2:2" x14ac:dyDescent="0.25">
      <c r="B90" s="13"/>
    </row>
    <row r="91" spans="2:2" x14ac:dyDescent="0.25">
      <c r="B91" s="13"/>
    </row>
    <row r="92" spans="2:2" x14ac:dyDescent="0.25">
      <c r="B92" s="8"/>
    </row>
    <row r="93" spans="2:2" x14ac:dyDescent="0.25">
      <c r="B93" s="8"/>
    </row>
    <row r="94" spans="2:2" x14ac:dyDescent="0.25">
      <c r="B94" s="13"/>
    </row>
    <row r="95" spans="2:2" x14ac:dyDescent="0.25">
      <c r="B95" s="13"/>
    </row>
    <row r="96" spans="2:2" x14ac:dyDescent="0.25">
      <c r="B96" s="8"/>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8"/>
    </row>
    <row r="103" spans="2:2" x14ac:dyDescent="0.25">
      <c r="B103" s="13"/>
    </row>
    <row r="104" spans="2:2" x14ac:dyDescent="0.25">
      <c r="B104" s="13"/>
    </row>
    <row r="105" spans="2:2" x14ac:dyDescent="0.25">
      <c r="B105" s="8"/>
    </row>
    <row r="106" spans="2:2" x14ac:dyDescent="0.25">
      <c r="B106" s="13"/>
    </row>
    <row r="107" spans="2:2" x14ac:dyDescent="0.25">
      <c r="B107" s="13"/>
    </row>
  </sheetData>
  <mergeCells count="8">
    <mergeCell ref="B8:F8"/>
    <mergeCell ref="G8:I8"/>
    <mergeCell ref="B5:F5"/>
    <mergeCell ref="G5:I5"/>
    <mergeCell ref="B6:F6"/>
    <mergeCell ref="G6:I6"/>
    <mergeCell ref="B7:F7"/>
    <mergeCell ref="G7:I7"/>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4065E-EAFC-4C0A-B5B8-D360316F50B9}">
  <sheetPr>
    <tabColor rgb="FF92D050"/>
  </sheetPr>
  <dimension ref="A1:Z242"/>
  <sheetViews>
    <sheetView showGridLines="0" zoomScale="90" zoomScaleNormal="90" workbookViewId="0">
      <pane xSplit="1" ySplit="9" topLeftCell="P80" activePane="bottomRight" state="frozen"/>
      <selection pane="topRight" activeCell="H11" sqref="H1:H1048576"/>
      <selection pane="bottomLeft" activeCell="H11" sqref="H1:H1048576"/>
      <selection pane="bottomRight" activeCell="Z67" sqref="Z67"/>
    </sheetView>
  </sheetViews>
  <sheetFormatPr baseColWidth="10" defaultColWidth="11.453125" defaultRowHeight="12.5" x14ac:dyDescent="0.25"/>
  <cols>
    <col min="1" max="1" width="70.7265625" style="4" bestFit="1" customWidth="1"/>
    <col min="2" max="17" width="12.81640625" style="4" customWidth="1"/>
    <col min="18" max="18" width="12.7265625" style="20" bestFit="1" customWidth="1"/>
    <col min="19" max="19" width="12.7265625" style="4" customWidth="1"/>
    <col min="20" max="21" width="12.81640625" style="4" bestFit="1" customWidth="1"/>
    <col min="22" max="22" width="12.7265625" style="4" bestFit="1" customWidth="1"/>
    <col min="23" max="23" width="13.26953125" style="4" bestFit="1" customWidth="1"/>
    <col min="24" max="25" width="12.54296875" style="4" bestFit="1" customWidth="1"/>
    <col min="26" max="16384" width="11.453125" style="4"/>
  </cols>
  <sheetData>
    <row r="1" spans="1:25" ht="13" x14ac:dyDescent="0.3">
      <c r="A1" s="19" t="s">
        <v>282</v>
      </c>
    </row>
    <row r="2" spans="1:25" ht="13" x14ac:dyDescent="0.3">
      <c r="A2" s="19" t="s">
        <v>283</v>
      </c>
    </row>
    <row r="3" spans="1:25" ht="13" x14ac:dyDescent="0.3">
      <c r="A3" s="19" t="s">
        <v>284</v>
      </c>
    </row>
    <row r="4" spans="1:25" ht="13" x14ac:dyDescent="0.3">
      <c r="C4" s="21"/>
      <c r="D4" s="169" t="s">
        <v>285</v>
      </c>
      <c r="E4" s="169"/>
      <c r="F4" s="169"/>
      <c r="G4" s="169"/>
      <c r="H4" s="169"/>
      <c r="I4" s="169"/>
      <c r="J4" s="169"/>
      <c r="K4" s="169"/>
      <c r="L4" s="169" t="s">
        <v>285</v>
      </c>
      <c r="M4" s="169"/>
      <c r="N4" s="169"/>
      <c r="O4" s="169"/>
      <c r="P4" s="169"/>
      <c r="Q4" s="169"/>
      <c r="R4" s="169"/>
      <c r="S4" s="169"/>
    </row>
    <row r="5" spans="1:25" ht="13" x14ac:dyDescent="0.3">
      <c r="C5" s="21"/>
      <c r="D5" s="169" t="s">
        <v>286</v>
      </c>
      <c r="E5" s="169"/>
      <c r="F5" s="169"/>
      <c r="G5" s="169"/>
      <c r="H5" s="169"/>
      <c r="I5" s="169"/>
      <c r="J5" s="169"/>
      <c r="K5" s="169"/>
      <c r="L5" s="169" t="s">
        <v>501</v>
      </c>
      <c r="M5" s="169"/>
      <c r="N5" s="169"/>
      <c r="O5" s="169"/>
      <c r="P5" s="169"/>
      <c r="Q5" s="169"/>
      <c r="R5" s="169"/>
      <c r="S5" s="169"/>
    </row>
    <row r="6" spans="1:25" ht="13" x14ac:dyDescent="0.3">
      <c r="C6" s="21"/>
      <c r="D6" s="169" t="s">
        <v>287</v>
      </c>
      <c r="E6" s="169"/>
      <c r="F6" s="169"/>
      <c r="G6" s="169"/>
      <c r="H6" s="169"/>
      <c r="I6" s="169"/>
      <c r="J6" s="169"/>
      <c r="K6" s="169"/>
      <c r="L6" s="169" t="s">
        <v>505</v>
      </c>
      <c r="M6" s="169"/>
      <c r="N6" s="169"/>
      <c r="O6" s="169"/>
      <c r="P6" s="169"/>
      <c r="Q6" s="169"/>
      <c r="R6" s="169"/>
      <c r="S6" s="169"/>
    </row>
    <row r="7" spans="1:25" ht="13" x14ac:dyDescent="0.3">
      <c r="C7" s="21"/>
      <c r="D7" s="169" t="s">
        <v>288</v>
      </c>
      <c r="E7" s="169"/>
      <c r="F7" s="169"/>
      <c r="G7" s="169"/>
      <c r="H7" s="169"/>
      <c r="I7" s="169"/>
      <c r="J7" s="169"/>
      <c r="K7" s="169"/>
      <c r="L7" s="169" t="s">
        <v>288</v>
      </c>
      <c r="M7" s="169"/>
      <c r="N7" s="169"/>
      <c r="O7" s="169"/>
      <c r="P7" s="169"/>
      <c r="Q7" s="169"/>
      <c r="R7" s="169"/>
      <c r="S7" s="169"/>
    </row>
    <row r="8" spans="1:25" ht="13" thickBot="1" x14ac:dyDescent="0.3"/>
    <row r="9" spans="1:25" ht="14" thickTop="1" thickBot="1" x14ac:dyDescent="0.35">
      <c r="A9" s="22"/>
      <c r="B9" s="23">
        <v>2002</v>
      </c>
      <c r="C9" s="23">
        <v>2003</v>
      </c>
      <c r="D9" s="23">
        <v>2004</v>
      </c>
      <c r="E9" s="23">
        <v>2005</v>
      </c>
      <c r="F9" s="23">
        <v>2006</v>
      </c>
      <c r="G9" s="23">
        <v>2007</v>
      </c>
      <c r="H9" s="23">
        <v>2008</v>
      </c>
      <c r="I9" s="23">
        <v>2009</v>
      </c>
      <c r="J9" s="23">
        <v>2010</v>
      </c>
      <c r="K9" s="23">
        <v>2011</v>
      </c>
      <c r="L9" s="23">
        <v>2012</v>
      </c>
      <c r="M9" s="23">
        <v>2013</v>
      </c>
      <c r="N9" s="23">
        <v>2014</v>
      </c>
      <c r="O9" s="23">
        <v>2015</v>
      </c>
      <c r="P9" s="23">
        <v>2016</v>
      </c>
      <c r="Q9" s="23">
        <v>2017</v>
      </c>
      <c r="R9" s="23">
        <v>2018</v>
      </c>
      <c r="S9" s="23">
        <v>2019</v>
      </c>
      <c r="T9" s="23">
        <v>2020</v>
      </c>
      <c r="U9" s="23">
        <v>2021</v>
      </c>
      <c r="V9" s="23">
        <v>2022</v>
      </c>
      <c r="W9" s="23">
        <v>2023</v>
      </c>
      <c r="X9" s="23">
        <v>2024</v>
      </c>
      <c r="Y9" s="23">
        <v>2025</v>
      </c>
    </row>
    <row r="10" spans="1:25" ht="13" thickTop="1" x14ac:dyDescent="0.25">
      <c r="S10" s="20"/>
    </row>
    <row r="11" spans="1:25" ht="13" x14ac:dyDescent="0.3">
      <c r="A11" s="24" t="s">
        <v>289</v>
      </c>
      <c r="B11" s="25">
        <f t="shared" ref="B11:O11" si="0">SUM(B12:B17)</f>
        <v>336090.9</v>
      </c>
      <c r="C11" s="25">
        <f t="shared" si="0"/>
        <v>363272.85439219995</v>
      </c>
      <c r="D11" s="25">
        <f t="shared" si="0"/>
        <v>409569.11364287999</v>
      </c>
      <c r="E11" s="25">
        <f t="shared" si="0"/>
        <v>474027.48670193006</v>
      </c>
      <c r="F11" s="25">
        <f t="shared" si="0"/>
        <v>543525.46953369002</v>
      </c>
      <c r="G11" s="25">
        <f t="shared" si="0"/>
        <v>539940.9</v>
      </c>
      <c r="H11" s="25">
        <f t="shared" si="0"/>
        <v>546918.80000000005</v>
      </c>
      <c r="I11" s="25">
        <f t="shared" si="0"/>
        <v>552568.32306829002</v>
      </c>
      <c r="J11" s="25">
        <f t="shared" si="0"/>
        <v>637198.41323409998</v>
      </c>
      <c r="K11" s="25">
        <f t="shared" si="0"/>
        <v>683219.97463723004</v>
      </c>
      <c r="L11" s="25">
        <f t="shared" si="0"/>
        <v>691838.6</v>
      </c>
      <c r="M11" s="25">
        <f t="shared" si="0"/>
        <v>892689.6</v>
      </c>
      <c r="N11" s="25">
        <f t="shared" si="0"/>
        <v>980681.60000000009</v>
      </c>
      <c r="O11" s="25">
        <f t="shared" si="0"/>
        <v>1074896.836761188</v>
      </c>
      <c r="P11" s="25">
        <f t="shared" ref="P11:Y11" si="1">SUM(P12:P17)</f>
        <v>1161597.8618543979</v>
      </c>
      <c r="Q11" s="25">
        <f t="shared" si="1"/>
        <v>1316604.90645031</v>
      </c>
      <c r="R11" s="25">
        <f t="shared" si="1"/>
        <v>1547377.1696875801</v>
      </c>
      <c r="S11" s="25">
        <f t="shared" si="1"/>
        <v>1835473.8947407601</v>
      </c>
      <c r="T11" s="25">
        <f t="shared" si="1"/>
        <v>1993230.1266118132</v>
      </c>
      <c r="U11" s="25">
        <f t="shared" si="1"/>
        <v>2252796.2995327599</v>
      </c>
      <c r="V11" s="25">
        <f t="shared" si="1"/>
        <v>2411520.6143120099</v>
      </c>
      <c r="W11" s="25">
        <f t="shared" si="1"/>
        <v>2569163.9970292104</v>
      </c>
      <c r="X11" s="25">
        <f t="shared" si="1"/>
        <v>2759881.0879678996</v>
      </c>
      <c r="Y11" s="25">
        <f t="shared" si="1"/>
        <v>2670672.2524887496</v>
      </c>
    </row>
    <row r="12" spans="1:25" x14ac:dyDescent="0.25">
      <c r="A12" s="26" t="s">
        <v>290</v>
      </c>
      <c r="B12" s="13">
        <v>39995.199999999997</v>
      </c>
      <c r="C12" s="13">
        <v>31822.7</v>
      </c>
      <c r="D12" s="13">
        <v>37979.4</v>
      </c>
      <c r="E12" s="13">
        <v>37059.334728900001</v>
      </c>
      <c r="F12" s="13">
        <v>42495.450085600001</v>
      </c>
      <c r="G12" s="13">
        <v>60359.5</v>
      </c>
      <c r="H12" s="13">
        <v>132747.29999999999</v>
      </c>
      <c r="I12" s="13">
        <v>86105.246517499996</v>
      </c>
      <c r="J12" s="13">
        <v>129743.4146263</v>
      </c>
      <c r="K12" s="13">
        <v>123822.7685254</v>
      </c>
      <c r="L12" s="13">
        <v>107858.4</v>
      </c>
      <c r="M12" s="13">
        <v>112831</v>
      </c>
      <c r="N12" s="13">
        <v>138533</v>
      </c>
      <c r="O12" s="13">
        <v>130666.5146899</v>
      </c>
      <c r="P12" s="13">
        <v>135284</v>
      </c>
      <c r="Q12" s="13">
        <v>142092.08592720001</v>
      </c>
      <c r="R12" s="13">
        <v>143237.81314829999</v>
      </c>
      <c r="S12" s="13">
        <v>171507.63269699999</v>
      </c>
      <c r="T12" s="13">
        <v>137281.0065164007</v>
      </c>
      <c r="U12" s="13">
        <v>220998.29931472999</v>
      </c>
      <c r="V12" s="13">
        <v>224901.90788765001</v>
      </c>
      <c r="W12" s="13">
        <v>175473.66556523001</v>
      </c>
      <c r="X12" s="128">
        <v>241246.93764352001</v>
      </c>
      <c r="Y12" s="159">
        <v>268563.25152688002</v>
      </c>
    </row>
    <row r="13" spans="1:25" x14ac:dyDescent="0.25">
      <c r="A13" s="26" t="s">
        <v>291</v>
      </c>
      <c r="B13" s="13">
        <v>6344.02</v>
      </c>
      <c r="C13" s="13">
        <v>6006.0160921999995</v>
      </c>
      <c r="D13" s="13">
        <v>7567.7769264799999</v>
      </c>
      <c r="E13" s="13">
        <v>9243.4728998699993</v>
      </c>
      <c r="F13" s="13">
        <v>9897.50936688</v>
      </c>
      <c r="G13" s="13">
        <v>13428.2</v>
      </c>
      <c r="H13" s="13">
        <v>20452.2</v>
      </c>
      <c r="I13" s="13">
        <v>22520.240235329999</v>
      </c>
      <c r="J13" s="13">
        <v>31198.837660630001</v>
      </c>
      <c r="K13" s="13">
        <v>33955.304870979999</v>
      </c>
      <c r="L13" s="13">
        <v>32625.7</v>
      </c>
      <c r="M13" s="13">
        <v>36986</v>
      </c>
      <c r="N13" s="13">
        <v>45226</v>
      </c>
      <c r="O13" s="13">
        <v>40887.940754228002</v>
      </c>
      <c r="P13" s="13">
        <v>44470.261854397999</v>
      </c>
      <c r="Q13" s="13">
        <v>46689.997665169998</v>
      </c>
      <c r="R13" s="13">
        <v>57436.737742700003</v>
      </c>
      <c r="S13" s="13">
        <v>56124.296911899997</v>
      </c>
      <c r="T13" s="13">
        <v>45950.006030880199</v>
      </c>
      <c r="U13" s="13">
        <v>13490.15906235</v>
      </c>
      <c r="V13" s="13">
        <v>67199.369449659993</v>
      </c>
      <c r="W13" s="13">
        <v>14687.31799852</v>
      </c>
      <c r="X13" s="128">
        <v>70191.751781879997</v>
      </c>
      <c r="Y13" s="159">
        <v>22196.2424651</v>
      </c>
    </row>
    <row r="14" spans="1:25" x14ac:dyDescent="0.25">
      <c r="A14" s="26" t="s">
        <v>292</v>
      </c>
      <c r="B14" s="13">
        <v>1320.48</v>
      </c>
      <c r="C14" s="13">
        <v>1182.8382999999999</v>
      </c>
      <c r="D14" s="13">
        <v>708.03671640000005</v>
      </c>
      <c r="E14" s="13">
        <v>850.97779823999997</v>
      </c>
      <c r="F14" s="13">
        <v>880.28080540999997</v>
      </c>
      <c r="G14" s="13">
        <v>1156.0999999999999</v>
      </c>
      <c r="H14" s="13">
        <v>2381</v>
      </c>
      <c r="I14" s="13">
        <v>2823.07501486</v>
      </c>
      <c r="J14" s="13">
        <v>5495.9685573699999</v>
      </c>
      <c r="K14" s="13">
        <v>4605.9008317500002</v>
      </c>
      <c r="L14" s="13">
        <v>4559.7</v>
      </c>
      <c r="M14" s="13">
        <v>10893.4</v>
      </c>
      <c r="N14" s="13">
        <v>7886.4</v>
      </c>
      <c r="O14" s="13">
        <v>7379.9986015599998</v>
      </c>
      <c r="P14" s="13">
        <v>10689.2</v>
      </c>
      <c r="Q14" s="13">
        <v>8583.8361529400008</v>
      </c>
      <c r="R14" s="13">
        <v>46068.649209119998</v>
      </c>
      <c r="S14" s="13">
        <v>42915.428549500197</v>
      </c>
      <c r="T14" s="13">
        <v>8870.4088438923009</v>
      </c>
      <c r="U14" s="13">
        <v>11361.93906832</v>
      </c>
      <c r="V14" s="13">
        <v>21130.38662487</v>
      </c>
      <c r="W14" s="13">
        <v>6574.5755895299999</v>
      </c>
      <c r="X14" s="128">
        <v>21211.387512789999</v>
      </c>
      <c r="Y14" s="159">
        <v>9327.4440312100014</v>
      </c>
    </row>
    <row r="15" spans="1:25" ht="24" customHeight="1" x14ac:dyDescent="0.25">
      <c r="A15" s="26" t="s">
        <v>293</v>
      </c>
      <c r="B15" s="13">
        <v>12470.9</v>
      </c>
      <c r="C15" s="13">
        <v>5568.6</v>
      </c>
      <c r="D15" s="13">
        <v>6643.9</v>
      </c>
      <c r="E15" s="13">
        <v>8076.8468819</v>
      </c>
      <c r="F15" s="13">
        <v>24916.879491200001</v>
      </c>
      <c r="G15" s="13">
        <v>12853.6</v>
      </c>
      <c r="H15" s="13">
        <v>13446.7</v>
      </c>
      <c r="I15" s="13">
        <v>39471.260778199998</v>
      </c>
      <c r="J15" s="13">
        <v>23284.740813500001</v>
      </c>
      <c r="K15" s="13">
        <v>20350.8274771</v>
      </c>
      <c r="L15" s="13">
        <v>21716.400000000001</v>
      </c>
      <c r="M15" s="13">
        <v>43806.6</v>
      </c>
      <c r="N15" s="13">
        <v>30906.400000000001</v>
      </c>
      <c r="O15" s="13">
        <v>30111.600063999998</v>
      </c>
      <c r="P15" s="13">
        <v>37337.800000000003</v>
      </c>
      <c r="Q15" s="13">
        <v>37019.093005100003</v>
      </c>
      <c r="R15" s="13">
        <v>8388.6398311600005</v>
      </c>
      <c r="S15" s="13">
        <v>8079.0653672600001</v>
      </c>
      <c r="T15" s="13">
        <v>47788.837716219998</v>
      </c>
      <c r="U15" s="13">
        <v>39459.180541440001</v>
      </c>
      <c r="V15" s="13">
        <v>7084.0639051600001</v>
      </c>
      <c r="W15" s="13">
        <v>46184.512846680002</v>
      </c>
      <c r="X15" s="128">
        <v>8621.5914860899993</v>
      </c>
      <c r="Y15" s="159">
        <v>45635.061393180004</v>
      </c>
    </row>
    <row r="16" spans="1:25" x14ac:dyDescent="0.25">
      <c r="A16" s="26" t="s">
        <v>294</v>
      </c>
      <c r="B16" s="13">
        <v>259224.9</v>
      </c>
      <c r="C16" s="13">
        <v>301249.59999999998</v>
      </c>
      <c r="D16" s="13">
        <v>337569.8</v>
      </c>
      <c r="E16" s="13">
        <v>398299.55152927001</v>
      </c>
      <c r="F16" s="13">
        <v>441377.26971139997</v>
      </c>
      <c r="G16" s="13">
        <v>424989.9</v>
      </c>
      <c r="H16" s="13">
        <v>345377.8</v>
      </c>
      <c r="I16" s="13">
        <v>364935.8534198</v>
      </c>
      <c r="J16" s="13">
        <v>406689.09363690001</v>
      </c>
      <c r="K16" s="13">
        <v>454706.43557219999</v>
      </c>
      <c r="L16" s="13">
        <v>478299.2</v>
      </c>
      <c r="M16" s="13">
        <v>637051.9</v>
      </c>
      <c r="N16" s="13">
        <v>705047.3</v>
      </c>
      <c r="O16" s="13">
        <v>810782.86913140002</v>
      </c>
      <c r="P16" s="13">
        <v>877793.1</v>
      </c>
      <c r="Q16" s="13">
        <v>1025481.0500868</v>
      </c>
      <c r="R16" s="13">
        <v>1233972.1748226001</v>
      </c>
      <c r="S16" s="13">
        <v>1521774.1401321001</v>
      </c>
      <c r="T16" s="13">
        <v>1688951.9995035101</v>
      </c>
      <c r="U16" s="13">
        <v>1899977.09972988</v>
      </c>
      <c r="V16" s="13">
        <v>2043811.5662881299</v>
      </c>
      <c r="W16" s="13">
        <v>2258449.9658147302</v>
      </c>
      <c r="X16" s="128">
        <v>2372404.9893111698</v>
      </c>
      <c r="Y16" s="159">
        <v>2252953.6629833598</v>
      </c>
    </row>
    <row r="17" spans="1:25" x14ac:dyDescent="0.25">
      <c r="A17" s="26" t="s">
        <v>295</v>
      </c>
      <c r="B17" s="13">
        <v>16735.400000000001</v>
      </c>
      <c r="C17" s="13">
        <v>17443.099999999999</v>
      </c>
      <c r="D17" s="13">
        <v>19100.2</v>
      </c>
      <c r="E17" s="13">
        <v>20497.302863749999</v>
      </c>
      <c r="F17" s="13">
        <v>23958.080073199999</v>
      </c>
      <c r="G17" s="13">
        <v>27153.599999999999</v>
      </c>
      <c r="H17" s="13">
        <v>32513.8</v>
      </c>
      <c r="I17" s="13">
        <v>36712.6471026</v>
      </c>
      <c r="J17" s="13">
        <v>40786.357939399997</v>
      </c>
      <c r="K17" s="13">
        <v>45778.737359799998</v>
      </c>
      <c r="L17" s="13">
        <v>46779.199999999997</v>
      </c>
      <c r="M17" s="13">
        <v>51120.7</v>
      </c>
      <c r="N17" s="13">
        <v>53082.5</v>
      </c>
      <c r="O17" s="13">
        <v>55067.913520100003</v>
      </c>
      <c r="P17" s="13">
        <v>56023.5</v>
      </c>
      <c r="Q17" s="13">
        <v>56738.843613099998</v>
      </c>
      <c r="R17" s="13">
        <v>58273.154933700003</v>
      </c>
      <c r="S17" s="13">
        <v>35073.331082999997</v>
      </c>
      <c r="T17" s="13">
        <v>64387.868000909999</v>
      </c>
      <c r="U17" s="13">
        <v>67509.621816040002</v>
      </c>
      <c r="V17" s="13">
        <v>47393.320156540001</v>
      </c>
      <c r="W17" s="13">
        <v>67793.95921452</v>
      </c>
      <c r="X17" s="128">
        <v>46204.430232450002</v>
      </c>
      <c r="Y17" s="159">
        <v>71996.590089019999</v>
      </c>
    </row>
    <row r="18" spans="1:25" x14ac:dyDescent="0.25">
      <c r="B18" s="20"/>
      <c r="C18" s="20"/>
      <c r="D18" s="20"/>
      <c r="E18" s="20"/>
      <c r="F18" s="20"/>
      <c r="G18" s="20"/>
      <c r="H18" s="20"/>
      <c r="I18" s="20"/>
      <c r="J18" s="20"/>
      <c r="K18" s="20"/>
      <c r="L18" s="20"/>
      <c r="M18" s="20"/>
      <c r="N18" s="20"/>
      <c r="O18" s="20"/>
      <c r="P18" s="20"/>
      <c r="Q18" s="20"/>
      <c r="S18" s="20"/>
      <c r="T18" s="20"/>
      <c r="U18" s="20"/>
      <c r="V18" s="20"/>
      <c r="W18" s="20"/>
      <c r="X18" s="71"/>
    </row>
    <row r="19" spans="1:25" ht="13" x14ac:dyDescent="0.3">
      <c r="A19" s="24" t="s">
        <v>296</v>
      </c>
      <c r="B19" s="25">
        <f t="shared" ref="B19:O19" si="2">SUM(B20:B24)</f>
        <v>117491.37999999999</v>
      </c>
      <c r="C19" s="25">
        <f t="shared" si="2"/>
        <v>125003.03938577999</v>
      </c>
      <c r="D19" s="25">
        <f t="shared" si="2"/>
        <v>143319.55960283001</v>
      </c>
      <c r="E19" s="25">
        <f t="shared" si="2"/>
        <v>166681.01989714999</v>
      </c>
      <c r="F19" s="25">
        <f t="shared" si="2"/>
        <v>185956.25700902997</v>
      </c>
      <c r="G19" s="25">
        <f t="shared" si="2"/>
        <v>227954.80000000002</v>
      </c>
      <c r="H19" s="25">
        <f t="shared" si="2"/>
        <v>274247.09999999998</v>
      </c>
      <c r="I19" s="25">
        <f t="shared" si="2"/>
        <v>354251.35367028002</v>
      </c>
      <c r="J19" s="25">
        <f t="shared" si="2"/>
        <v>438949.21992406005</v>
      </c>
      <c r="K19" s="25">
        <f t="shared" si="2"/>
        <v>507201.79280115</v>
      </c>
      <c r="L19" s="25">
        <f>SUM(L20:L24)</f>
        <v>558434.24</v>
      </c>
      <c r="M19" s="25">
        <f t="shared" si="2"/>
        <v>629529.89999999991</v>
      </c>
      <c r="N19" s="25">
        <f t="shared" si="2"/>
        <v>697207.3</v>
      </c>
      <c r="O19" s="25">
        <f t="shared" si="2"/>
        <v>753627.67005466472</v>
      </c>
      <c r="P19" s="25">
        <f t="shared" ref="P19:Y19" si="3">SUM(P20:P24)</f>
        <v>789409.7</v>
      </c>
      <c r="Q19" s="25">
        <f t="shared" si="3"/>
        <v>884696.2994512649</v>
      </c>
      <c r="R19" s="25">
        <f t="shared" si="3"/>
        <v>896726.55571344751</v>
      </c>
      <c r="S19" s="25">
        <f t="shared" si="3"/>
        <v>921587.96468169289</v>
      </c>
      <c r="T19" s="25">
        <f t="shared" si="3"/>
        <v>948086.857544953</v>
      </c>
      <c r="U19" s="25">
        <f t="shared" si="3"/>
        <v>948472.83382696193</v>
      </c>
      <c r="V19" s="25">
        <f t="shared" si="3"/>
        <v>962326.50069490296</v>
      </c>
      <c r="W19" s="25">
        <f t="shared" si="3"/>
        <v>973693.52170470986</v>
      </c>
      <c r="X19" s="25">
        <f t="shared" si="3"/>
        <v>1045826.3792400201</v>
      </c>
      <c r="Y19" s="25">
        <f t="shared" si="3"/>
        <v>1097028.8406759901</v>
      </c>
    </row>
    <row r="20" spans="1:25" x14ac:dyDescent="0.25">
      <c r="A20" s="26" t="s">
        <v>297</v>
      </c>
      <c r="B20" s="13">
        <v>1065.28</v>
      </c>
      <c r="C20" s="13">
        <v>43.832125779999998</v>
      </c>
      <c r="D20" s="13">
        <v>16.166499999999999</v>
      </c>
      <c r="E20" s="13">
        <v>29.249259599999998</v>
      </c>
      <c r="F20" s="13">
        <v>42.585394659999999</v>
      </c>
      <c r="G20" s="13">
        <v>26.7</v>
      </c>
      <c r="H20" s="13">
        <v>24.2</v>
      </c>
      <c r="I20" s="13">
        <v>177.85880474000001</v>
      </c>
      <c r="J20" s="13">
        <v>3846.43572223</v>
      </c>
      <c r="K20" s="13">
        <v>1824.6454552499999</v>
      </c>
      <c r="L20" s="13">
        <v>5872.3</v>
      </c>
      <c r="M20" s="13">
        <v>3399.8</v>
      </c>
      <c r="N20" s="13">
        <v>5183.2</v>
      </c>
      <c r="O20" s="13">
        <v>5368.7026013448003</v>
      </c>
      <c r="P20" s="13">
        <v>6314</v>
      </c>
      <c r="Q20" s="13">
        <v>9911.7896125499992</v>
      </c>
      <c r="R20" s="13">
        <v>10062.88241676</v>
      </c>
      <c r="S20" s="13">
        <v>10260.315489029999</v>
      </c>
      <c r="T20" s="13">
        <v>18775.698411320001</v>
      </c>
      <c r="U20" s="13"/>
      <c r="V20" s="13"/>
      <c r="W20" s="13"/>
      <c r="X20" s="8"/>
    </row>
    <row r="21" spans="1:25" x14ac:dyDescent="0.25">
      <c r="A21" s="26" t="s">
        <v>298</v>
      </c>
      <c r="B21" s="13">
        <v>75735.399999999994</v>
      </c>
      <c r="C21" s="13">
        <v>81335.3</v>
      </c>
      <c r="D21" s="13">
        <v>94377.1</v>
      </c>
      <c r="E21" s="13">
        <v>110314.61535804</v>
      </c>
      <c r="F21" s="13">
        <v>126723.4149679</v>
      </c>
      <c r="G21" s="13">
        <v>153416.5</v>
      </c>
      <c r="H21" s="13">
        <v>185198.9</v>
      </c>
      <c r="I21" s="13">
        <v>238045.80198590001</v>
      </c>
      <c r="J21" s="13">
        <v>283146.95910490002</v>
      </c>
      <c r="K21" s="13">
        <v>321719.64293909998</v>
      </c>
      <c r="L21" s="13">
        <v>347750.94</v>
      </c>
      <c r="M21" s="13">
        <v>392936.6</v>
      </c>
      <c r="N21" s="13">
        <v>432140.2</v>
      </c>
      <c r="O21" s="13">
        <v>468067.90183390002</v>
      </c>
      <c r="P21" s="13">
        <v>487086.6</v>
      </c>
      <c r="Q21" s="13">
        <v>546814.38181200495</v>
      </c>
      <c r="R21" s="13">
        <v>566044.58109241002</v>
      </c>
      <c r="S21" s="13">
        <v>585899.30974754295</v>
      </c>
      <c r="T21" s="13">
        <v>583578.32643418002</v>
      </c>
      <c r="U21" s="13">
        <v>616439.75653863</v>
      </c>
      <c r="V21" s="13">
        <v>628516.31468751002</v>
      </c>
      <c r="W21" s="13">
        <v>640625.12464328995</v>
      </c>
      <c r="X21" s="13">
        <v>677786.33852889005</v>
      </c>
      <c r="Y21" s="13">
        <v>709577.70945307997</v>
      </c>
    </row>
    <row r="22" spans="1:25" x14ac:dyDescent="0.25">
      <c r="A22" s="26" t="s">
        <v>299</v>
      </c>
      <c r="B22" s="13">
        <v>1898.7</v>
      </c>
      <c r="C22" s="13">
        <v>662.23260000000005</v>
      </c>
      <c r="D22" s="13">
        <v>1522.8190605299999</v>
      </c>
      <c r="E22" s="13">
        <v>2525.4636125400002</v>
      </c>
      <c r="F22" s="13">
        <v>2655.7875085699998</v>
      </c>
      <c r="G22" s="13">
        <v>828.5</v>
      </c>
      <c r="H22" s="13">
        <v>1901.4</v>
      </c>
      <c r="I22" s="13">
        <v>1442.87368494</v>
      </c>
      <c r="J22" s="13">
        <v>3791.50064733</v>
      </c>
      <c r="K22" s="13">
        <v>4419.2253906699998</v>
      </c>
      <c r="L22" s="13">
        <v>2854</v>
      </c>
      <c r="M22" s="13">
        <v>4846.6000000000004</v>
      </c>
      <c r="N22" s="13">
        <v>9624.5</v>
      </c>
      <c r="O22" s="13">
        <v>9816.3501571699999</v>
      </c>
      <c r="P22" s="13">
        <v>29493.1</v>
      </c>
      <c r="Q22" s="13">
        <v>30817.15440802</v>
      </c>
      <c r="R22" s="13">
        <v>13077.46325981</v>
      </c>
      <c r="S22" s="13">
        <v>5128.5642963999999</v>
      </c>
      <c r="T22" s="13">
        <v>16168.540433497999</v>
      </c>
      <c r="U22" s="13"/>
      <c r="V22" s="13"/>
      <c r="W22" s="13"/>
      <c r="X22" s="13"/>
      <c r="Y22" s="13"/>
    </row>
    <row r="23" spans="1:25" x14ac:dyDescent="0.25">
      <c r="A23" s="18" t="s">
        <v>300</v>
      </c>
      <c r="B23" s="13"/>
      <c r="C23" s="13"/>
      <c r="D23" s="13"/>
      <c r="E23" s="13"/>
      <c r="F23" s="13"/>
      <c r="G23" s="13"/>
      <c r="H23" s="13"/>
      <c r="I23" s="13"/>
      <c r="J23" s="13">
        <v>16475.685154300001</v>
      </c>
      <c r="K23" s="13">
        <v>17687.354673000002</v>
      </c>
      <c r="L23" s="13">
        <v>22112.5</v>
      </c>
      <c r="M23" s="13">
        <v>25964</v>
      </c>
      <c r="N23" s="13">
        <v>34981.199999999997</v>
      </c>
      <c r="O23" s="13">
        <v>32068.961672469999</v>
      </c>
      <c r="P23" s="13">
        <v>33177.199999999997</v>
      </c>
      <c r="Q23" s="13">
        <v>41511.496084569997</v>
      </c>
      <c r="R23" s="13">
        <v>39602.387560461502</v>
      </c>
      <c r="S23" s="13">
        <v>41772.002398030003</v>
      </c>
      <c r="T23" s="13">
        <v>45595.111764120003</v>
      </c>
      <c r="U23" s="13">
        <v>41251.644899999897</v>
      </c>
      <c r="V23" s="13">
        <v>41945.656908750003</v>
      </c>
      <c r="W23" s="13">
        <v>40605.630498979997</v>
      </c>
      <c r="X23" s="13">
        <v>36675.904870450002</v>
      </c>
      <c r="Y23" s="13">
        <v>37618.242113699998</v>
      </c>
    </row>
    <row r="24" spans="1:25" x14ac:dyDescent="0.25">
      <c r="A24" s="26" t="s">
        <v>301</v>
      </c>
      <c r="B24" s="13">
        <v>38792</v>
      </c>
      <c r="C24" s="13">
        <v>42961.674659999997</v>
      </c>
      <c r="D24" s="13">
        <v>47403.474042299997</v>
      </c>
      <c r="E24" s="13">
        <v>53811.69166697</v>
      </c>
      <c r="F24" s="13">
        <v>56534.4691379</v>
      </c>
      <c r="G24" s="13">
        <v>73683.100000000006</v>
      </c>
      <c r="H24" s="13">
        <v>87122.6</v>
      </c>
      <c r="I24" s="13">
        <v>114584.8191947</v>
      </c>
      <c r="J24" s="13">
        <v>131688.6392953</v>
      </c>
      <c r="K24" s="13">
        <v>161550.92434313</v>
      </c>
      <c r="L24" s="13">
        <v>179844.5</v>
      </c>
      <c r="M24" s="13">
        <v>202382.9</v>
      </c>
      <c r="N24" s="13">
        <v>215278.2</v>
      </c>
      <c r="O24" s="13">
        <v>238305.75378977999</v>
      </c>
      <c r="P24" s="13">
        <v>233338.8</v>
      </c>
      <c r="Q24" s="13">
        <v>255641.47753412</v>
      </c>
      <c r="R24" s="13">
        <v>267939.24138400599</v>
      </c>
      <c r="S24" s="13">
        <v>278527.77275069</v>
      </c>
      <c r="T24" s="13">
        <v>283969.18050183501</v>
      </c>
      <c r="U24" s="13">
        <v>290781.43238833197</v>
      </c>
      <c r="V24" s="13">
        <v>291864.52909864299</v>
      </c>
      <c r="W24" s="13">
        <v>292462.76656244003</v>
      </c>
      <c r="X24" s="13">
        <v>331364.13584067998</v>
      </c>
      <c r="Y24" s="13">
        <v>349832.88910920999</v>
      </c>
    </row>
    <row r="25" spans="1:25" x14ac:dyDescent="0.25">
      <c r="B25" s="20"/>
      <c r="C25" s="20"/>
      <c r="D25" s="20"/>
      <c r="E25" s="20"/>
      <c r="F25" s="20"/>
      <c r="G25" s="20"/>
      <c r="H25" s="20"/>
      <c r="I25" s="20"/>
      <c r="J25" s="20"/>
      <c r="K25" s="20"/>
      <c r="L25" s="20"/>
      <c r="M25" s="20"/>
      <c r="N25" s="20"/>
      <c r="O25" s="20"/>
      <c r="P25" s="20"/>
      <c r="Q25" s="20"/>
      <c r="S25" s="20"/>
      <c r="T25" s="20"/>
      <c r="U25" s="20"/>
      <c r="V25" s="20"/>
      <c r="W25" s="20"/>
      <c r="X25" s="71"/>
    </row>
    <row r="26" spans="1:25" ht="13" x14ac:dyDescent="0.3">
      <c r="A26" s="24" t="s">
        <v>302</v>
      </c>
      <c r="B26" s="25">
        <f t="shared" ref="B26:O26" si="4">SUM(B27:B34)</f>
        <v>1411223.7599999998</v>
      </c>
      <c r="C26" s="25">
        <f t="shared" si="4"/>
        <v>1657224.9609715601</v>
      </c>
      <c r="D26" s="25">
        <f t="shared" si="4"/>
        <v>1948380.0114289799</v>
      </c>
      <c r="E26" s="25">
        <f t="shared" si="4"/>
        <v>2368186.2267301949</v>
      </c>
      <c r="F26" s="25">
        <f t="shared" si="4"/>
        <v>2856448.5000231499</v>
      </c>
      <c r="G26" s="25">
        <f t="shared" si="4"/>
        <v>3311615.9999999995</v>
      </c>
      <c r="H26" s="25">
        <f t="shared" si="4"/>
        <v>4659661.6999999993</v>
      </c>
      <c r="I26" s="25">
        <f t="shared" si="4"/>
        <v>5011787.0837860992</v>
      </c>
      <c r="J26" s="25">
        <f t="shared" si="4"/>
        <v>5613054.59901693</v>
      </c>
      <c r="K26" s="25">
        <f t="shared" si="4"/>
        <v>5126097.2051057518</v>
      </c>
      <c r="L26" s="25">
        <f t="shared" si="4"/>
        <v>5638855.4400000004</v>
      </c>
      <c r="M26" s="25">
        <f t="shared" si="4"/>
        <v>5952605.1000000006</v>
      </c>
      <c r="N26" s="25">
        <f t="shared" si="4"/>
        <v>6140965.7999999998</v>
      </c>
      <c r="O26" s="25">
        <f t="shared" si="4"/>
        <v>5532636.8023063308</v>
      </c>
      <c r="P26" s="25">
        <f t="shared" ref="P26:U26" si="5">SUM(P27:P34)</f>
        <v>5716002.0999999996</v>
      </c>
      <c r="Q26" s="25">
        <f t="shared" si="5"/>
        <v>6034803.2063213261</v>
      </c>
      <c r="R26" s="25">
        <f t="shared" si="5"/>
        <v>6394079.160101627</v>
      </c>
      <c r="S26" s="25">
        <f t="shared" si="5"/>
        <v>6620783.32611869</v>
      </c>
      <c r="T26" s="25">
        <f t="shared" si="5"/>
        <v>5697056.7605050923</v>
      </c>
      <c r="U26" s="25">
        <f t="shared" si="5"/>
        <v>5743288.7252411144</v>
      </c>
      <c r="V26" s="25">
        <f>SUM(V27:V34)</f>
        <v>6810264.1302884147</v>
      </c>
      <c r="W26" s="25">
        <f>SUM(W27:W34)</f>
        <v>6961412.2432624241</v>
      </c>
      <c r="X26" s="25">
        <f>SUM(X27:X34)</f>
        <v>7021378.3550685039</v>
      </c>
      <c r="Y26" s="25">
        <f>SUM(Y27:Y34)</f>
        <v>6656505.55324635</v>
      </c>
    </row>
    <row r="27" spans="1:25" x14ac:dyDescent="0.25">
      <c r="A27" s="26" t="s">
        <v>303</v>
      </c>
      <c r="B27" s="13">
        <v>559498.34</v>
      </c>
      <c r="C27" s="13">
        <v>652043.15554195002</v>
      </c>
      <c r="D27" s="13">
        <v>719119.21396332001</v>
      </c>
      <c r="E27" s="13">
        <v>878470.07896789501</v>
      </c>
      <c r="F27" s="13">
        <v>1012950.5186569</v>
      </c>
      <c r="G27" s="13">
        <v>1085065.8999999999</v>
      </c>
      <c r="H27" s="13">
        <v>1640304.4</v>
      </c>
      <c r="I27" s="13">
        <v>2022762.2189797701</v>
      </c>
      <c r="J27" s="13">
        <v>2299950.4921119702</v>
      </c>
      <c r="K27" s="13">
        <v>1396372.167502234</v>
      </c>
      <c r="L27" s="13">
        <v>1688884.2</v>
      </c>
      <c r="M27" s="13">
        <v>1860482</v>
      </c>
      <c r="N27" s="13">
        <v>1921636.3</v>
      </c>
      <c r="O27" s="13">
        <v>1930562.959498906</v>
      </c>
      <c r="P27" s="13">
        <v>2064356.6</v>
      </c>
      <c r="Q27" s="13">
        <v>2155789.33174991</v>
      </c>
      <c r="R27" s="13">
        <v>2209972.6470367108</v>
      </c>
      <c r="S27" s="13">
        <v>2238718.649665046</v>
      </c>
      <c r="T27" s="13">
        <v>2291719.7091625198</v>
      </c>
      <c r="U27" s="13">
        <v>2109427.5219024229</v>
      </c>
      <c r="V27" s="13">
        <v>2266976.1139383451</v>
      </c>
      <c r="W27" s="13">
        <v>2729210.0958124385</v>
      </c>
      <c r="X27" s="71">
        <v>2734102.1967669171</v>
      </c>
      <c r="Y27" s="71">
        <v>2824747.6026275558</v>
      </c>
    </row>
    <row r="28" spans="1:25" s="30" customFormat="1" x14ac:dyDescent="0.25">
      <c r="A28" s="29" t="s">
        <v>304</v>
      </c>
      <c r="B28" s="13">
        <v>39618.25</v>
      </c>
      <c r="C28" s="13">
        <v>32600.639599999999</v>
      </c>
      <c r="D28" s="13">
        <v>42764.046029320001</v>
      </c>
      <c r="E28" s="13">
        <v>44256.925646219999</v>
      </c>
      <c r="F28" s="13">
        <v>37632.72790577</v>
      </c>
      <c r="G28" s="13">
        <v>55812.2</v>
      </c>
      <c r="H28" s="13">
        <v>78677.399999999994</v>
      </c>
      <c r="I28" s="13">
        <v>122656.2400662</v>
      </c>
      <c r="J28" s="13">
        <v>113447.81597190999</v>
      </c>
      <c r="K28" s="13">
        <v>116089.122841975</v>
      </c>
      <c r="L28" s="13">
        <v>131020.1</v>
      </c>
      <c r="M28" s="13">
        <v>165491.1</v>
      </c>
      <c r="N28" s="13">
        <v>148087.5</v>
      </c>
      <c r="O28" s="13">
        <v>162550.12464980801</v>
      </c>
      <c r="P28" s="13">
        <v>161550.79999999999</v>
      </c>
      <c r="Q28" s="13">
        <v>171277.51104317899</v>
      </c>
      <c r="R28" s="13">
        <v>187667.90722915999</v>
      </c>
      <c r="S28" s="13">
        <v>206364.16258444</v>
      </c>
      <c r="T28" s="13">
        <v>223619.29525196899</v>
      </c>
      <c r="U28" s="13">
        <v>210923.62468001631</v>
      </c>
      <c r="V28" s="13">
        <v>183918.45204392599</v>
      </c>
      <c r="W28" s="13">
        <v>209792.81913889429</v>
      </c>
      <c r="X28" s="71">
        <v>194621.37049078071</v>
      </c>
      <c r="Y28" s="71">
        <v>212710.65424719101</v>
      </c>
    </row>
    <row r="29" spans="1:25" x14ac:dyDescent="0.25">
      <c r="A29" s="26" t="s">
        <v>305</v>
      </c>
      <c r="B29" s="13">
        <v>542906.84</v>
      </c>
      <c r="C29" s="13">
        <v>653079.32270000002</v>
      </c>
      <c r="D29" s="13">
        <v>846221.14154600003</v>
      </c>
      <c r="E29" s="13">
        <v>1068275.5762624999</v>
      </c>
      <c r="F29" s="13">
        <v>1382855.24128696</v>
      </c>
      <c r="G29" s="13">
        <v>1646857.7</v>
      </c>
      <c r="H29" s="13">
        <v>2297065.1</v>
      </c>
      <c r="I29" s="13">
        <v>2076791.271568211</v>
      </c>
      <c r="J29" s="13">
        <v>2399791.1159442002</v>
      </c>
      <c r="K29" s="13">
        <v>2717967.1581008499</v>
      </c>
      <c r="L29" s="13">
        <v>2824461.64</v>
      </c>
      <c r="M29" s="13">
        <v>2941492</v>
      </c>
      <c r="N29" s="13">
        <v>3025728.3</v>
      </c>
      <c r="O29" s="13">
        <v>2405661.4166539549</v>
      </c>
      <c r="P29" s="13">
        <v>2334281.7999999998</v>
      </c>
      <c r="Q29" s="13">
        <v>2502643.8292630841</v>
      </c>
      <c r="R29" s="13">
        <v>2817423.176159265</v>
      </c>
      <c r="S29" s="13">
        <v>2942804.8939536079</v>
      </c>
      <c r="T29" s="13">
        <v>2110315.01040594</v>
      </c>
      <c r="U29" s="13">
        <v>2417175.3456749059</v>
      </c>
      <c r="V29" s="13">
        <v>3361452.971471909</v>
      </c>
      <c r="W29" s="13">
        <v>3070043.4139669966</v>
      </c>
      <c r="X29" s="71">
        <v>3111003.2603366859</v>
      </c>
      <c r="Y29" s="71">
        <v>2719039.5521858148</v>
      </c>
    </row>
    <row r="30" spans="1:25" x14ac:dyDescent="0.25">
      <c r="A30" s="26" t="s">
        <v>306</v>
      </c>
      <c r="B30" s="4">
        <v>22.4</v>
      </c>
      <c r="C30" s="4">
        <v>46.041271000000002</v>
      </c>
      <c r="D30" s="4">
        <v>37.496400000000001</v>
      </c>
      <c r="E30" s="4">
        <v>53.272931679999999</v>
      </c>
      <c r="F30" s="4">
        <v>74.386328280000001</v>
      </c>
      <c r="G30" s="4">
        <v>99.1</v>
      </c>
      <c r="H30" s="4">
        <v>129.80000000000001</v>
      </c>
      <c r="I30" s="4">
        <v>207.33467132000001</v>
      </c>
      <c r="J30" s="4">
        <v>114.79789751</v>
      </c>
      <c r="K30" s="4">
        <v>93.443421880000002</v>
      </c>
      <c r="L30" s="4">
        <v>118.4</v>
      </c>
      <c r="M30" s="4">
        <v>119</v>
      </c>
      <c r="N30" s="4">
        <v>138.5</v>
      </c>
      <c r="O30" s="4">
        <v>0</v>
      </c>
      <c r="P30" s="4">
        <v>0</v>
      </c>
      <c r="Q30" s="4">
        <v>0</v>
      </c>
      <c r="R30" s="4">
        <v>0</v>
      </c>
      <c r="X30" s="71"/>
      <c r="Y30" s="71"/>
    </row>
    <row r="31" spans="1:25" x14ac:dyDescent="0.25">
      <c r="A31" s="26" t="s">
        <v>307</v>
      </c>
      <c r="B31" s="13">
        <v>83872.19</v>
      </c>
      <c r="C31" s="13">
        <v>92316.743549999999</v>
      </c>
      <c r="D31" s="13">
        <v>93806.467865719998</v>
      </c>
      <c r="E31" s="13">
        <v>105435.61469407</v>
      </c>
      <c r="F31" s="13">
        <v>139671.14556102001</v>
      </c>
      <c r="G31" s="13">
        <v>183305.5</v>
      </c>
      <c r="H31" s="13">
        <v>233752.2</v>
      </c>
      <c r="I31" s="13">
        <v>302298.93039316998</v>
      </c>
      <c r="J31" s="13">
        <v>247296.15291470001</v>
      </c>
      <c r="K31" s="13">
        <v>280422.34314681002</v>
      </c>
      <c r="L31" s="13">
        <v>302128</v>
      </c>
      <c r="M31" s="13">
        <v>336565.7</v>
      </c>
      <c r="N31" s="13">
        <v>400653.4</v>
      </c>
      <c r="O31" s="13">
        <v>398773.71846045239</v>
      </c>
      <c r="P31" s="13">
        <v>491749</v>
      </c>
      <c r="Q31" s="13">
        <v>486523.97344729298</v>
      </c>
      <c r="R31" s="13">
        <v>497694.03443362098</v>
      </c>
      <c r="S31" s="13">
        <v>558260.578558443</v>
      </c>
      <c r="T31" s="13">
        <v>443048.049956884</v>
      </c>
      <c r="U31" s="13">
        <v>363418.89996510802</v>
      </c>
      <c r="V31" s="13">
        <v>353467.51575538301</v>
      </c>
      <c r="W31" s="13">
        <v>360760.223105104</v>
      </c>
      <c r="X31" s="71">
        <v>347451.31542807998</v>
      </c>
      <c r="Y31" s="71">
        <v>356332.94504407002</v>
      </c>
    </row>
    <row r="32" spans="1:25" x14ac:dyDescent="0.25">
      <c r="A32" s="26" t="s">
        <v>308</v>
      </c>
      <c r="B32" s="13">
        <v>171636.91</v>
      </c>
      <c r="C32" s="13">
        <v>216937.59615</v>
      </c>
      <c r="D32" s="13">
        <v>228382.18499754</v>
      </c>
      <c r="E32" s="13">
        <v>248728.48124009001</v>
      </c>
      <c r="F32" s="13">
        <v>254138.08942800999</v>
      </c>
      <c r="G32" s="13">
        <v>308276.8</v>
      </c>
      <c r="H32" s="13">
        <v>380366.6</v>
      </c>
      <c r="I32" s="13">
        <v>450323.25395231898</v>
      </c>
      <c r="J32" s="13">
        <v>511852.37124772999</v>
      </c>
      <c r="K32" s="13">
        <v>573838.06357900996</v>
      </c>
      <c r="L32" s="13">
        <v>651343.30000000005</v>
      </c>
      <c r="M32" s="13">
        <v>599621.4</v>
      </c>
      <c r="N32" s="13">
        <v>594200.30000000005</v>
      </c>
      <c r="O32" s="13">
        <v>580805.44041679997</v>
      </c>
      <c r="P32" s="13">
        <v>604626</v>
      </c>
      <c r="Q32" s="13">
        <v>635120.88754110003</v>
      </c>
      <c r="R32" s="13">
        <v>615915.50531952002</v>
      </c>
      <c r="S32" s="13">
        <v>610662.08022042015</v>
      </c>
      <c r="T32" s="13">
        <v>565070.95804842701</v>
      </c>
      <c r="U32" s="13">
        <v>591026.09923127096</v>
      </c>
      <c r="V32" s="13">
        <v>586655.70418415999</v>
      </c>
      <c r="W32" s="13">
        <v>515503.070550723</v>
      </c>
      <c r="X32" s="71">
        <v>559069.45819892001</v>
      </c>
      <c r="Y32" s="71">
        <v>466574.89111169998</v>
      </c>
    </row>
    <row r="33" spans="1:26" x14ac:dyDescent="0.25">
      <c r="A33" s="26" t="s">
        <v>309</v>
      </c>
      <c r="B33" s="13">
        <v>6093</v>
      </c>
      <c r="C33" s="13">
        <v>5412.4</v>
      </c>
      <c r="D33" s="13">
        <v>5069.3013000000001</v>
      </c>
      <c r="E33" s="13">
        <v>5574.6882550800001</v>
      </c>
      <c r="F33" s="13">
        <v>9248.0773880500001</v>
      </c>
      <c r="G33" s="13">
        <v>8894.7999999999993</v>
      </c>
      <c r="H33" s="13">
        <v>12185.4</v>
      </c>
      <c r="I33" s="13">
        <v>15895.293982319999</v>
      </c>
      <c r="J33" s="13">
        <v>17883.41828098</v>
      </c>
      <c r="K33" s="13">
        <v>16175.75687044</v>
      </c>
      <c r="L33" s="13">
        <v>17193.5</v>
      </c>
      <c r="M33" s="13">
        <v>18347.7</v>
      </c>
      <c r="N33" s="13">
        <v>20209.900000000001</v>
      </c>
      <c r="O33" s="13">
        <v>20021.464178949998</v>
      </c>
      <c r="P33" s="13">
        <v>22820.9</v>
      </c>
      <c r="Q33" s="13">
        <v>44152.252049479997</v>
      </c>
      <c r="R33" s="13">
        <v>31400.240074469999</v>
      </c>
      <c r="S33" s="13">
        <v>34926.253064329998</v>
      </c>
      <c r="T33" s="13">
        <v>24468.03371544</v>
      </c>
      <c r="U33" s="13">
        <v>20264.478013799999</v>
      </c>
      <c r="V33" s="13">
        <v>22907.908078780001</v>
      </c>
      <c r="W33" s="13">
        <v>37912.73378491</v>
      </c>
      <c r="X33" s="71">
        <v>40034.372050869999</v>
      </c>
      <c r="Y33" s="71">
        <v>37941.195466949997</v>
      </c>
    </row>
    <row r="34" spans="1:26" x14ac:dyDescent="0.25">
      <c r="A34" s="26" t="s">
        <v>310</v>
      </c>
      <c r="B34" s="13">
        <v>7575.83</v>
      </c>
      <c r="C34" s="13">
        <v>4789.0621586099996</v>
      </c>
      <c r="D34" s="13">
        <v>12980.15932708</v>
      </c>
      <c r="E34" s="13">
        <v>17391.588732659999</v>
      </c>
      <c r="F34" s="13">
        <v>19878.313468159999</v>
      </c>
      <c r="G34" s="13">
        <v>23304</v>
      </c>
      <c r="H34" s="13">
        <v>17180.8</v>
      </c>
      <c r="I34" s="13">
        <v>20852.540172789999</v>
      </c>
      <c r="J34" s="13">
        <v>22718.43464793</v>
      </c>
      <c r="K34" s="13">
        <v>25139.149642552002</v>
      </c>
      <c r="L34" s="13">
        <v>23706.3</v>
      </c>
      <c r="M34" s="13">
        <v>30486.2</v>
      </c>
      <c r="N34" s="13">
        <v>30311.599999999999</v>
      </c>
      <c r="O34" s="13">
        <v>34261.678447459999</v>
      </c>
      <c r="P34" s="13">
        <v>36617</v>
      </c>
      <c r="Q34" s="13">
        <v>39295.42122728</v>
      </c>
      <c r="R34" s="13">
        <v>34005.649848879999</v>
      </c>
      <c r="S34" s="13">
        <v>29046.708072402998</v>
      </c>
      <c r="T34" s="13">
        <v>38815.703963911998</v>
      </c>
      <c r="U34" s="13">
        <v>31052.755773589</v>
      </c>
      <c r="V34" s="13">
        <v>34885.464815911</v>
      </c>
      <c r="W34" s="13">
        <v>38189.886903357998</v>
      </c>
      <c r="X34" s="71">
        <v>35096.381796250003</v>
      </c>
      <c r="Y34" s="71">
        <v>39158.712563069996</v>
      </c>
    </row>
    <row r="35" spans="1:26" x14ac:dyDescent="0.25">
      <c r="B35" s="20"/>
      <c r="C35" s="20"/>
      <c r="D35" s="20"/>
      <c r="E35" s="20"/>
      <c r="F35" s="20"/>
      <c r="G35" s="20"/>
      <c r="H35" s="20"/>
      <c r="I35" s="20"/>
      <c r="J35" s="20"/>
      <c r="K35" s="20"/>
      <c r="L35" s="20"/>
      <c r="M35" s="20"/>
      <c r="N35" s="20"/>
      <c r="O35" s="20"/>
      <c r="P35" s="20"/>
      <c r="Q35" s="20"/>
      <c r="S35" s="20"/>
      <c r="T35" s="20"/>
      <c r="U35" s="20"/>
      <c r="V35" s="20"/>
      <c r="W35" s="20"/>
      <c r="X35" s="71"/>
    </row>
    <row r="36" spans="1:26" ht="13" x14ac:dyDescent="0.3">
      <c r="A36" s="24" t="s">
        <v>311</v>
      </c>
      <c r="B36" s="25">
        <f t="shared" ref="B36:O36" si="6">SUM(B37:B38)</f>
        <v>7751.2099999999991</v>
      </c>
      <c r="C36" s="25">
        <f t="shared" si="6"/>
        <v>8852.7052499999991</v>
      </c>
      <c r="D36" s="25">
        <f t="shared" si="6"/>
        <v>10181.896848910001</v>
      </c>
      <c r="E36" s="25">
        <f t="shared" si="6"/>
        <v>9818.7952413399998</v>
      </c>
      <c r="F36" s="25">
        <f t="shared" si="6"/>
        <v>10772.615430010001</v>
      </c>
      <c r="G36" s="25">
        <f t="shared" si="6"/>
        <v>12471.2</v>
      </c>
      <c r="H36" s="25">
        <f t="shared" si="6"/>
        <v>17057.5</v>
      </c>
      <c r="I36" s="25">
        <f t="shared" si="6"/>
        <v>23477.850788193002</v>
      </c>
      <c r="J36" s="25">
        <f t="shared" si="6"/>
        <v>26736.101507679999</v>
      </c>
      <c r="K36" s="25">
        <f t="shared" si="6"/>
        <v>30103.668713370003</v>
      </c>
      <c r="L36" s="25">
        <f t="shared" si="6"/>
        <v>33694.6</v>
      </c>
      <c r="M36" s="25">
        <f t="shared" si="6"/>
        <v>31151.9</v>
      </c>
      <c r="N36" s="25">
        <f t="shared" si="6"/>
        <v>38511.300000000003</v>
      </c>
      <c r="O36" s="25">
        <f t="shared" si="6"/>
        <v>40124.564024799998</v>
      </c>
      <c r="P36" s="25">
        <f t="shared" ref="P36:Y36" si="7">SUM(P37:P38)</f>
        <v>45601.4</v>
      </c>
      <c r="Q36" s="25">
        <f t="shared" si="7"/>
        <v>42430.699385690001</v>
      </c>
      <c r="R36" s="25">
        <f t="shared" si="7"/>
        <v>41673.862325850001</v>
      </c>
      <c r="S36" s="25">
        <f t="shared" si="7"/>
        <v>44609.746357433003</v>
      </c>
      <c r="T36" s="25">
        <f t="shared" si="7"/>
        <v>43737.547468460005</v>
      </c>
      <c r="U36" s="25">
        <f t="shared" si="7"/>
        <v>55683.116455709998</v>
      </c>
      <c r="V36" s="25">
        <f t="shared" si="7"/>
        <v>50568.127967319997</v>
      </c>
      <c r="W36" s="25">
        <f t="shared" si="7"/>
        <v>50403.065115919999</v>
      </c>
      <c r="X36" s="25">
        <f t="shared" si="7"/>
        <v>54278.554781680003</v>
      </c>
      <c r="Y36" s="25">
        <f t="shared" si="7"/>
        <v>55605.898051520002</v>
      </c>
    </row>
    <row r="37" spans="1:26" x14ac:dyDescent="0.25">
      <c r="A37" s="26" t="s">
        <v>312</v>
      </c>
      <c r="B37" s="13">
        <v>2184.81</v>
      </c>
      <c r="C37" s="13">
        <v>2078.20525</v>
      </c>
      <c r="D37" s="13">
        <v>2570.4968489100002</v>
      </c>
      <c r="E37" s="13">
        <v>2554.2469411400002</v>
      </c>
      <c r="F37" s="13">
        <v>2867.9190553100002</v>
      </c>
      <c r="G37" s="13">
        <v>3106.5</v>
      </c>
      <c r="H37" s="13">
        <v>12888.4</v>
      </c>
      <c r="I37" s="13">
        <v>17718.329360593001</v>
      </c>
      <c r="J37" s="13">
        <v>18904.667462379999</v>
      </c>
      <c r="K37" s="13">
        <v>21314.484190970001</v>
      </c>
      <c r="L37" s="13">
        <v>24314.5</v>
      </c>
      <c r="M37" s="13">
        <v>23028.5</v>
      </c>
      <c r="N37" s="13">
        <v>29722.9</v>
      </c>
      <c r="O37" s="13">
        <v>28499.6562581</v>
      </c>
      <c r="P37" s="13">
        <v>31983.4</v>
      </c>
      <c r="Q37" s="13">
        <v>27000.03902109</v>
      </c>
      <c r="R37" s="13">
        <v>28286.13957155</v>
      </c>
      <c r="S37" s="13">
        <v>31157.709943233</v>
      </c>
      <c r="T37" s="13">
        <v>30841.666000590001</v>
      </c>
      <c r="U37" s="13"/>
      <c r="V37" s="13"/>
      <c r="W37" s="13"/>
      <c r="X37" s="71"/>
    </row>
    <row r="38" spans="1:26" x14ac:dyDescent="0.25">
      <c r="A38" s="26" t="s">
        <v>313</v>
      </c>
      <c r="B38" s="13">
        <v>5566.4</v>
      </c>
      <c r="C38" s="13">
        <v>6774.5</v>
      </c>
      <c r="D38" s="13">
        <v>7611.4</v>
      </c>
      <c r="E38" s="13">
        <v>7264.5483002000001</v>
      </c>
      <c r="F38" s="13">
        <v>7904.6963747</v>
      </c>
      <c r="G38" s="13">
        <v>9364.7000000000007</v>
      </c>
      <c r="H38" s="13">
        <v>4169.1000000000004</v>
      </c>
      <c r="I38" s="13">
        <v>5759.5214275999997</v>
      </c>
      <c r="J38" s="13">
        <v>7831.4340453000004</v>
      </c>
      <c r="K38" s="13">
        <v>8789.1845224000008</v>
      </c>
      <c r="L38" s="13">
        <v>9380.1</v>
      </c>
      <c r="M38" s="13">
        <v>8123.4</v>
      </c>
      <c r="N38" s="13">
        <v>8788.4</v>
      </c>
      <c r="O38" s="13">
        <v>11624.9077667</v>
      </c>
      <c r="P38" s="13">
        <v>13618</v>
      </c>
      <c r="Q38" s="13">
        <v>15430.6603646</v>
      </c>
      <c r="R38" s="13">
        <v>13387.722754300001</v>
      </c>
      <c r="S38" s="13">
        <v>13452.0364142</v>
      </c>
      <c r="T38" s="13">
        <v>12895.88146787</v>
      </c>
      <c r="U38" s="13">
        <v>55683.116455709998</v>
      </c>
      <c r="V38" s="13">
        <v>50568.127967319997</v>
      </c>
      <c r="W38" s="13">
        <v>50403.065115919999</v>
      </c>
      <c r="X38" s="71">
        <v>54278.554781680003</v>
      </c>
      <c r="Y38" s="71">
        <v>55605.898051520002</v>
      </c>
    </row>
    <row r="39" spans="1:26" x14ac:dyDescent="0.25">
      <c r="B39" s="20"/>
      <c r="C39" s="20"/>
      <c r="D39" s="20"/>
      <c r="E39" s="20"/>
      <c r="F39" s="20"/>
      <c r="G39" s="20"/>
      <c r="H39" s="20"/>
      <c r="I39" s="20"/>
      <c r="J39" s="20"/>
      <c r="K39" s="20"/>
      <c r="L39" s="20"/>
      <c r="M39" s="20"/>
      <c r="N39" s="20"/>
      <c r="O39" s="20"/>
      <c r="P39" s="20"/>
      <c r="Q39" s="20"/>
      <c r="S39" s="20"/>
      <c r="T39" s="20"/>
      <c r="U39" s="20"/>
      <c r="V39" s="20"/>
      <c r="W39" s="20"/>
      <c r="X39" s="71"/>
    </row>
    <row r="40" spans="1:26" ht="13" x14ac:dyDescent="0.3">
      <c r="A40" s="24" t="s">
        <v>314</v>
      </c>
      <c r="B40" s="25">
        <f t="shared" ref="B40:O40" si="8">SUM(B41:B44)</f>
        <v>104518.95000000001</v>
      </c>
      <c r="C40" s="25">
        <f t="shared" si="8"/>
        <v>119378.94526904001</v>
      </c>
      <c r="D40" s="25">
        <f t="shared" si="8"/>
        <v>147909.58724432997</v>
      </c>
      <c r="E40" s="25">
        <f t="shared" si="8"/>
        <v>155964.07038634297</v>
      </c>
      <c r="F40" s="25">
        <f t="shared" si="8"/>
        <v>192263.75587446001</v>
      </c>
      <c r="G40" s="25">
        <f t="shared" si="8"/>
        <v>225671.19999999998</v>
      </c>
      <c r="H40" s="25">
        <f t="shared" si="8"/>
        <v>311525.59999999998</v>
      </c>
      <c r="I40" s="25">
        <f t="shared" si="8"/>
        <v>369219.15163456002</v>
      </c>
      <c r="J40" s="25">
        <f t="shared" si="8"/>
        <v>407965.75175112998</v>
      </c>
      <c r="K40" s="25">
        <f t="shared" si="8"/>
        <v>428413.50628873607</v>
      </c>
      <c r="L40" s="25">
        <f t="shared" si="8"/>
        <v>467431.80000000005</v>
      </c>
      <c r="M40" s="25">
        <f t="shared" si="8"/>
        <v>519842.8</v>
      </c>
      <c r="N40" s="25">
        <f t="shared" si="8"/>
        <v>573706.6</v>
      </c>
      <c r="O40" s="25">
        <f t="shared" si="8"/>
        <v>654083.46266670001</v>
      </c>
      <c r="P40" s="25">
        <f t="shared" ref="P40:Y40" si="9">SUM(P41:P44)</f>
        <v>690087.70000000007</v>
      </c>
      <c r="Q40" s="25">
        <f t="shared" si="9"/>
        <v>746250.55958639993</v>
      </c>
      <c r="R40" s="25">
        <f t="shared" si="9"/>
        <v>823696.98629650997</v>
      </c>
      <c r="S40" s="25">
        <f t="shared" si="9"/>
        <v>892440.74513768998</v>
      </c>
      <c r="T40" s="25">
        <f t="shared" si="9"/>
        <v>859010.55123543495</v>
      </c>
      <c r="U40" s="25">
        <f t="shared" si="9"/>
        <v>940238.54032222601</v>
      </c>
      <c r="V40" s="25">
        <f t="shared" si="9"/>
        <v>996990.88715973205</v>
      </c>
      <c r="W40" s="25">
        <f t="shared" si="9"/>
        <v>1081420.997086355</v>
      </c>
      <c r="X40" s="25">
        <f t="shared" si="9"/>
        <v>1023343.3354535936</v>
      </c>
      <c r="Y40" s="25">
        <f t="shared" si="9"/>
        <v>1173854.76771569</v>
      </c>
    </row>
    <row r="41" spans="1:26" x14ac:dyDescent="0.25">
      <c r="A41" s="26" t="s">
        <v>315</v>
      </c>
      <c r="B41" s="13">
        <v>27541.8</v>
      </c>
      <c r="C41" s="13">
        <v>33243.155599999998</v>
      </c>
      <c r="D41" s="13">
        <v>45154.71</v>
      </c>
      <c r="E41" s="13">
        <v>36462.38389117</v>
      </c>
      <c r="F41" s="13">
        <v>46124.522589259999</v>
      </c>
      <c r="G41" s="13">
        <v>55276.6</v>
      </c>
      <c r="H41" s="13">
        <v>74797.399999999994</v>
      </c>
      <c r="I41" s="13">
        <v>96195.570674620001</v>
      </c>
      <c r="J41" s="13">
        <v>99458.356095759998</v>
      </c>
      <c r="K41" s="13">
        <v>96660.340135420003</v>
      </c>
      <c r="L41" s="13">
        <v>88625.3</v>
      </c>
      <c r="M41" s="13">
        <v>101299</v>
      </c>
      <c r="N41" s="13">
        <v>100167.5</v>
      </c>
      <c r="O41" s="13">
        <v>133888.52074422</v>
      </c>
      <c r="P41" s="13">
        <v>124749.2</v>
      </c>
      <c r="Q41" s="13">
        <v>110725.41746721001</v>
      </c>
      <c r="R41" s="13">
        <v>130367.10648028999</v>
      </c>
      <c r="S41" s="13">
        <v>158793.04727069999</v>
      </c>
      <c r="T41" s="13">
        <v>148832.000174841</v>
      </c>
      <c r="U41" s="13">
        <v>215561.82593972</v>
      </c>
      <c r="V41" s="13">
        <v>216425.58869947001</v>
      </c>
      <c r="W41" s="13">
        <v>234398.81472970001</v>
      </c>
      <c r="X41" s="71">
        <v>168591.07604881999</v>
      </c>
      <c r="Y41" s="71">
        <v>176333.04285539</v>
      </c>
    </row>
    <row r="42" spans="1:26" x14ac:dyDescent="0.25">
      <c r="A42" s="26" t="s">
        <v>316</v>
      </c>
      <c r="B42" s="13">
        <v>48203.55</v>
      </c>
      <c r="C42" s="13">
        <v>56215.289669040001</v>
      </c>
      <c r="D42" s="13">
        <v>69859.487244329997</v>
      </c>
      <c r="E42" s="13">
        <v>85947.501320772993</v>
      </c>
      <c r="F42" s="13">
        <v>102294.3661035</v>
      </c>
      <c r="G42" s="13">
        <v>124968.7</v>
      </c>
      <c r="H42" s="13">
        <v>182128.3</v>
      </c>
      <c r="I42" s="13">
        <v>205028.44898484001</v>
      </c>
      <c r="J42" s="13">
        <v>224126.38532887</v>
      </c>
      <c r="K42" s="13">
        <v>241373.45272401601</v>
      </c>
      <c r="L42" s="13">
        <v>278557.90000000002</v>
      </c>
      <c r="M42" s="13">
        <v>301940.2</v>
      </c>
      <c r="N42" s="13">
        <v>342445.7</v>
      </c>
      <c r="O42" s="13">
        <v>374767.17133377999</v>
      </c>
      <c r="P42" s="13">
        <v>416930.4</v>
      </c>
      <c r="Q42" s="13">
        <v>469658.24157638999</v>
      </c>
      <c r="R42" s="13">
        <v>529959.79683092004</v>
      </c>
      <c r="S42" s="13">
        <v>555910.03281149</v>
      </c>
      <c r="T42" s="13">
        <v>529025.62317906402</v>
      </c>
      <c r="U42" s="13">
        <v>539654.913958736</v>
      </c>
      <c r="V42" s="13">
        <v>599440.96050444199</v>
      </c>
      <c r="W42" s="13">
        <v>671038.33334144496</v>
      </c>
      <c r="X42" s="71">
        <v>652889.36312888365</v>
      </c>
      <c r="Y42" s="71">
        <v>767647.88200260012</v>
      </c>
    </row>
    <row r="43" spans="1:26" x14ac:dyDescent="0.25">
      <c r="A43" s="26" t="s">
        <v>317</v>
      </c>
      <c r="B43" s="13">
        <v>28241.5</v>
      </c>
      <c r="C43" s="13">
        <v>29477.9</v>
      </c>
      <c r="D43" s="13">
        <v>32393.89</v>
      </c>
      <c r="E43" s="13">
        <v>32984.720000000001</v>
      </c>
      <c r="F43" s="13">
        <v>43215.25</v>
      </c>
      <c r="G43" s="13">
        <v>44386.400000000001</v>
      </c>
      <c r="H43" s="13">
        <v>52963.199999999997</v>
      </c>
      <c r="I43" s="13">
        <v>66154.81</v>
      </c>
      <c r="J43" s="13">
        <v>79250.12</v>
      </c>
      <c r="K43" s="13">
        <v>88292.91</v>
      </c>
      <c r="L43" s="13">
        <v>98026.1</v>
      </c>
      <c r="M43" s="13">
        <v>114208.5</v>
      </c>
      <c r="N43" s="13">
        <v>128524</v>
      </c>
      <c r="O43" s="13">
        <v>142645.85999999999</v>
      </c>
      <c r="P43" s="13">
        <v>145562.20000000001</v>
      </c>
      <c r="Q43" s="13">
        <v>162934.29999999999</v>
      </c>
      <c r="R43" s="13">
        <v>160387.23000000001</v>
      </c>
      <c r="S43" s="13">
        <v>174867.65</v>
      </c>
      <c r="T43" s="13">
        <v>178236.94</v>
      </c>
      <c r="U43" s="13">
        <v>182150.24</v>
      </c>
      <c r="V43" s="13">
        <v>178183.24</v>
      </c>
      <c r="W43" s="13">
        <v>173090.73</v>
      </c>
      <c r="X43" s="71">
        <v>198451.17</v>
      </c>
      <c r="Y43" s="71">
        <v>226589.15</v>
      </c>
    </row>
    <row r="44" spans="1:26" x14ac:dyDescent="0.25">
      <c r="A44" s="26" t="s">
        <v>318</v>
      </c>
      <c r="B44" s="13">
        <v>532.1</v>
      </c>
      <c r="C44" s="13">
        <v>442.6</v>
      </c>
      <c r="D44" s="13">
        <v>501.5</v>
      </c>
      <c r="E44" s="13">
        <v>569.46517440000002</v>
      </c>
      <c r="F44" s="13">
        <v>629.61718169999995</v>
      </c>
      <c r="G44" s="13">
        <v>1039.5</v>
      </c>
      <c r="H44" s="13">
        <v>1636.7</v>
      </c>
      <c r="I44" s="13">
        <v>1840.3219750999999</v>
      </c>
      <c r="J44" s="13">
        <v>5130.8903264999999</v>
      </c>
      <c r="K44" s="13">
        <v>2086.8034293000001</v>
      </c>
      <c r="L44" s="13">
        <v>2222.5</v>
      </c>
      <c r="M44" s="13">
        <v>2395.1</v>
      </c>
      <c r="N44" s="13">
        <v>2569.4</v>
      </c>
      <c r="O44" s="13">
        <v>2781.9105887000001</v>
      </c>
      <c r="P44" s="13">
        <v>2845.9</v>
      </c>
      <c r="Q44" s="13">
        <v>2932.6005427999999</v>
      </c>
      <c r="R44" s="13">
        <v>2982.8529853</v>
      </c>
      <c r="S44" s="13">
        <v>2870.0150555</v>
      </c>
      <c r="T44" s="13">
        <v>2915.9878815299999</v>
      </c>
      <c r="U44" s="13">
        <v>2871.5604237699999</v>
      </c>
      <c r="V44" s="13">
        <v>2941.0979558200002</v>
      </c>
      <c r="W44" s="13">
        <v>2893.1190152099998</v>
      </c>
      <c r="X44" s="71">
        <v>3411.7262758900001</v>
      </c>
      <c r="Y44" s="71">
        <v>3284.6928576999999</v>
      </c>
    </row>
    <row r="45" spans="1:26" x14ac:dyDescent="0.25">
      <c r="B45" s="20"/>
      <c r="C45" s="20"/>
      <c r="D45" s="20"/>
      <c r="E45" s="20"/>
      <c r="F45" s="20"/>
      <c r="G45" s="20"/>
      <c r="H45" s="20"/>
      <c r="I45" s="20"/>
      <c r="J45" s="20"/>
      <c r="K45" s="20"/>
      <c r="L45" s="20"/>
      <c r="M45" s="20"/>
      <c r="N45" s="20"/>
      <c r="O45" s="20"/>
      <c r="P45" s="20"/>
      <c r="Q45" s="20"/>
      <c r="S45" s="20"/>
      <c r="T45" s="20"/>
      <c r="U45" s="20"/>
      <c r="V45" s="20"/>
      <c r="W45" s="20"/>
      <c r="X45" s="71"/>
    </row>
    <row r="46" spans="1:26" ht="13" x14ac:dyDescent="0.3">
      <c r="A46" s="24" t="s">
        <v>319</v>
      </c>
      <c r="B46" s="25">
        <f t="shared" ref="B46:K46" si="10">SUM(B48:B50)</f>
        <v>342808.03</v>
      </c>
      <c r="C46" s="25">
        <f t="shared" si="10"/>
        <v>398797.91121334501</v>
      </c>
      <c r="D46" s="25">
        <f t="shared" si="10"/>
        <v>412768.96016665001</v>
      </c>
      <c r="E46" s="25">
        <f t="shared" si="10"/>
        <v>465155.09418017999</v>
      </c>
      <c r="F46" s="25">
        <f t="shared" si="10"/>
        <v>560478.90116700006</v>
      </c>
      <c r="G46" s="25">
        <f t="shared" si="10"/>
        <v>687558</v>
      </c>
      <c r="H46" s="25">
        <f t="shared" si="10"/>
        <v>914271.2</v>
      </c>
      <c r="I46" s="25">
        <f t="shared" si="10"/>
        <v>1113773.2010176501</v>
      </c>
      <c r="J46" s="25">
        <f t="shared" si="10"/>
        <v>1236578.50659627</v>
      </c>
      <c r="K46" s="25">
        <f t="shared" si="10"/>
        <v>1355265.4896649099</v>
      </c>
      <c r="L46" s="25">
        <f t="shared" ref="L46:R46" si="11">SUM(L47:L50)</f>
        <v>1537605.94</v>
      </c>
      <c r="M46" s="25">
        <f t="shared" si="11"/>
        <v>1622221.1</v>
      </c>
      <c r="N46" s="25">
        <f t="shared" si="11"/>
        <v>1719662.6</v>
      </c>
      <c r="O46" s="25">
        <f t="shared" si="11"/>
        <v>1901692.4564009679</v>
      </c>
      <c r="P46" s="25">
        <f t="shared" si="11"/>
        <v>2028836</v>
      </c>
      <c r="Q46" s="25">
        <f t="shared" si="11"/>
        <v>2133127.2734533763</v>
      </c>
      <c r="R46" s="25">
        <f t="shared" si="11"/>
        <v>2291713.4077739199</v>
      </c>
      <c r="S46" s="25">
        <f t="shared" ref="S46:Y46" si="12">SUM(S47:S50)</f>
        <v>2411116.3208775008</v>
      </c>
      <c r="T46" s="25">
        <f t="shared" si="12"/>
        <v>2494207.6702304198</v>
      </c>
      <c r="U46" s="25">
        <f t="shared" si="12"/>
        <v>2667639.7607113402</v>
      </c>
      <c r="V46" s="25">
        <f t="shared" si="12"/>
        <v>2687799.4124927302</v>
      </c>
      <c r="W46" s="25">
        <f t="shared" si="12"/>
        <v>2713099.7641208591</v>
      </c>
      <c r="X46" s="25">
        <f t="shared" si="12"/>
        <v>2786468.7015997404</v>
      </c>
      <c r="Y46" s="165">
        <f t="shared" si="12"/>
        <v>1403643.531445893</v>
      </c>
      <c r="Z46" s="196" t="s">
        <v>506</v>
      </c>
    </row>
    <row r="47" spans="1:26" x14ac:dyDescent="0.25">
      <c r="A47" s="26" t="s">
        <v>320</v>
      </c>
      <c r="B47" s="13"/>
      <c r="C47" s="13"/>
      <c r="D47" s="13"/>
      <c r="E47" s="13"/>
      <c r="F47" s="13"/>
      <c r="G47" s="13"/>
      <c r="H47" s="13"/>
      <c r="I47" s="13"/>
      <c r="J47" s="13"/>
      <c r="K47" s="13"/>
      <c r="L47" s="13">
        <v>488.3</v>
      </c>
      <c r="M47" s="13">
        <v>3535</v>
      </c>
      <c r="N47" s="13">
        <v>12523.3</v>
      </c>
      <c r="O47" s="13">
        <v>19748.5869619</v>
      </c>
      <c r="P47" s="13">
        <v>21821.599999999999</v>
      </c>
      <c r="Q47" s="13">
        <v>30203.38</v>
      </c>
      <c r="R47" s="13">
        <v>33603.020720200002</v>
      </c>
      <c r="S47" s="13">
        <v>38590.809182999998</v>
      </c>
      <c r="T47" s="13">
        <v>31757.84981009</v>
      </c>
      <c r="U47" s="13">
        <v>31752.593147889998</v>
      </c>
      <c r="V47" s="13">
        <v>31345.693088150001</v>
      </c>
      <c r="W47" s="13">
        <v>32236.252627000002</v>
      </c>
      <c r="X47" s="71">
        <v>36258.899641000004</v>
      </c>
      <c r="Y47" s="166">
        <v>40208.029902242997</v>
      </c>
    </row>
    <row r="48" spans="1:26" x14ac:dyDescent="0.25">
      <c r="A48" s="26" t="s">
        <v>321</v>
      </c>
      <c r="B48" s="13">
        <v>35711.919999999998</v>
      </c>
      <c r="C48" s="13">
        <v>41640.656413345001</v>
      </c>
      <c r="D48" s="13">
        <v>39194.424477649998</v>
      </c>
      <c r="E48" s="13">
        <v>44309.91429506</v>
      </c>
      <c r="F48" s="13">
        <v>51592.97554046</v>
      </c>
      <c r="G48" s="13">
        <v>59682.7</v>
      </c>
      <c r="H48" s="13">
        <v>102631.8</v>
      </c>
      <c r="I48" s="13">
        <v>148253.96887871</v>
      </c>
      <c r="J48" s="13">
        <v>129074.72826248</v>
      </c>
      <c r="K48" s="13">
        <v>140604.66342212001</v>
      </c>
      <c r="L48" s="13">
        <v>241831.74</v>
      </c>
      <c r="M48" s="13">
        <v>225542.7</v>
      </c>
      <c r="N48" s="13">
        <v>237343.6</v>
      </c>
      <c r="O48" s="13">
        <v>264486.83287026797</v>
      </c>
      <c r="P48" s="13">
        <v>290559.90000000002</v>
      </c>
      <c r="Q48" s="13">
        <v>309240.92385860998</v>
      </c>
      <c r="R48" s="13">
        <v>333614.53691960999</v>
      </c>
      <c r="S48" s="13">
        <v>340398.64110470098</v>
      </c>
      <c r="T48" s="13">
        <v>292184.40577528701</v>
      </c>
      <c r="U48" s="13">
        <v>378220.52091188001</v>
      </c>
      <c r="V48" s="13">
        <v>309002.26897098002</v>
      </c>
      <c r="W48" s="13">
        <v>308996.62599539</v>
      </c>
      <c r="X48" s="71">
        <v>352093.93849097</v>
      </c>
      <c r="Y48" s="166">
        <v>317948.40642022999</v>
      </c>
    </row>
    <row r="49" spans="1:25" x14ac:dyDescent="0.25">
      <c r="A49" s="26" t="s">
        <v>322</v>
      </c>
      <c r="B49" s="13">
        <v>844.4</v>
      </c>
      <c r="C49" s="13">
        <v>979.25480000000005</v>
      </c>
      <c r="D49" s="13">
        <v>1081.757689</v>
      </c>
      <c r="E49" s="13">
        <v>1047.33364377</v>
      </c>
      <c r="F49" s="13">
        <v>1199.4468220399999</v>
      </c>
      <c r="G49" s="13">
        <v>1440.5</v>
      </c>
      <c r="H49" s="13">
        <v>1890.9</v>
      </c>
      <c r="I49" s="13">
        <v>2430.7821598400001</v>
      </c>
      <c r="J49" s="13">
        <v>2928.2825429899999</v>
      </c>
      <c r="K49" s="13">
        <v>3277.3460919899999</v>
      </c>
      <c r="L49" s="13">
        <v>3390.9</v>
      </c>
      <c r="M49" s="13">
        <v>3600.6</v>
      </c>
      <c r="N49" s="13">
        <v>3803.6</v>
      </c>
      <c r="O49" s="13">
        <v>4344.9946546000001</v>
      </c>
      <c r="P49" s="13">
        <v>5430.6</v>
      </c>
      <c r="Q49" s="13">
        <v>5899.0919001660004</v>
      </c>
      <c r="R49" s="13">
        <v>5890.91317394</v>
      </c>
      <c r="S49" s="13">
        <v>5604.1078664899997</v>
      </c>
      <c r="T49" s="13">
        <v>6353.8672161430004</v>
      </c>
      <c r="U49" s="13"/>
      <c r="V49" s="13"/>
      <c r="W49" s="13"/>
      <c r="X49" s="71"/>
      <c r="Y49" s="166"/>
    </row>
    <row r="50" spans="1:25" x14ac:dyDescent="0.25">
      <c r="A50" s="26" t="s">
        <v>323</v>
      </c>
      <c r="B50" s="13">
        <v>306251.71000000002</v>
      </c>
      <c r="C50" s="13">
        <v>356178</v>
      </c>
      <c r="D50" s="13">
        <v>372492.77799999999</v>
      </c>
      <c r="E50" s="13">
        <v>419797.84624134999</v>
      </c>
      <c r="F50" s="13">
        <v>507686.47880450002</v>
      </c>
      <c r="G50" s="13">
        <v>626434.80000000005</v>
      </c>
      <c r="H50" s="13">
        <v>809748.5</v>
      </c>
      <c r="I50" s="13">
        <v>963088.44997910003</v>
      </c>
      <c r="J50" s="13">
        <v>1104575.4957908001</v>
      </c>
      <c r="K50" s="13">
        <v>1211383.4801508</v>
      </c>
      <c r="L50" s="13">
        <v>1291895</v>
      </c>
      <c r="M50" s="13">
        <v>1389542.8</v>
      </c>
      <c r="N50" s="13">
        <v>1465992.1</v>
      </c>
      <c r="O50" s="13">
        <v>1613112.0419141999</v>
      </c>
      <c r="P50" s="13">
        <v>1711023.9</v>
      </c>
      <c r="Q50" s="13">
        <v>1787783.8776946</v>
      </c>
      <c r="R50" s="13">
        <v>1918604.93696017</v>
      </c>
      <c r="S50" s="13">
        <v>2026522.7627233099</v>
      </c>
      <c r="T50" s="13">
        <v>2163911.5474288999</v>
      </c>
      <c r="U50" s="13">
        <v>2257666.6466515702</v>
      </c>
      <c r="V50" s="13">
        <v>2347451.4504336002</v>
      </c>
      <c r="W50" s="13">
        <v>2371866.8854984692</v>
      </c>
      <c r="X50" s="71">
        <v>2398115.8634677702</v>
      </c>
      <c r="Y50" s="166">
        <v>1045487.09512342</v>
      </c>
    </row>
    <row r="51" spans="1:25" x14ac:dyDescent="0.25">
      <c r="B51" s="20"/>
      <c r="C51" s="20"/>
      <c r="D51" s="20"/>
      <c r="E51" s="20"/>
      <c r="F51" s="20"/>
      <c r="G51" s="20"/>
      <c r="H51" s="20"/>
      <c r="I51" s="20"/>
      <c r="J51" s="20"/>
      <c r="K51" s="20"/>
      <c r="L51" s="20"/>
      <c r="M51" s="20"/>
      <c r="N51" s="20"/>
      <c r="O51" s="20"/>
      <c r="P51" s="20"/>
      <c r="Q51" s="20"/>
      <c r="S51" s="20"/>
      <c r="T51" s="20"/>
      <c r="U51" s="20"/>
      <c r="V51" s="20"/>
      <c r="W51" s="20"/>
      <c r="X51" s="71"/>
    </row>
    <row r="52" spans="1:25" ht="13" x14ac:dyDescent="0.3">
      <c r="A52" s="24" t="s">
        <v>324</v>
      </c>
      <c r="B52" s="25">
        <f t="shared" ref="B52:O52" si="13">SUM(B53:B56)</f>
        <v>10187.178000000002</v>
      </c>
      <c r="C52" s="25">
        <f t="shared" si="13"/>
        <v>10512.578481139999</v>
      </c>
      <c r="D52" s="25">
        <f t="shared" si="13"/>
        <v>11195.509764810002</v>
      </c>
      <c r="E52" s="25">
        <f t="shared" si="13"/>
        <v>13359.346206460001</v>
      </c>
      <c r="F52" s="25">
        <f t="shared" si="13"/>
        <v>14822.471900859999</v>
      </c>
      <c r="G52" s="25">
        <f t="shared" si="13"/>
        <v>18302.999999999996</v>
      </c>
      <c r="H52" s="25">
        <f t="shared" si="13"/>
        <v>22016.400000000001</v>
      </c>
      <c r="I52" s="25">
        <f t="shared" si="13"/>
        <v>35507.540686198001</v>
      </c>
      <c r="J52" s="25">
        <f t="shared" si="13"/>
        <v>35972.65433854</v>
      </c>
      <c r="K52" s="25">
        <f t="shared" si="13"/>
        <v>40594.239738049</v>
      </c>
      <c r="L52" s="25">
        <f t="shared" si="13"/>
        <v>42969.74</v>
      </c>
      <c r="M52" s="25">
        <f t="shared" si="13"/>
        <v>54828.9</v>
      </c>
      <c r="N52" s="25">
        <f t="shared" si="13"/>
        <v>56964.5</v>
      </c>
      <c r="O52" s="25">
        <f t="shared" si="13"/>
        <v>57816.369035587602</v>
      </c>
      <c r="P52" s="25">
        <f>SUM(P53:P56)</f>
        <v>57039.199999999997</v>
      </c>
      <c r="Q52" s="25">
        <f>SUM(Q53:Q56)</f>
        <v>67719.048413002703</v>
      </c>
      <c r="R52" s="25">
        <f>SUM(R53:R56)</f>
        <v>62770.119122240001</v>
      </c>
      <c r="S52" s="25">
        <f>SUM(S53:S56)</f>
        <v>63705.419779578398</v>
      </c>
      <c r="T52" s="25">
        <f t="shared" ref="T52:Y52" si="14">SUM(T53:T57)</f>
        <v>55243.292238077607</v>
      </c>
      <c r="U52" s="25">
        <f t="shared" si="14"/>
        <v>53327.05419332</v>
      </c>
      <c r="V52" s="25">
        <f t="shared" si="14"/>
        <v>56859.155458610003</v>
      </c>
      <c r="W52" s="25">
        <f t="shared" si="14"/>
        <v>59317.832784439997</v>
      </c>
      <c r="X52" s="25">
        <f t="shared" si="14"/>
        <v>59507.128986100004</v>
      </c>
      <c r="Y52" s="25">
        <f t="shared" si="14"/>
        <v>58380.45293652</v>
      </c>
    </row>
    <row r="53" spans="1:25" x14ac:dyDescent="0.25">
      <c r="A53" s="26" t="s">
        <v>325</v>
      </c>
      <c r="B53" s="13">
        <v>1341.46</v>
      </c>
      <c r="C53" s="13">
        <v>2013.9459999999999</v>
      </c>
      <c r="D53" s="13">
        <v>1458.249</v>
      </c>
      <c r="E53" s="13">
        <v>1917.7251906900001</v>
      </c>
      <c r="F53" s="13">
        <v>2842.0157272000001</v>
      </c>
      <c r="G53" s="13">
        <v>2457.8000000000002</v>
      </c>
      <c r="H53" s="13">
        <v>3547.2</v>
      </c>
      <c r="I53" s="13">
        <v>6905.8813066680004</v>
      </c>
      <c r="J53" s="13">
        <v>5791.8161294199999</v>
      </c>
      <c r="K53" s="13">
        <v>6660.4624675599998</v>
      </c>
      <c r="L53" s="13">
        <v>6338.5</v>
      </c>
      <c r="M53" s="13">
        <v>12342.4</v>
      </c>
      <c r="N53" s="13">
        <v>12412.4</v>
      </c>
      <c r="O53" s="13">
        <v>11038.209622230001</v>
      </c>
      <c r="P53" s="13">
        <v>9481.6</v>
      </c>
      <c r="Q53" s="13">
        <v>10815.528677103999</v>
      </c>
      <c r="R53" s="13">
        <v>10568.41473803</v>
      </c>
      <c r="S53" s="13">
        <v>11109.585469289999</v>
      </c>
      <c r="T53" s="13">
        <v>8535.5728704199992</v>
      </c>
      <c r="U53" s="13">
        <v>8697.1663296400002</v>
      </c>
      <c r="V53" s="13">
        <v>10256.51409941</v>
      </c>
      <c r="W53" s="13">
        <v>14011.712359020001</v>
      </c>
      <c r="X53" s="71">
        <v>13186.185297829999</v>
      </c>
      <c r="Y53" s="71">
        <v>11854.857606379999</v>
      </c>
    </row>
    <row r="54" spans="1:25" x14ac:dyDescent="0.25">
      <c r="A54" s="26" t="s">
        <v>326</v>
      </c>
      <c r="B54" s="13">
        <v>6709.0280000000002</v>
      </c>
      <c r="C54" s="13">
        <v>6543.8930922400004</v>
      </c>
      <c r="D54" s="13">
        <v>8422.8621223400005</v>
      </c>
      <c r="E54" s="13">
        <v>8116.3519999</v>
      </c>
      <c r="F54" s="13">
        <v>8851.6603759499994</v>
      </c>
      <c r="G54" s="13">
        <v>11669.8</v>
      </c>
      <c r="H54" s="13">
        <v>14573.7</v>
      </c>
      <c r="I54" s="13">
        <v>21822.287473619999</v>
      </c>
      <c r="J54" s="13">
        <v>25819.654442547999</v>
      </c>
      <c r="K54" s="13">
        <v>27785.808536543998</v>
      </c>
      <c r="L54" s="13">
        <v>30490.639999999999</v>
      </c>
      <c r="M54" s="13">
        <v>34743.1</v>
      </c>
      <c r="N54" s="13">
        <v>37490.9</v>
      </c>
      <c r="O54" s="13">
        <v>38354.95665606</v>
      </c>
      <c r="P54" s="13">
        <v>38174.9</v>
      </c>
      <c r="Q54" s="13">
        <v>47042.637162008701</v>
      </c>
      <c r="R54" s="13">
        <v>43220.491514200003</v>
      </c>
      <c r="S54" s="13">
        <v>41688.2111393784</v>
      </c>
      <c r="T54" s="13">
        <v>37541.331014027601</v>
      </c>
      <c r="U54" s="13">
        <v>37665.548946559997</v>
      </c>
      <c r="V54" s="13">
        <v>39962.875464030003</v>
      </c>
      <c r="W54" s="13">
        <v>39198.014632639999</v>
      </c>
      <c r="X54" s="71">
        <v>41814.665186370003</v>
      </c>
      <c r="Y54" s="71">
        <v>43814.511883970001</v>
      </c>
    </row>
    <row r="55" spans="1:25" x14ac:dyDescent="0.25">
      <c r="A55" s="26" t="s">
        <v>327</v>
      </c>
      <c r="B55" s="13">
        <v>1927.5</v>
      </c>
      <c r="C55" s="13">
        <v>1697.9960000000001</v>
      </c>
      <c r="D55" s="13">
        <v>1096.1964</v>
      </c>
      <c r="E55" s="13">
        <v>3083.7277358199999</v>
      </c>
      <c r="F55" s="13">
        <v>2900.9198778</v>
      </c>
      <c r="G55" s="13">
        <v>3920.8</v>
      </c>
      <c r="H55" s="13">
        <v>3625.5</v>
      </c>
      <c r="I55" s="13">
        <v>6457.9627934999999</v>
      </c>
      <c r="J55" s="13">
        <v>3889.7066439199998</v>
      </c>
      <c r="K55" s="13">
        <v>5456.9421029320001</v>
      </c>
      <c r="L55" s="13">
        <v>5622.7</v>
      </c>
      <c r="M55" s="13">
        <v>6926.3</v>
      </c>
      <c r="N55" s="13">
        <v>6268.6</v>
      </c>
      <c r="O55" s="13">
        <v>7283.3722888876</v>
      </c>
      <c r="P55" s="13">
        <v>8536.1</v>
      </c>
      <c r="Q55" s="13">
        <v>8718.94844706</v>
      </c>
      <c r="R55" s="13">
        <v>7815.9990352900004</v>
      </c>
      <c r="S55" s="13">
        <v>9414.7013587500005</v>
      </c>
      <c r="T55" s="13">
        <v>7989.1287941600003</v>
      </c>
      <c r="U55" s="13">
        <v>6964.3389171199997</v>
      </c>
      <c r="V55" s="13">
        <v>6639.7658951699996</v>
      </c>
      <c r="W55" s="13">
        <v>6108.1057927800002</v>
      </c>
      <c r="X55" s="71">
        <v>4506.2785019000003</v>
      </c>
      <c r="Y55" s="71">
        <v>2711.0834461700001</v>
      </c>
    </row>
    <row r="56" spans="1:25" x14ac:dyDescent="0.25">
      <c r="A56" s="26" t="s">
        <v>328</v>
      </c>
      <c r="B56" s="13">
        <v>209.19</v>
      </c>
      <c r="C56" s="13">
        <v>256.74338890000001</v>
      </c>
      <c r="D56" s="13">
        <v>218.20224246999999</v>
      </c>
      <c r="E56" s="13">
        <v>241.54128005000001</v>
      </c>
      <c r="F56" s="13">
        <v>227.87591990999999</v>
      </c>
      <c r="G56" s="13">
        <v>254.6</v>
      </c>
      <c r="H56" s="13">
        <v>270</v>
      </c>
      <c r="I56" s="13">
        <v>321.40911240999998</v>
      </c>
      <c r="J56" s="13">
        <v>471.47712265199999</v>
      </c>
      <c r="K56" s="13">
        <v>691.02663101300004</v>
      </c>
      <c r="L56" s="13">
        <v>517.9</v>
      </c>
      <c r="M56" s="13">
        <v>817.1</v>
      </c>
      <c r="N56" s="13">
        <v>792.6</v>
      </c>
      <c r="O56" s="13">
        <v>1139.8304684100001</v>
      </c>
      <c r="P56" s="13">
        <v>846.6</v>
      </c>
      <c r="Q56" s="13">
        <v>1141.93412683</v>
      </c>
      <c r="R56" s="13">
        <v>1165.21383472</v>
      </c>
      <c r="S56" s="13">
        <v>1492.9218121599999</v>
      </c>
      <c r="T56" s="13">
        <v>1089.3466067100001</v>
      </c>
      <c r="U56" s="13"/>
      <c r="V56" s="13"/>
      <c r="W56" s="13"/>
      <c r="X56" s="71"/>
    </row>
    <row r="57" spans="1:25" ht="25" x14ac:dyDescent="0.25">
      <c r="A57" s="26" t="s">
        <v>329</v>
      </c>
      <c r="B57" s="31"/>
      <c r="C57" s="31"/>
      <c r="D57" s="31"/>
      <c r="E57" s="31"/>
      <c r="F57" s="31"/>
      <c r="G57" s="31"/>
      <c r="H57" s="31"/>
      <c r="I57" s="31"/>
      <c r="J57" s="31"/>
      <c r="K57" s="31"/>
      <c r="L57" s="31"/>
      <c r="M57" s="31"/>
      <c r="N57" s="31"/>
      <c r="O57" s="31">
        <v>0</v>
      </c>
      <c r="P57" s="31">
        <v>0</v>
      </c>
      <c r="Q57" s="31">
        <v>0</v>
      </c>
      <c r="R57" s="31">
        <v>0</v>
      </c>
      <c r="S57" s="31">
        <v>0</v>
      </c>
      <c r="T57" s="31">
        <v>87.912952759999996</v>
      </c>
      <c r="U57" s="31"/>
      <c r="V57" s="31"/>
      <c r="W57" s="31"/>
      <c r="X57" s="71"/>
    </row>
    <row r="58" spans="1:25" x14ac:dyDescent="0.25">
      <c r="B58" s="20"/>
      <c r="C58" s="20"/>
      <c r="D58" s="20"/>
      <c r="E58" s="20"/>
      <c r="F58" s="20"/>
      <c r="G58" s="20"/>
      <c r="H58" s="20"/>
      <c r="I58" s="20"/>
      <c r="J58" s="20"/>
      <c r="K58" s="20"/>
      <c r="L58" s="20"/>
      <c r="M58" s="20"/>
      <c r="N58" s="20"/>
      <c r="O58" s="20"/>
      <c r="P58" s="20"/>
      <c r="Q58" s="20"/>
      <c r="S58" s="20"/>
      <c r="T58" s="20"/>
      <c r="U58" s="20"/>
      <c r="V58" s="20"/>
      <c r="W58" s="20"/>
      <c r="X58" s="71"/>
    </row>
    <row r="59" spans="1:25" ht="13" x14ac:dyDescent="0.3">
      <c r="A59" s="24" t="s">
        <v>330</v>
      </c>
      <c r="B59" s="25">
        <f t="shared" ref="B59:O59" si="15">SUM(B60:B64)</f>
        <v>332897</v>
      </c>
      <c r="C59" s="25">
        <f t="shared" si="15"/>
        <v>383634.09639455995</v>
      </c>
      <c r="D59" s="25">
        <f t="shared" si="15"/>
        <v>440157.38489163917</v>
      </c>
      <c r="E59" s="25">
        <f t="shared" si="15"/>
        <v>500306.23694279004</v>
      </c>
      <c r="F59" s="25">
        <f t="shared" si="15"/>
        <v>577246.85181749007</v>
      </c>
      <c r="G59" s="25">
        <f t="shared" si="15"/>
        <v>702984.3</v>
      </c>
      <c r="H59" s="25">
        <f t="shared" si="15"/>
        <v>897790.9</v>
      </c>
      <c r="I59" s="25">
        <f t="shared" si="15"/>
        <v>1140891.6922188518</v>
      </c>
      <c r="J59" s="25">
        <f t="shared" si="15"/>
        <v>1371023.6893784294</v>
      </c>
      <c r="K59" s="25">
        <f t="shared" si="15"/>
        <v>1458260.6715981099</v>
      </c>
      <c r="L59" s="25">
        <f t="shared" si="15"/>
        <v>1639213.063237</v>
      </c>
      <c r="M59" s="25">
        <f t="shared" si="15"/>
        <v>1811806.6</v>
      </c>
      <c r="N59" s="25">
        <f t="shared" si="15"/>
        <v>1979497</v>
      </c>
      <c r="O59" s="25">
        <f t="shared" si="15"/>
        <v>2179758.9247433548</v>
      </c>
      <c r="P59" s="25">
        <f t="shared" ref="P59:Y59" si="16">SUM(P60:P64)</f>
        <v>2339983.7999999998</v>
      </c>
      <c r="Q59" s="25">
        <f t="shared" si="16"/>
        <v>2528238.2508975579</v>
      </c>
      <c r="R59" s="25">
        <f t="shared" si="16"/>
        <v>2564425.4033734221</v>
      </c>
      <c r="S59" s="25">
        <f t="shared" si="16"/>
        <v>2650005.1852053218</v>
      </c>
      <c r="T59" s="25">
        <f t="shared" si="16"/>
        <v>2511684.883358866</v>
      </c>
      <c r="U59" s="25">
        <f t="shared" si="16"/>
        <v>2564489.1790203196</v>
      </c>
      <c r="V59" s="25">
        <f t="shared" si="16"/>
        <v>2530206.3658478139</v>
      </c>
      <c r="W59" s="25">
        <f t="shared" si="16"/>
        <v>2585338.1058303164</v>
      </c>
      <c r="X59" s="25">
        <f t="shared" si="16"/>
        <v>2704246.0711761629</v>
      </c>
      <c r="Y59" s="25">
        <f t="shared" si="16"/>
        <v>2738601.1896371986</v>
      </c>
    </row>
    <row r="60" spans="1:25" x14ac:dyDescent="0.25">
      <c r="A60" s="26" t="s">
        <v>331</v>
      </c>
      <c r="B60" s="111">
        <v>2233.8000000000002</v>
      </c>
      <c r="C60" s="111">
        <v>2157.3000000000002</v>
      </c>
      <c r="D60" s="111">
        <v>4162.6000000000004</v>
      </c>
      <c r="E60" s="111">
        <v>1838.038</v>
      </c>
      <c r="F60" s="111">
        <v>339.02863200000002</v>
      </c>
      <c r="G60" s="111">
        <v>361.8</v>
      </c>
      <c r="H60" s="111">
        <v>779.8</v>
      </c>
      <c r="I60" s="111">
        <v>1495.210581</v>
      </c>
      <c r="J60" s="111">
        <v>1210.528992</v>
      </c>
      <c r="K60" s="111">
        <v>4863.3050000000003</v>
      </c>
      <c r="L60" s="111">
        <v>1696.123237</v>
      </c>
      <c r="M60" s="111">
        <v>5841.8</v>
      </c>
      <c r="N60" s="111">
        <v>353.6</v>
      </c>
      <c r="O60" s="111">
        <v>0</v>
      </c>
      <c r="P60" s="111">
        <v>0</v>
      </c>
      <c r="Q60" s="111">
        <v>0</v>
      </c>
      <c r="R60" s="111">
        <v>0</v>
      </c>
      <c r="S60" s="111">
        <v>0</v>
      </c>
      <c r="T60" s="111">
        <v>0</v>
      </c>
      <c r="U60" s="111"/>
      <c r="V60" s="111"/>
      <c r="W60" s="111"/>
      <c r="X60" s="71"/>
    </row>
    <row r="61" spans="1:25" x14ac:dyDescent="0.25">
      <c r="A61" s="26" t="s">
        <v>332</v>
      </c>
      <c r="B61" s="13">
        <v>2871.78</v>
      </c>
      <c r="C61" s="13">
        <v>3258.6294487700002</v>
      </c>
      <c r="D61" s="13">
        <v>3532.7932663291999</v>
      </c>
      <c r="E61" s="13">
        <v>4476.2662909299997</v>
      </c>
      <c r="F61" s="13">
        <v>5147.6392982300003</v>
      </c>
      <c r="G61" s="13">
        <v>5661</v>
      </c>
      <c r="H61" s="13">
        <v>6910.8</v>
      </c>
      <c r="I61" s="13">
        <v>8822.1385630506993</v>
      </c>
      <c r="J61" s="13">
        <v>4031.9527374690001</v>
      </c>
      <c r="K61" s="13">
        <v>4142.4485102899998</v>
      </c>
      <c r="L61" s="13">
        <v>4629.1000000000004</v>
      </c>
      <c r="M61" s="13">
        <v>4915.6000000000004</v>
      </c>
      <c r="N61" s="13">
        <v>5450.6</v>
      </c>
      <c r="O61" s="13">
        <v>5930.1170694317998</v>
      </c>
      <c r="P61" s="13">
        <v>6627.7</v>
      </c>
      <c r="Q61" s="13">
        <v>7004.8149723699999</v>
      </c>
      <c r="R61" s="13">
        <v>6760.9249711399998</v>
      </c>
      <c r="S61" s="13">
        <v>7293.0245690800002</v>
      </c>
      <c r="T61" s="13">
        <v>7039.4297531399998</v>
      </c>
      <c r="U61" s="13">
        <v>7796.9591211814004</v>
      </c>
      <c r="V61" s="13">
        <v>7184.6259889599996</v>
      </c>
      <c r="W61" s="13">
        <v>7786.2244141700003</v>
      </c>
      <c r="X61" s="13">
        <v>7628.7543581800001</v>
      </c>
      <c r="Y61" s="13">
        <v>7327.7212579000006</v>
      </c>
    </row>
    <row r="62" spans="1:25" x14ac:dyDescent="0.25">
      <c r="A62" s="26" t="s">
        <v>333</v>
      </c>
      <c r="B62" s="13">
        <v>61218.47</v>
      </c>
      <c r="C62" s="13">
        <v>80500.179999999993</v>
      </c>
      <c r="D62" s="13">
        <v>91099</v>
      </c>
      <c r="E62" s="13">
        <v>105168.3834279</v>
      </c>
      <c r="F62" s="13">
        <v>119353.09903873</v>
      </c>
      <c r="G62" s="13">
        <v>147745.70000000001</v>
      </c>
      <c r="H62" s="13">
        <v>201470.5</v>
      </c>
      <c r="I62" s="13">
        <v>236190.09911159999</v>
      </c>
      <c r="J62" s="13">
        <v>275887.34756412002</v>
      </c>
      <c r="K62" s="13">
        <v>307585.52571300999</v>
      </c>
      <c r="L62" s="13">
        <v>351926.94</v>
      </c>
      <c r="M62" s="13">
        <v>397237.4</v>
      </c>
      <c r="N62" s="13">
        <v>449644</v>
      </c>
      <c r="O62" s="13">
        <v>496012.63377621101</v>
      </c>
      <c r="P62" s="13">
        <v>561729.19999999995</v>
      </c>
      <c r="Q62" s="13">
        <v>603573.12953242601</v>
      </c>
      <c r="R62" s="13">
        <v>615379.89028375002</v>
      </c>
      <c r="S62" s="13">
        <v>626224.59406577202</v>
      </c>
      <c r="T62" s="13">
        <v>598602.32335602597</v>
      </c>
      <c r="U62" s="13">
        <v>589707.54807139805</v>
      </c>
      <c r="V62" s="13">
        <v>585376.234127264</v>
      </c>
      <c r="W62" s="13">
        <v>595302.67314718675</v>
      </c>
      <c r="X62" s="13">
        <v>605171.40197787317</v>
      </c>
      <c r="Y62" s="13">
        <v>630459.8242143786</v>
      </c>
    </row>
    <row r="63" spans="1:25" x14ac:dyDescent="0.25">
      <c r="A63" s="26" t="s">
        <v>334</v>
      </c>
      <c r="B63" s="13">
        <v>22516.66</v>
      </c>
      <c r="C63" s="13">
        <v>22454.353599999999</v>
      </c>
      <c r="D63" s="13">
        <v>20505.414000000001</v>
      </c>
      <c r="E63" s="13">
        <v>25138.784170350002</v>
      </c>
      <c r="F63" s="13">
        <v>26894.019146279999</v>
      </c>
      <c r="G63" s="13">
        <v>36531.4</v>
      </c>
      <c r="H63" s="13">
        <v>54217.9</v>
      </c>
      <c r="I63" s="13">
        <v>59906.992582999999</v>
      </c>
      <c r="J63" s="13">
        <v>60507.442000000003</v>
      </c>
      <c r="K63" s="13">
        <v>60054.265399999997</v>
      </c>
      <c r="L63" s="13">
        <v>68480.600000000006</v>
      </c>
      <c r="M63" s="13">
        <v>75754.5</v>
      </c>
      <c r="N63" s="13">
        <v>76428.100000000006</v>
      </c>
      <c r="O63" s="13">
        <v>83707.615699999995</v>
      </c>
      <c r="P63" s="13">
        <v>90741.1</v>
      </c>
      <c r="Q63" s="13">
        <v>94963.330019999994</v>
      </c>
      <c r="R63" s="13">
        <v>100911.0913</v>
      </c>
      <c r="S63" s="13">
        <v>106935.90790000001</v>
      </c>
      <c r="T63" s="13">
        <v>111304.0148</v>
      </c>
      <c r="U63" s="13">
        <v>95393.332399999999</v>
      </c>
      <c r="V63" s="13">
        <v>101265.86016945</v>
      </c>
      <c r="W63" s="13">
        <v>106822.91364871</v>
      </c>
      <c r="X63" s="13">
        <v>111122.28735317</v>
      </c>
      <c r="Y63" s="13">
        <v>119859.39283935</v>
      </c>
    </row>
    <row r="64" spans="1:25" x14ac:dyDescent="0.25">
      <c r="A64" s="26" t="s">
        <v>335</v>
      </c>
      <c r="B64" s="13">
        <v>244056.29</v>
      </c>
      <c r="C64" s="13">
        <v>275263.63334578997</v>
      </c>
      <c r="D64" s="13">
        <v>320857.57762530999</v>
      </c>
      <c r="E64" s="13">
        <v>363684.76505361003</v>
      </c>
      <c r="F64" s="13">
        <v>425513.06570224999</v>
      </c>
      <c r="G64" s="13">
        <v>512684.4</v>
      </c>
      <c r="H64" s="13">
        <v>634411.9</v>
      </c>
      <c r="I64" s="13">
        <v>834477.25138020096</v>
      </c>
      <c r="J64" s="13">
        <v>1029386.4180848404</v>
      </c>
      <c r="K64" s="13">
        <v>1081615.1269748099</v>
      </c>
      <c r="L64" s="13">
        <v>1212480.3</v>
      </c>
      <c r="M64" s="13">
        <v>1328057.3</v>
      </c>
      <c r="N64" s="13">
        <v>1447620.7</v>
      </c>
      <c r="O64" s="13">
        <v>1594108.5581977121</v>
      </c>
      <c r="P64" s="13">
        <v>1680885.8</v>
      </c>
      <c r="Q64" s="13">
        <v>1822696.9763727619</v>
      </c>
      <c r="R64" s="13">
        <v>1841373.496818532</v>
      </c>
      <c r="S64" s="13">
        <v>1909551.6586704699</v>
      </c>
      <c r="T64" s="13">
        <v>1794739.1154497</v>
      </c>
      <c r="U64" s="13">
        <v>1871591.3394277401</v>
      </c>
      <c r="V64" s="13">
        <v>1836379.64556214</v>
      </c>
      <c r="W64" s="13">
        <v>1875426.2946202499</v>
      </c>
      <c r="X64" s="13">
        <v>1980323.62748694</v>
      </c>
      <c r="Y64" s="13">
        <v>1980954.2513255698</v>
      </c>
    </row>
    <row r="65" spans="1:26" x14ac:dyDescent="0.25">
      <c r="B65" s="20"/>
      <c r="C65" s="20"/>
      <c r="D65" s="20"/>
      <c r="E65" s="20"/>
      <c r="F65" s="20"/>
      <c r="G65" s="20"/>
      <c r="H65" s="20"/>
      <c r="I65" s="20"/>
      <c r="J65" s="20"/>
      <c r="K65" s="20"/>
      <c r="L65" s="20"/>
      <c r="M65" s="20"/>
      <c r="N65" s="20"/>
      <c r="O65" s="20"/>
      <c r="P65" s="20"/>
      <c r="Q65" s="20"/>
      <c r="S65" s="20"/>
      <c r="T65" s="20"/>
      <c r="U65" s="20"/>
      <c r="V65" s="20"/>
      <c r="W65" s="20"/>
      <c r="X65" s="71"/>
    </row>
    <row r="66" spans="1:26" ht="13" x14ac:dyDescent="0.3">
      <c r="A66" s="24" t="s">
        <v>336</v>
      </c>
      <c r="B66" s="25">
        <f t="shared" ref="B66:O66" si="17">SUM(B67:B70)</f>
        <v>338882.79000000004</v>
      </c>
      <c r="C66" s="25">
        <f t="shared" si="17"/>
        <v>377133.34539999999</v>
      </c>
      <c r="D66" s="25">
        <f t="shared" si="17"/>
        <v>433609.52889519004</v>
      </c>
      <c r="E66" s="25">
        <f t="shared" si="17"/>
        <v>502241.37757096998</v>
      </c>
      <c r="F66" s="25">
        <f t="shared" si="17"/>
        <v>593212.47014701006</v>
      </c>
      <c r="G66" s="25">
        <f t="shared" si="17"/>
        <v>719510.8</v>
      </c>
      <c r="H66" s="25">
        <f t="shared" si="17"/>
        <v>869800.8</v>
      </c>
      <c r="I66" s="25">
        <f t="shared" si="17"/>
        <v>1078569.9147435799</v>
      </c>
      <c r="J66" s="25">
        <f t="shared" si="17"/>
        <v>1236620.5685098099</v>
      </c>
      <c r="K66" s="25">
        <f t="shared" si="17"/>
        <v>1366117.371636566</v>
      </c>
      <c r="L66" s="25">
        <f t="shared" si="17"/>
        <v>1514338.6400000004</v>
      </c>
      <c r="M66" s="25">
        <f t="shared" si="17"/>
        <v>1684889.1</v>
      </c>
      <c r="N66" s="25">
        <f t="shared" si="17"/>
        <v>1845266.0000000002</v>
      </c>
      <c r="O66" s="25">
        <f t="shared" si="17"/>
        <v>2021139.2221107841</v>
      </c>
      <c r="P66" s="25">
        <f t="shared" ref="P66:T66" si="18">SUM(P67:P70)</f>
        <v>2156652.9000000004</v>
      </c>
      <c r="Q66" s="25">
        <f t="shared" si="18"/>
        <v>2329070.212196419</v>
      </c>
      <c r="R66" s="25">
        <f t="shared" si="18"/>
        <v>2532760.6080588279</v>
      </c>
      <c r="S66" s="25">
        <f t="shared" si="18"/>
        <v>2825082.5774373896</v>
      </c>
      <c r="T66" s="25">
        <f t="shared" si="18"/>
        <v>2913297.5970667861</v>
      </c>
      <c r="U66" s="25">
        <f>SUM(U67:U70)</f>
        <v>3145541.1178546296</v>
      </c>
      <c r="V66" s="25">
        <f>SUM(V67:V70)</f>
        <v>3124497.5010457821</v>
      </c>
      <c r="W66" s="25">
        <f>SUM(W67:W70)</f>
        <v>3317747.3435052787</v>
      </c>
      <c r="X66" s="25">
        <f>SUM(X67:X70)</f>
        <v>3648550.327156391</v>
      </c>
      <c r="Y66" s="165">
        <f>SUM(Y67:Y70)</f>
        <v>2630272.767282337</v>
      </c>
      <c r="Z66" s="196" t="s">
        <v>506</v>
      </c>
    </row>
    <row r="67" spans="1:26" x14ac:dyDescent="0.25">
      <c r="A67" s="26" t="s">
        <v>337</v>
      </c>
      <c r="B67" s="13">
        <v>277067.40000000002</v>
      </c>
      <c r="C67" s="13">
        <v>313522.5</v>
      </c>
      <c r="D67" s="13">
        <v>364186.51</v>
      </c>
      <c r="E67" s="13">
        <v>411061.15310862998</v>
      </c>
      <c r="F67" s="13">
        <v>487126.38964140002</v>
      </c>
      <c r="G67" s="13">
        <v>589069.6</v>
      </c>
      <c r="H67" s="13">
        <v>710639</v>
      </c>
      <c r="I67" s="13">
        <v>860178.02259930002</v>
      </c>
      <c r="J67" s="13">
        <v>984740.60471943999</v>
      </c>
      <c r="K67" s="13">
        <v>1087755.1147459999</v>
      </c>
      <c r="L67" s="13">
        <v>1200301.8400000001</v>
      </c>
      <c r="M67" s="13">
        <v>1334446.5</v>
      </c>
      <c r="N67" s="13">
        <v>1457232.8</v>
      </c>
      <c r="O67" s="13">
        <v>1604316.0642719001</v>
      </c>
      <c r="P67" s="13">
        <v>1713841.8</v>
      </c>
      <c r="Q67" s="13">
        <v>1829853.9916574999</v>
      </c>
      <c r="R67" s="13">
        <v>1986542.6282931999</v>
      </c>
      <c r="S67" s="13">
        <v>2207601.0740118702</v>
      </c>
      <c r="T67" s="13">
        <v>2268738.1077246401</v>
      </c>
      <c r="U67" s="13">
        <v>2576193.6634996198</v>
      </c>
      <c r="V67" s="13">
        <v>2568325.1017111898</v>
      </c>
      <c r="W67" s="13">
        <v>2750977.956097181</v>
      </c>
      <c r="X67" s="13">
        <v>3026551.5060380199</v>
      </c>
      <c r="Y67" s="197">
        <v>2028758.246293107</v>
      </c>
    </row>
    <row r="68" spans="1:26" x14ac:dyDescent="0.25">
      <c r="A68" s="26" t="s">
        <v>338</v>
      </c>
      <c r="B68" s="13">
        <v>19789</v>
      </c>
      <c r="C68" s="13">
        <v>22482.658899999999</v>
      </c>
      <c r="D68" s="13">
        <v>27718.076506410001</v>
      </c>
      <c r="E68" s="13">
        <v>38453.730448039998</v>
      </c>
      <c r="F68" s="13">
        <v>44304.299364279999</v>
      </c>
      <c r="G68" s="13">
        <v>57410</v>
      </c>
      <c r="H68" s="13">
        <v>71987.899999999994</v>
      </c>
      <c r="I68" s="13">
        <v>116914.31363058</v>
      </c>
      <c r="J68" s="13">
        <v>137323.17107056</v>
      </c>
      <c r="K68" s="13">
        <v>145496.57467721999</v>
      </c>
      <c r="L68" s="13">
        <v>172342.6</v>
      </c>
      <c r="M68" s="13">
        <v>200770.6</v>
      </c>
      <c r="N68" s="13">
        <v>235367.3</v>
      </c>
      <c r="O68" s="13">
        <v>252321.137487614</v>
      </c>
      <c r="P68" s="13">
        <v>284600.90000000002</v>
      </c>
      <c r="Q68" s="13">
        <v>313020.21337622602</v>
      </c>
      <c r="R68" s="13">
        <v>338878.42308606301</v>
      </c>
      <c r="S68" s="13">
        <v>388094.590639506</v>
      </c>
      <c r="T68" s="13">
        <v>446276.53638664703</v>
      </c>
      <c r="U68" s="13">
        <v>345929.06195851002</v>
      </c>
      <c r="V68" s="13">
        <v>361870.05196131603</v>
      </c>
      <c r="W68" s="13">
        <v>348004.75597275997</v>
      </c>
      <c r="X68" s="13">
        <v>371200.59770620702</v>
      </c>
      <c r="Y68" s="197">
        <v>357975.10381248</v>
      </c>
    </row>
    <row r="69" spans="1:26" x14ac:dyDescent="0.25">
      <c r="A69" s="26" t="s">
        <v>339</v>
      </c>
      <c r="B69" s="13">
        <v>994.59</v>
      </c>
      <c r="C69" s="13">
        <v>1165.7045000000001</v>
      </c>
      <c r="D69" s="13">
        <v>1311.6915255599999</v>
      </c>
      <c r="E69" s="13">
        <v>2587.1950901999999</v>
      </c>
      <c r="F69" s="13">
        <v>2040.2072633400001</v>
      </c>
      <c r="G69" s="13">
        <v>2309.4</v>
      </c>
      <c r="H69" s="13">
        <v>3811.4</v>
      </c>
      <c r="I69" s="13">
        <v>3989.1086412200002</v>
      </c>
      <c r="J69" s="13">
        <v>5748.0621152880003</v>
      </c>
      <c r="K69" s="13">
        <v>5369.8470295200004</v>
      </c>
      <c r="L69" s="13">
        <v>7322.1</v>
      </c>
      <c r="M69" s="13">
        <v>8210.7000000000007</v>
      </c>
      <c r="N69" s="13">
        <v>9121.1</v>
      </c>
      <c r="O69" s="13">
        <v>11944.51136554</v>
      </c>
      <c r="P69" s="13">
        <v>11510.7</v>
      </c>
      <c r="Q69" s="13">
        <v>11477.44389366</v>
      </c>
      <c r="R69" s="13">
        <v>12348.044984439999</v>
      </c>
      <c r="S69" s="13">
        <v>11875.155609179999</v>
      </c>
      <c r="T69" s="13">
        <v>11278.8685780705</v>
      </c>
      <c r="U69" s="13">
        <v>15121.371546840001</v>
      </c>
      <c r="V69" s="13">
        <v>11378.239360058</v>
      </c>
      <c r="W69" s="13">
        <v>16456.5946645</v>
      </c>
      <c r="X69" s="13">
        <v>15464.720539919999</v>
      </c>
      <c r="Y69" s="197">
        <v>15065.285641190001</v>
      </c>
    </row>
    <row r="70" spans="1:26" x14ac:dyDescent="0.25">
      <c r="A70" s="26" t="s">
        <v>340</v>
      </c>
      <c r="B70" s="13">
        <v>41031.800000000003</v>
      </c>
      <c r="C70" s="13">
        <v>39962.482000000004</v>
      </c>
      <c r="D70" s="13">
        <v>40393.250863219997</v>
      </c>
      <c r="E70" s="13">
        <v>50139.298924100003</v>
      </c>
      <c r="F70" s="13">
        <v>59741.573877989998</v>
      </c>
      <c r="G70" s="13">
        <v>70721.8</v>
      </c>
      <c r="H70" s="13">
        <v>83362.5</v>
      </c>
      <c r="I70" s="13">
        <v>97488.469872479996</v>
      </c>
      <c r="J70" s="13">
        <v>108808.730604522</v>
      </c>
      <c r="K70" s="13">
        <v>127495.835183826</v>
      </c>
      <c r="L70" s="13">
        <v>134372.1</v>
      </c>
      <c r="M70" s="13">
        <v>141461.29999999999</v>
      </c>
      <c r="N70" s="13">
        <v>143544.79999999999</v>
      </c>
      <c r="O70" s="13">
        <v>152557.50898573</v>
      </c>
      <c r="P70" s="13">
        <v>146699.5</v>
      </c>
      <c r="Q70" s="13">
        <v>174718.56326903301</v>
      </c>
      <c r="R70" s="13">
        <v>194991.51169512499</v>
      </c>
      <c r="S70" s="13">
        <v>217511.75717683299</v>
      </c>
      <c r="T70" s="13">
        <v>187004.08437742901</v>
      </c>
      <c r="U70" s="13">
        <v>208297.02084965989</v>
      </c>
      <c r="V70" s="13">
        <v>182924.10801321801</v>
      </c>
      <c r="W70" s="13">
        <v>202308.03677083799</v>
      </c>
      <c r="X70" s="13">
        <v>235333.50287224399</v>
      </c>
      <c r="Y70" s="197">
        <v>228474.13153556001</v>
      </c>
    </row>
    <row r="71" spans="1:26" x14ac:dyDescent="0.25">
      <c r="B71" s="20"/>
      <c r="C71" s="20"/>
      <c r="D71" s="20"/>
      <c r="E71" s="20"/>
      <c r="F71" s="20"/>
      <c r="G71" s="20"/>
      <c r="H71" s="20"/>
      <c r="I71" s="20"/>
      <c r="J71" s="20"/>
      <c r="K71" s="20"/>
      <c r="L71" s="20"/>
      <c r="M71" s="20"/>
      <c r="N71" s="20"/>
      <c r="O71" s="20"/>
      <c r="P71" s="20"/>
      <c r="Q71" s="20"/>
      <c r="S71" s="20"/>
      <c r="T71" s="20"/>
      <c r="U71" s="20"/>
      <c r="V71" s="20"/>
      <c r="W71" s="20"/>
      <c r="X71" s="71"/>
    </row>
    <row r="72" spans="1:26" ht="13" x14ac:dyDescent="0.3">
      <c r="A72" s="24"/>
      <c r="B72" s="20"/>
      <c r="C72" s="20"/>
      <c r="D72" s="20"/>
      <c r="E72" s="20"/>
      <c r="F72" s="20"/>
      <c r="G72" s="20"/>
      <c r="H72" s="20"/>
      <c r="I72" s="20"/>
      <c r="J72" s="20"/>
      <c r="K72" s="20"/>
      <c r="L72" s="20"/>
      <c r="M72" s="20"/>
      <c r="N72" s="20"/>
      <c r="O72" s="20"/>
      <c r="P72" s="20"/>
      <c r="Q72" s="20"/>
      <c r="S72" s="20"/>
      <c r="T72" s="20"/>
      <c r="U72" s="20"/>
      <c r="V72" s="20"/>
      <c r="W72" s="20"/>
      <c r="X72" s="71"/>
    </row>
    <row r="73" spans="1:26" ht="20.25" customHeight="1" x14ac:dyDescent="0.3">
      <c r="A73" s="32" t="s">
        <v>341</v>
      </c>
      <c r="B73" s="33">
        <v>3001851.1979999999</v>
      </c>
      <c r="C73" s="33">
        <v>3443810.4367576251</v>
      </c>
      <c r="D73" s="33">
        <v>3957091.552486219</v>
      </c>
      <c r="E73" s="33">
        <v>4655739.6538573578</v>
      </c>
      <c r="F73" s="33">
        <v>5534727.2929026997</v>
      </c>
      <c r="G73" s="33">
        <v>6446010.2000000002</v>
      </c>
      <c r="H73" s="33">
        <v>8513290.3000000007</v>
      </c>
      <c r="I73" s="33">
        <f>I11+I19+I26+I36++I40+I46+I52+I59+I66</f>
        <v>9680046.111613702</v>
      </c>
      <c r="J73" s="33">
        <f t="shared" ref="J73:O73" si="19">J11+J19+J26+J36+J40+J46+J52+J59+J66</f>
        <v>11004099.504256947</v>
      </c>
      <c r="K73" s="33">
        <f t="shared" si="19"/>
        <v>10995273.920183873</v>
      </c>
      <c r="L73" s="33">
        <f t="shared" si="19"/>
        <v>12124382.063237</v>
      </c>
      <c r="M73" s="33">
        <f t="shared" si="19"/>
        <v>13199565</v>
      </c>
      <c r="N73" s="33">
        <f t="shared" si="19"/>
        <v>14032462.699999999</v>
      </c>
      <c r="O73" s="33">
        <f t="shared" si="19"/>
        <v>14215776.308104375</v>
      </c>
      <c r="P73" s="33">
        <f t="shared" ref="P73:T73" si="20">P11+P19+P26+P36+P40+P46+P52+P59+P66</f>
        <v>14985210.661854396</v>
      </c>
      <c r="Q73" s="33">
        <f t="shared" si="20"/>
        <v>16082940.456155347</v>
      </c>
      <c r="R73" s="33">
        <f t="shared" si="20"/>
        <v>17155223.272453427</v>
      </c>
      <c r="S73" s="33">
        <f t="shared" si="20"/>
        <v>18264805.180336058</v>
      </c>
      <c r="T73" s="33">
        <f t="shared" si="20"/>
        <v>17515555.286259905</v>
      </c>
      <c r="U73" s="33">
        <f>U11+U19+U26+U36+U40+U46+U52+U59+U66</f>
        <v>18371476.627158381</v>
      </c>
      <c r="V73" s="33">
        <f>V11+V19+V26+V36+V40+V46+V52+V59+V66</f>
        <v>19631032.695267316</v>
      </c>
      <c r="W73" s="33">
        <f>W11+W19+W26+W36+W40+W46+W52+W59+W66</f>
        <v>20311596.870439511</v>
      </c>
      <c r="X73" s="33">
        <f>X11+X19+X26+X36+X40+X46+X52+X59+X66</f>
        <v>21103479.941430092</v>
      </c>
      <c r="Y73" s="33">
        <f>Y11+Y19+Y26+Y36+Y40+Y46+Y52+Y59+Y66</f>
        <v>18484565.253480248</v>
      </c>
    </row>
    <row r="74" spans="1:26" ht="13.5" thickBot="1" x14ac:dyDescent="0.35">
      <c r="A74" s="34"/>
      <c r="B74" s="35"/>
      <c r="C74" s="112"/>
      <c r="D74" s="112"/>
      <c r="E74" s="112"/>
      <c r="F74" s="112"/>
      <c r="G74" s="112"/>
      <c r="H74" s="112"/>
      <c r="I74" s="112"/>
      <c r="J74" s="112"/>
      <c r="K74" s="112"/>
      <c r="L74" s="112"/>
      <c r="M74" s="112"/>
      <c r="N74" s="112"/>
      <c r="O74" s="112"/>
      <c r="P74" s="112"/>
      <c r="Q74" s="112"/>
      <c r="R74" s="112"/>
      <c r="S74" s="112"/>
      <c r="T74" s="112"/>
      <c r="U74" s="112"/>
      <c r="V74" s="112"/>
      <c r="W74" s="34"/>
      <c r="X74" s="34"/>
    </row>
    <row r="75" spans="1:26" ht="13.5" thickTop="1" x14ac:dyDescent="0.3">
      <c r="A75" s="36" t="s">
        <v>342</v>
      </c>
      <c r="F75" s="28"/>
      <c r="T75" s="10"/>
      <c r="U75" s="68"/>
    </row>
    <row r="76" spans="1:26" s="38" customFormat="1" ht="57" customHeight="1" x14ac:dyDescent="0.25">
      <c r="A76" s="170" t="s">
        <v>343</v>
      </c>
      <c r="B76" s="170"/>
      <c r="C76" s="170"/>
      <c r="D76" s="170"/>
      <c r="E76" s="170"/>
      <c r="F76" s="170"/>
      <c r="G76" s="170"/>
      <c r="H76" s="170"/>
      <c r="I76" s="170"/>
      <c r="J76" s="170"/>
      <c r="K76" s="170"/>
      <c r="L76" s="37"/>
    </row>
    <row r="77" spans="1:26" s="38" customFormat="1" ht="45" customHeight="1" x14ac:dyDescent="0.25">
      <c r="A77" s="170" t="s">
        <v>344</v>
      </c>
      <c r="B77" s="170"/>
      <c r="C77" s="170"/>
      <c r="D77" s="170"/>
      <c r="E77" s="170"/>
      <c r="F77" s="170"/>
      <c r="G77" s="170"/>
      <c r="H77" s="170"/>
      <c r="I77" s="170"/>
      <c r="J77" s="170"/>
      <c r="K77" s="170"/>
    </row>
    <row r="78" spans="1:26" s="38" customFormat="1" ht="95.25" customHeight="1" x14ac:dyDescent="0.25">
      <c r="A78" s="170" t="s">
        <v>345</v>
      </c>
      <c r="B78" s="170"/>
      <c r="C78" s="170"/>
      <c r="D78" s="170"/>
      <c r="E78" s="170"/>
      <c r="F78" s="170"/>
      <c r="G78" s="170"/>
      <c r="H78" s="170"/>
      <c r="I78" s="170"/>
      <c r="J78" s="170"/>
      <c r="K78" s="170"/>
    </row>
    <row r="79" spans="1:26" s="38" customFormat="1" ht="67.5" customHeight="1" x14ac:dyDescent="0.25">
      <c r="A79" s="170" t="s">
        <v>346</v>
      </c>
      <c r="B79" s="170"/>
      <c r="C79" s="170"/>
      <c r="D79" s="170"/>
      <c r="E79" s="170"/>
      <c r="F79" s="170"/>
      <c r="G79" s="170"/>
      <c r="H79" s="170"/>
      <c r="I79" s="170"/>
      <c r="J79" s="170"/>
      <c r="K79" s="170"/>
    </row>
    <row r="80" spans="1:26" ht="16.5" customHeight="1" x14ac:dyDescent="0.25">
      <c r="A80" s="170"/>
      <c r="B80" s="170"/>
      <c r="C80" s="170"/>
      <c r="D80" s="170"/>
      <c r="E80" s="170"/>
      <c r="F80" s="170"/>
      <c r="G80" s="170"/>
      <c r="H80" s="170"/>
      <c r="I80" s="170"/>
      <c r="J80" s="170"/>
      <c r="K80" s="170"/>
      <c r="L80" s="170"/>
    </row>
    <row r="81" spans="1:25" ht="32" customHeight="1" x14ac:dyDescent="0.25">
      <c r="A81" s="168" t="s">
        <v>502</v>
      </c>
      <c r="B81" s="168"/>
      <c r="C81" s="168"/>
      <c r="D81" s="168"/>
      <c r="E81" s="168"/>
      <c r="F81" s="168"/>
      <c r="G81" s="168"/>
      <c r="H81" s="168"/>
      <c r="I81" s="168"/>
      <c r="J81" s="168"/>
      <c r="K81" s="168"/>
      <c r="L81" s="37"/>
    </row>
    <row r="82" spans="1:25" ht="16.5" customHeight="1" x14ac:dyDescent="0.25">
      <c r="A82" s="167" t="s">
        <v>503</v>
      </c>
      <c r="B82" s="167"/>
      <c r="C82" s="167"/>
      <c r="D82" s="167"/>
      <c r="E82" s="167"/>
      <c r="F82" s="167"/>
      <c r="G82" s="167"/>
      <c r="H82" s="167"/>
      <c r="I82" s="167"/>
      <c r="J82" s="167"/>
      <c r="K82" s="167"/>
      <c r="L82" s="37"/>
    </row>
    <row r="83" spans="1:25" x14ac:dyDescent="0.25">
      <c r="A83" s="168" t="s">
        <v>504</v>
      </c>
      <c r="B83" s="168"/>
      <c r="C83" s="168"/>
      <c r="D83" s="168"/>
      <c r="E83" s="168"/>
      <c r="F83" s="162"/>
      <c r="G83" s="162"/>
      <c r="H83" s="162"/>
      <c r="I83" s="162"/>
      <c r="J83" s="162"/>
      <c r="K83" s="162"/>
      <c r="L83" s="37"/>
    </row>
    <row r="84" spans="1:25" x14ac:dyDescent="0.25">
      <c r="A84" s="160"/>
      <c r="B84" s="160"/>
      <c r="C84" s="160"/>
      <c r="D84" s="160"/>
      <c r="E84" s="160"/>
      <c r="F84" s="37"/>
      <c r="G84" s="37"/>
      <c r="H84" s="37"/>
      <c r="I84" s="37"/>
      <c r="J84" s="37"/>
      <c r="K84" s="37"/>
      <c r="L84" s="37"/>
    </row>
    <row r="85" spans="1:25" ht="13" x14ac:dyDescent="0.3">
      <c r="A85" s="19" t="s">
        <v>282</v>
      </c>
    </row>
    <row r="86" spans="1:25" ht="13" x14ac:dyDescent="0.3">
      <c r="A86" s="19" t="s">
        <v>283</v>
      </c>
    </row>
    <row r="87" spans="1:25" ht="13" x14ac:dyDescent="0.3">
      <c r="A87" s="19" t="s">
        <v>284</v>
      </c>
      <c r="J87" s="39"/>
      <c r="K87" s="39"/>
    </row>
    <row r="88" spans="1:25" ht="13" x14ac:dyDescent="0.3">
      <c r="B88" s="169" t="s">
        <v>285</v>
      </c>
      <c r="C88" s="169"/>
      <c r="D88" s="169"/>
      <c r="E88" s="169"/>
      <c r="F88" s="169"/>
      <c r="G88" s="169"/>
      <c r="H88" s="169"/>
      <c r="I88" s="169"/>
      <c r="J88" s="169" t="s">
        <v>285</v>
      </c>
      <c r="K88" s="169"/>
      <c r="L88" s="169"/>
      <c r="M88" s="169"/>
      <c r="N88" s="169"/>
      <c r="O88" s="169"/>
      <c r="P88" s="169"/>
      <c r="Q88" s="169"/>
    </row>
    <row r="89" spans="1:25" ht="13" x14ac:dyDescent="0.3">
      <c r="A89" s="21"/>
      <c r="B89" s="169" t="s">
        <v>347</v>
      </c>
      <c r="C89" s="169"/>
      <c r="D89" s="169"/>
      <c r="E89" s="169"/>
      <c r="F89" s="169"/>
      <c r="G89" s="169"/>
      <c r="H89" s="169"/>
      <c r="I89" s="169"/>
      <c r="J89" s="169" t="s">
        <v>347</v>
      </c>
      <c r="K89" s="169"/>
      <c r="L89" s="169"/>
      <c r="M89" s="169"/>
      <c r="N89" s="169"/>
      <c r="O89" s="169"/>
      <c r="P89" s="169"/>
      <c r="Q89" s="169"/>
    </row>
    <row r="90" spans="1:25" ht="13" x14ac:dyDescent="0.3">
      <c r="B90" s="169" t="s">
        <v>348</v>
      </c>
      <c r="C90" s="169"/>
      <c r="D90" s="169"/>
      <c r="E90" s="169"/>
      <c r="F90" s="169"/>
      <c r="G90" s="169"/>
      <c r="H90" s="169"/>
      <c r="I90" s="169"/>
      <c r="J90" s="169" t="s">
        <v>505</v>
      </c>
      <c r="K90" s="169"/>
      <c r="L90" s="169"/>
      <c r="M90" s="169"/>
      <c r="N90" s="169"/>
      <c r="O90" s="169"/>
      <c r="P90" s="169"/>
      <c r="Q90" s="169"/>
    </row>
    <row r="91" spans="1:25" ht="13" x14ac:dyDescent="0.3">
      <c r="B91" s="169" t="s">
        <v>288</v>
      </c>
      <c r="C91" s="169"/>
      <c r="D91" s="169"/>
      <c r="E91" s="169"/>
      <c r="F91" s="169"/>
      <c r="G91" s="169"/>
      <c r="H91" s="169"/>
      <c r="I91" s="169"/>
      <c r="J91" s="169" t="s">
        <v>288</v>
      </c>
      <c r="K91" s="169"/>
      <c r="L91" s="169"/>
      <c r="M91" s="169"/>
      <c r="N91" s="169"/>
      <c r="O91" s="169"/>
      <c r="P91" s="169"/>
      <c r="Q91" s="169"/>
      <c r="S91" s="113"/>
    </row>
    <row r="92" spans="1:25" ht="13" thickBot="1" x14ac:dyDescent="0.3"/>
    <row r="93" spans="1:25" ht="14" thickTop="1" thickBot="1" x14ac:dyDescent="0.35">
      <c r="A93" s="22"/>
      <c r="B93" s="23">
        <v>2002</v>
      </c>
      <c r="C93" s="23">
        <v>2003</v>
      </c>
      <c r="D93" s="23">
        <v>2004</v>
      </c>
      <c r="E93" s="23">
        <v>2005</v>
      </c>
      <c r="F93" s="23">
        <v>2006</v>
      </c>
      <c r="G93" s="23">
        <v>2007</v>
      </c>
      <c r="H93" s="23">
        <v>2008</v>
      </c>
      <c r="I93" s="23">
        <v>2009</v>
      </c>
      <c r="J93" s="23">
        <v>2010</v>
      </c>
      <c r="K93" s="23">
        <v>2011</v>
      </c>
      <c r="L93" s="23">
        <v>2012</v>
      </c>
      <c r="M93" s="23">
        <v>2013</v>
      </c>
      <c r="N93" s="23">
        <v>2014</v>
      </c>
      <c r="O93" s="23">
        <v>2015</v>
      </c>
      <c r="P93" s="23">
        <v>2016</v>
      </c>
      <c r="Q93" s="23">
        <v>2017</v>
      </c>
      <c r="R93" s="40">
        <v>2018</v>
      </c>
      <c r="S93" s="40">
        <v>2019</v>
      </c>
      <c r="T93" s="40">
        <v>2020</v>
      </c>
      <c r="U93" s="40">
        <v>2021</v>
      </c>
      <c r="V93" s="40">
        <v>2022</v>
      </c>
      <c r="W93" s="40">
        <v>2023</v>
      </c>
      <c r="X93" s="40">
        <v>2024</v>
      </c>
      <c r="Y93" s="40">
        <v>2025</v>
      </c>
    </row>
    <row r="94" spans="1:25" ht="13.5" thickTop="1" x14ac:dyDescent="0.3">
      <c r="W94" s="43"/>
    </row>
    <row r="95" spans="1:25" ht="13" x14ac:dyDescent="0.3">
      <c r="A95" s="24" t="s">
        <v>289</v>
      </c>
      <c r="B95" s="41">
        <f t="shared" ref="B95:B101" si="21">B11/$B$159</f>
        <v>5.6592815979101485E-2</v>
      </c>
      <c r="C95" s="41">
        <f t="shared" ref="C95:C101" si="22">C11/$C$159</f>
        <v>5.2991059116324866E-2</v>
      </c>
      <c r="D95" s="41">
        <f t="shared" ref="D95:D101" si="23">D11/$D$159</f>
        <v>5.0253029291164611E-2</v>
      </c>
      <c r="E95" s="41">
        <f t="shared" ref="E95:E101" si="24">E11/$E$159</f>
        <v>4.9496333565190828E-2</v>
      </c>
      <c r="F95" s="41">
        <f t="shared" ref="F95:F101" si="25">F11/$F$159</f>
        <v>4.6801902467510301E-2</v>
      </c>
      <c r="G95" s="41">
        <f t="shared" ref="G95:G101" si="26">G11/$G$159</f>
        <v>3.8875285698355515E-2</v>
      </c>
      <c r="H95" s="41">
        <f t="shared" ref="H95:H101" si="27">H11/$H$159</f>
        <v>3.3741727047682683E-2</v>
      </c>
      <c r="I95" s="41">
        <f t="shared" ref="I95:I101" si="28">I11/$I$159</f>
        <v>3.1349352738259673E-2</v>
      </c>
      <c r="J95" s="41">
        <f t="shared" ref="J95:J101" si="29">J11/$J$159</f>
        <v>3.2178470464716342E-2</v>
      </c>
      <c r="K95" s="41">
        <f t="shared" ref="K95:K101" si="30">K11/$K$159</f>
        <v>3.1596142963540276E-2</v>
      </c>
      <c r="L95" s="41">
        <f t="shared" ref="L95:L101" si="31">L11/$L$159</f>
        <v>2.9126528321720264E-2</v>
      </c>
      <c r="M95" s="41">
        <f t="shared" ref="M95:M101" si="32">M11/$M$159</f>
        <v>3.5058366714442478E-2</v>
      </c>
      <c r="N95" s="41">
        <f t="shared" ref="N95:N101" si="33">N11/$N$159</f>
        <v>3.5022682281678673E-2</v>
      </c>
      <c r="O95" s="41">
        <f t="shared" ref="O95:O101" si="34">O11/$O$159</f>
        <v>3.5356235091268499E-2</v>
      </c>
      <c r="P95" s="41">
        <f t="shared" ref="P95:P101" si="35">P11/$P$159</f>
        <v>3.6236193492121087E-2</v>
      </c>
      <c r="Q95" s="42">
        <f t="shared" ref="Q95:Q101" si="36">Q11/$Q$159</f>
        <v>3.8336199043805988E-2</v>
      </c>
      <c r="R95" s="42">
        <f t="shared" ref="R95:R101" si="37">R11/$R$159</f>
        <v>4.2965132744118312E-2</v>
      </c>
      <c r="S95" s="42">
        <f t="shared" ref="S95:S101" si="38">S11/$S$159</f>
        <v>4.8516246220318152E-2</v>
      </c>
      <c r="T95" s="43">
        <f t="shared" ref="T95:T101" si="39">T11/$T$159</f>
        <v>5.4616157982609499E-2</v>
      </c>
      <c r="U95" s="43">
        <f t="shared" ref="U95:U101" si="40">U11/$U$159</f>
        <v>5.5863743848025726E-2</v>
      </c>
      <c r="V95" s="43">
        <f>V11/$V$159</f>
        <v>5.3816535762687245E-2</v>
      </c>
      <c r="W95" s="43">
        <f>W11/$W$159</f>
        <v>5.4594214421981868E-2</v>
      </c>
      <c r="X95" s="43">
        <f>+X11/$X$159</f>
        <v>5.6191154761183838E-2</v>
      </c>
      <c r="Y95" s="43">
        <f>+Y11/$Y$159</f>
        <v>5.1545138130294113E-2</v>
      </c>
    </row>
    <row r="96" spans="1:25" x14ac:dyDescent="0.25">
      <c r="A96" s="26" t="s">
        <v>290</v>
      </c>
      <c r="B96" s="44">
        <f t="shared" si="21"/>
        <v>6.7346095763002193E-3</v>
      </c>
      <c r="C96" s="44">
        <f t="shared" si="22"/>
        <v>4.6420164803188755E-3</v>
      </c>
      <c r="D96" s="44">
        <f t="shared" si="23"/>
        <v>4.6599702884945219E-3</v>
      </c>
      <c r="E96" s="44">
        <f t="shared" si="24"/>
        <v>3.8696093473564951E-3</v>
      </c>
      <c r="F96" s="44">
        <f t="shared" si="25"/>
        <v>3.6591991023447795E-3</v>
      </c>
      <c r="G96" s="44">
        <f t="shared" si="26"/>
        <v>4.3458326774465312E-3</v>
      </c>
      <c r="H96" s="44">
        <f t="shared" si="27"/>
        <v>8.1897407127289219E-3</v>
      </c>
      <c r="I96" s="44">
        <f t="shared" si="28"/>
        <v>4.8850859396048114E-3</v>
      </c>
      <c r="J96" s="44">
        <f t="shared" si="29"/>
        <v>6.5520323792928378E-3</v>
      </c>
      <c r="K96" s="44">
        <f t="shared" si="30"/>
        <v>5.7262990569724231E-3</v>
      </c>
      <c r="L96" s="44">
        <f t="shared" si="31"/>
        <v>4.5408578566379972E-3</v>
      </c>
      <c r="M96" s="44">
        <f t="shared" si="32"/>
        <v>4.4311825462705727E-3</v>
      </c>
      <c r="N96" s="44">
        <f t="shared" si="33"/>
        <v>4.9473725667207287E-3</v>
      </c>
      <c r="O96" s="44">
        <f t="shared" si="34"/>
        <v>4.2979715391600875E-3</v>
      </c>
      <c r="P96" s="44">
        <f t="shared" si="35"/>
        <v>4.2202016389408428E-3</v>
      </c>
      <c r="Q96" s="114">
        <f t="shared" si="36"/>
        <v>4.1373615288591578E-3</v>
      </c>
      <c r="R96" s="114">
        <f t="shared" si="37"/>
        <v>3.9772020529012207E-3</v>
      </c>
      <c r="S96" s="114">
        <f t="shared" si="38"/>
        <v>4.5333832098803963E-3</v>
      </c>
      <c r="T96" s="113">
        <f t="shared" si="39"/>
        <v>3.7616133931591897E-3</v>
      </c>
      <c r="U96" s="113">
        <f t="shared" si="40"/>
        <v>5.4802080358210678E-3</v>
      </c>
      <c r="V96" s="113">
        <f t="shared" ref="V96:V101" si="41">V12/$V$159</f>
        <v>5.0190081300156486E-3</v>
      </c>
      <c r="W96" s="113">
        <f>W12/$W$159</f>
        <v>3.7287798421419276E-3</v>
      </c>
      <c r="X96" s="113">
        <f t="shared" ref="X96:X157" si="42">+X12/$X$159</f>
        <v>4.9117855359376884E-3</v>
      </c>
      <c r="Y96" s="113">
        <f t="shared" ref="Y96:Y154" si="43">+Y12/$Y$159</f>
        <v>5.1833877720389686E-3</v>
      </c>
    </row>
    <row r="97" spans="1:25" x14ac:dyDescent="0.25">
      <c r="A97" s="26" t="s">
        <v>291</v>
      </c>
      <c r="B97" s="44">
        <f t="shared" si="21"/>
        <v>1.068240634982201E-3</v>
      </c>
      <c r="C97" s="44">
        <f t="shared" si="22"/>
        <v>8.7610497164139966E-4</v>
      </c>
      <c r="D97" s="44">
        <f t="shared" si="23"/>
        <v>9.2854588612119185E-4</v>
      </c>
      <c r="E97" s="44">
        <f t="shared" si="24"/>
        <v>9.6517191679320485E-4</v>
      </c>
      <c r="F97" s="44">
        <f t="shared" si="25"/>
        <v>8.5225494300644701E-4</v>
      </c>
      <c r="G97" s="44">
        <f t="shared" si="26"/>
        <v>9.668189822527939E-4</v>
      </c>
      <c r="H97" s="44">
        <f t="shared" si="27"/>
        <v>1.2617824619022343E-3</v>
      </c>
      <c r="I97" s="44">
        <f t="shared" si="28"/>
        <v>1.2776609252001161E-3</v>
      </c>
      <c r="J97" s="44">
        <f t="shared" si="29"/>
        <v>1.5755388829369679E-3</v>
      </c>
      <c r="K97" s="44">
        <f t="shared" si="30"/>
        <v>1.5702946443328669E-3</v>
      </c>
      <c r="L97" s="44">
        <f t="shared" si="31"/>
        <v>1.3735477827718037E-3</v>
      </c>
      <c r="M97" s="44">
        <f t="shared" si="32"/>
        <v>1.4525415679765615E-3</v>
      </c>
      <c r="N97" s="44">
        <f t="shared" si="33"/>
        <v>1.6151377051136675E-3</v>
      </c>
      <c r="O97" s="44">
        <f t="shared" si="34"/>
        <v>1.3449138524402645E-3</v>
      </c>
      <c r="P97" s="44">
        <f t="shared" si="35"/>
        <v>1.3872554918693924E-3</v>
      </c>
      <c r="Q97" s="114">
        <f t="shared" si="36"/>
        <v>1.3594944353295612E-3</v>
      </c>
      <c r="R97" s="114">
        <f t="shared" si="37"/>
        <v>1.5948128936156315E-3</v>
      </c>
      <c r="S97" s="114">
        <f t="shared" si="38"/>
        <v>1.4835080006978616E-3</v>
      </c>
      <c r="T97" s="113">
        <f t="shared" si="39"/>
        <v>1.2590682606982118E-3</v>
      </c>
      <c r="U97" s="113">
        <f t="shared" si="40"/>
        <v>3.3452238468455653E-4</v>
      </c>
      <c r="V97" s="113">
        <f t="shared" si="41"/>
        <v>1.4996501575622666E-3</v>
      </c>
      <c r="W97" s="113">
        <f t="shared" ref="W97:W157" si="44">W13/$W$159</f>
        <v>3.1210253180498614E-4</v>
      </c>
      <c r="X97" s="113">
        <f t="shared" si="42"/>
        <v>1.4291034510614739E-3</v>
      </c>
      <c r="Y97" s="113">
        <f t="shared" si="43"/>
        <v>4.2839715085627085E-4</v>
      </c>
    </row>
    <row r="98" spans="1:25" x14ac:dyDescent="0.25">
      <c r="A98" s="26" t="s">
        <v>292</v>
      </c>
      <c r="B98" s="44">
        <f t="shared" si="21"/>
        <v>2.2234961328641722E-4</v>
      </c>
      <c r="C98" s="44">
        <f t="shared" si="22"/>
        <v>1.7254208103499583E-4</v>
      </c>
      <c r="D98" s="44">
        <f t="shared" si="23"/>
        <v>8.6874201845927595E-5</v>
      </c>
      <c r="E98" s="44">
        <f t="shared" si="24"/>
        <v>8.8856199566216421E-5</v>
      </c>
      <c r="F98" s="44">
        <f t="shared" si="25"/>
        <v>7.5799237953220791E-5</v>
      </c>
      <c r="G98" s="44">
        <f t="shared" si="26"/>
        <v>8.3238216989801674E-5</v>
      </c>
      <c r="H98" s="44">
        <f t="shared" si="27"/>
        <v>1.4689393032481688E-4</v>
      </c>
      <c r="I98" s="44">
        <f t="shared" si="28"/>
        <v>1.601640390024243E-4</v>
      </c>
      <c r="J98" s="44">
        <f t="shared" si="29"/>
        <v>2.7754598603083264E-4</v>
      </c>
      <c r="K98" s="44">
        <f t="shared" si="30"/>
        <v>2.130041663859924E-4</v>
      </c>
      <c r="L98" s="44">
        <f t="shared" si="31"/>
        <v>1.9196418238090197E-4</v>
      </c>
      <c r="M98" s="44">
        <f t="shared" si="32"/>
        <v>4.278136677822926E-4</v>
      </c>
      <c r="N98" s="44">
        <f t="shared" si="33"/>
        <v>2.8164378891806541E-4</v>
      </c>
      <c r="O98" s="44">
        <f t="shared" si="34"/>
        <v>2.4274791459634671E-4</v>
      </c>
      <c r="P98" s="44">
        <f t="shared" si="35"/>
        <v>3.3345095768137003E-4</v>
      </c>
      <c r="Q98" s="114">
        <f t="shared" si="36"/>
        <v>2.4993956023279128E-4</v>
      </c>
      <c r="R98" s="114">
        <f t="shared" si="37"/>
        <v>1.2791617114343862E-3</v>
      </c>
      <c r="S98" s="114">
        <f t="shared" si="38"/>
        <v>1.1343639940202446E-3</v>
      </c>
      <c r="T98" s="113">
        <f t="shared" si="39"/>
        <v>2.4305655645084966E-4</v>
      </c>
      <c r="U98" s="113">
        <f t="shared" si="40"/>
        <v>2.817478232990477E-4</v>
      </c>
      <c r="V98" s="113">
        <f t="shared" si="41"/>
        <v>4.7155483586904754E-4</v>
      </c>
      <c r="W98" s="113">
        <f t="shared" si="44"/>
        <v>1.3970839926270682E-4</v>
      </c>
      <c r="X98" s="113">
        <f t="shared" si="42"/>
        <v>4.31863663846552E-4</v>
      </c>
      <c r="Y98" s="113">
        <f t="shared" si="43"/>
        <v>1.8002373392814221E-4</v>
      </c>
    </row>
    <row r="99" spans="1:25" x14ac:dyDescent="0.25">
      <c r="A99" s="26" t="s">
        <v>293</v>
      </c>
      <c r="B99" s="44">
        <f t="shared" si="21"/>
        <v>2.0999180542935754E-3</v>
      </c>
      <c r="C99" s="44">
        <f t="shared" si="22"/>
        <v>8.1229854702158182E-4</v>
      </c>
      <c r="D99" s="44">
        <f t="shared" si="23"/>
        <v>8.151886706932904E-4</v>
      </c>
      <c r="E99" s="44">
        <f t="shared" si="24"/>
        <v>8.4335680659141429E-4</v>
      </c>
      <c r="F99" s="44">
        <f t="shared" si="25"/>
        <v>2.1455431789467717E-3</v>
      </c>
      <c r="G99" s="44">
        <f t="shared" si="26"/>
        <v>9.2544827082442251E-4</v>
      </c>
      <c r="H99" s="44">
        <f t="shared" si="27"/>
        <v>8.295836257449455E-4</v>
      </c>
      <c r="I99" s="44">
        <f t="shared" si="28"/>
        <v>2.2393583300045592E-3</v>
      </c>
      <c r="J99" s="44">
        <f t="shared" si="29"/>
        <v>1.1758776057568619E-3</v>
      </c>
      <c r="K99" s="44">
        <f t="shared" si="30"/>
        <v>9.4114293823773757E-4</v>
      </c>
      <c r="L99" s="44">
        <f t="shared" si="31"/>
        <v>9.1426430911170035E-4</v>
      </c>
      <c r="M99" s="44">
        <f t="shared" si="32"/>
        <v>1.7204052195890886E-3</v>
      </c>
      <c r="N99" s="44">
        <f t="shared" si="33"/>
        <v>1.1037476665927796E-3</v>
      </c>
      <c r="O99" s="44">
        <f t="shared" si="34"/>
        <v>9.9045115254494981E-4</v>
      </c>
      <c r="P99" s="44">
        <f t="shared" si="35"/>
        <v>1.1647574343931686E-3</v>
      </c>
      <c r="Q99" s="114">
        <f t="shared" si="36"/>
        <v>1.0779021944334829E-3</v>
      </c>
      <c r="R99" s="114">
        <f t="shared" si="37"/>
        <v>2.329225420594497E-4</v>
      </c>
      <c r="S99" s="114">
        <f t="shared" si="38"/>
        <v>2.1355025844341526E-4</v>
      </c>
      <c r="T99" s="113">
        <f t="shared" si="39"/>
        <v>1.3094537733839256E-3</v>
      </c>
      <c r="U99" s="113">
        <f t="shared" si="40"/>
        <v>9.7848951308966313E-4</v>
      </c>
      <c r="V99" s="113">
        <f t="shared" si="41"/>
        <v>1.5809103029623908E-4</v>
      </c>
      <c r="W99" s="113">
        <f t="shared" si="44"/>
        <v>9.8141154096896555E-4</v>
      </c>
      <c r="X99" s="113">
        <f t="shared" si="42"/>
        <v>1.7553552709015225E-4</v>
      </c>
      <c r="Y99" s="113">
        <f t="shared" si="43"/>
        <v>8.8077656885972549E-4</v>
      </c>
    </row>
    <row r="100" spans="1:25" x14ac:dyDescent="0.25">
      <c r="A100" s="26" t="s">
        <v>294</v>
      </c>
      <c r="B100" s="44">
        <f t="shared" si="21"/>
        <v>4.3649700312924221E-2</v>
      </c>
      <c r="C100" s="44">
        <f t="shared" si="22"/>
        <v>4.3943650535293012E-2</v>
      </c>
      <c r="D100" s="44">
        <f t="shared" si="23"/>
        <v>4.1418907046794788E-2</v>
      </c>
      <c r="E100" s="44">
        <f t="shared" si="24"/>
        <v>4.1589080832679891E-2</v>
      </c>
      <c r="F100" s="44">
        <f t="shared" si="25"/>
        <v>3.8006123146596175E-2</v>
      </c>
      <c r="G100" s="44">
        <f t="shared" si="26"/>
        <v>3.0598911439039977E-2</v>
      </c>
      <c r="H100" s="44">
        <f t="shared" si="27"/>
        <v>2.1307812889096403E-2</v>
      </c>
      <c r="I100" s="44">
        <f t="shared" si="28"/>
        <v>2.0704232070648837E-2</v>
      </c>
      <c r="J100" s="44">
        <f t="shared" si="29"/>
        <v>2.0537767697028704E-2</v>
      </c>
      <c r="K100" s="44">
        <f t="shared" si="30"/>
        <v>2.1028321884777285E-2</v>
      </c>
      <c r="L100" s="44">
        <f t="shared" si="31"/>
        <v>2.0136481536381673E-2</v>
      </c>
      <c r="M100" s="44">
        <f t="shared" si="32"/>
        <v>2.5018773744347796E-2</v>
      </c>
      <c r="N100" s="44">
        <f t="shared" si="33"/>
        <v>2.5179066866815272E-2</v>
      </c>
      <c r="O100" s="44">
        <f t="shared" si="34"/>
        <v>2.6668819507701086E-2</v>
      </c>
      <c r="P100" s="44">
        <f t="shared" si="35"/>
        <v>2.738286773950329E-2</v>
      </c>
      <c r="Q100" s="114">
        <f t="shared" si="36"/>
        <v>2.9859409955998412E-2</v>
      </c>
      <c r="R100" s="114">
        <f t="shared" si="37"/>
        <v>3.4262996334956795E-2</v>
      </c>
      <c r="S100" s="114">
        <f t="shared" si="38"/>
        <v>4.0224363357011773E-2</v>
      </c>
      <c r="T100" s="113">
        <f t="shared" si="39"/>
        <v>4.6278685034090238E-2</v>
      </c>
      <c r="U100" s="113">
        <f t="shared" si="40"/>
        <v>4.7114705416747497E-2</v>
      </c>
      <c r="V100" s="113">
        <f t="shared" si="41"/>
        <v>4.5610581803265493E-2</v>
      </c>
      <c r="W100" s="113">
        <f t="shared" si="44"/>
        <v>4.7991604209610579E-2</v>
      </c>
      <c r="X100" s="113">
        <f t="shared" si="42"/>
        <v>4.8302144788688502E-2</v>
      </c>
      <c r="Y100" s="113">
        <f t="shared" si="43"/>
        <v>4.3482987345755779E-2</v>
      </c>
    </row>
    <row r="101" spans="1:25" x14ac:dyDescent="0.25">
      <c r="A101" s="26" t="s">
        <v>295</v>
      </c>
      <c r="B101" s="44">
        <f t="shared" si="21"/>
        <v>2.8179977873148453E-3</v>
      </c>
      <c r="C101" s="44">
        <f t="shared" si="22"/>
        <v>2.5444465010150039E-3</v>
      </c>
      <c r="D101" s="44">
        <f t="shared" si="23"/>
        <v>2.3435431972148868E-3</v>
      </c>
      <c r="E101" s="44">
        <f t="shared" si="24"/>
        <v>2.1402584622036017E-3</v>
      </c>
      <c r="F101" s="44">
        <f t="shared" si="25"/>
        <v>2.062982858662903E-3</v>
      </c>
      <c r="G101" s="44">
        <f t="shared" si="26"/>
        <v>1.9550361118019885E-3</v>
      </c>
      <c r="H101" s="44">
        <f t="shared" si="27"/>
        <v>2.0059134278853554E-3</v>
      </c>
      <c r="I101" s="44">
        <f t="shared" si="28"/>
        <v>2.0828514337989227E-3</v>
      </c>
      <c r="J101" s="44">
        <f t="shared" si="29"/>
        <v>2.05970791367014E-3</v>
      </c>
      <c r="K101" s="44">
        <f t="shared" si="30"/>
        <v>2.1170802728339667E-3</v>
      </c>
      <c r="L101" s="44">
        <f t="shared" si="31"/>
        <v>1.9694126544361886E-3</v>
      </c>
      <c r="M101" s="44">
        <f t="shared" si="32"/>
        <v>2.0076499684761641E-3</v>
      </c>
      <c r="N101" s="44">
        <f t="shared" si="33"/>
        <v>1.8957136875181588E-3</v>
      </c>
      <c r="O101" s="44">
        <f t="shared" si="34"/>
        <v>1.8113311248257643E-3</v>
      </c>
      <c r="P101" s="44">
        <f t="shared" si="35"/>
        <v>1.7476602297330232E-3</v>
      </c>
      <c r="Q101" s="114">
        <f t="shared" si="36"/>
        <v>1.6520913689525843E-3</v>
      </c>
      <c r="R101" s="114">
        <f t="shared" si="37"/>
        <v>1.6180372091508242E-3</v>
      </c>
      <c r="S101" s="114">
        <f t="shared" si="38"/>
        <v>9.2707740026447033E-4</v>
      </c>
      <c r="T101" s="113">
        <f t="shared" si="39"/>
        <v>1.7642809648270874E-3</v>
      </c>
      <c r="U101" s="113">
        <f t="shared" si="40"/>
        <v>1.6740706743838939E-3</v>
      </c>
      <c r="V101" s="113">
        <f t="shared" si="41"/>
        <v>1.0576498056785527E-3</v>
      </c>
      <c r="W101" s="113">
        <f t="shared" si="44"/>
        <v>1.4406078981926966E-3</v>
      </c>
      <c r="X101" s="113">
        <f t="shared" si="42"/>
        <v>9.4072179455947523E-4</v>
      </c>
      <c r="Y101" s="113">
        <f t="shared" si="43"/>
        <v>1.3895655588552355E-3</v>
      </c>
    </row>
    <row r="102" spans="1:25" ht="9.75" customHeight="1" x14ac:dyDescent="0.25">
      <c r="B102" s="44"/>
      <c r="C102" s="44"/>
      <c r="D102" s="44"/>
      <c r="E102" s="44"/>
      <c r="F102" s="44"/>
      <c r="G102" s="44"/>
      <c r="H102" s="44"/>
      <c r="I102" s="44"/>
      <c r="J102" s="44"/>
      <c r="K102" s="44"/>
      <c r="L102" s="44"/>
      <c r="M102" s="44"/>
      <c r="N102" s="44"/>
      <c r="O102" s="44"/>
      <c r="P102" s="44"/>
      <c r="Q102" s="114"/>
      <c r="R102" s="114"/>
      <c r="S102" s="114"/>
      <c r="T102" s="113"/>
      <c r="U102" s="113"/>
      <c r="V102" s="113"/>
      <c r="W102" s="113"/>
      <c r="X102" s="113"/>
      <c r="Y102" s="113"/>
    </row>
    <row r="103" spans="1:25" ht="13" x14ac:dyDescent="0.3">
      <c r="A103" s="24" t="s">
        <v>296</v>
      </c>
      <c r="B103" s="41">
        <f t="shared" ref="B103:B108" si="45">B19/$B$159</f>
        <v>1.9783838382624114E-2</v>
      </c>
      <c r="C103" s="41">
        <f t="shared" ref="C103:C108" si="46">C19/$C$159</f>
        <v>1.8234347460106784E-2</v>
      </c>
      <c r="D103" s="41">
        <f t="shared" ref="D103:D108" si="47">D19/$D$159</f>
        <v>1.758492470942952E-2</v>
      </c>
      <c r="E103" s="41">
        <f t="shared" ref="E103:E108" si="48">E19/$E$159</f>
        <v>1.7404263658244851E-2</v>
      </c>
      <c r="F103" s="41">
        <f t="shared" ref="F103:F108" si="49">F19/$F$159</f>
        <v>1.601232525722595E-2</v>
      </c>
      <c r="G103" s="41">
        <f t="shared" ref="G103:G108" si="50">G19/$G$159</f>
        <v>1.6412551774298803E-2</v>
      </c>
      <c r="H103" s="41">
        <f t="shared" ref="H103:H108" si="51">H19/$H$159</f>
        <v>1.6919460058455724E-2</v>
      </c>
      <c r="I103" s="41">
        <f t="shared" ref="I103:I108" si="52">I19/$I$159</f>
        <v>2.0098058793071805E-2</v>
      </c>
      <c r="J103" s="41">
        <f t="shared" ref="J103:J108" si="53">J19/$J$159</f>
        <v>2.2166901573321046E-2</v>
      </c>
      <c r="K103" s="41">
        <f t="shared" ref="K103:K108" si="54">K19/$K$159</f>
        <v>2.3456018488361974E-2</v>
      </c>
      <c r="L103" s="41">
        <f t="shared" ref="L103:L108" si="55">L19/$L$159</f>
        <v>2.3510180997675368E-2</v>
      </c>
      <c r="M103" s="41">
        <f t="shared" ref="M103:M108" si="56">M19/$M$159</f>
        <v>2.4723364192779099E-2</v>
      </c>
      <c r="N103" s="41">
        <f t="shared" ref="N103:N108" si="57">N19/$N$159</f>
        <v>2.489908014218583E-2</v>
      </c>
      <c r="O103" s="41">
        <f t="shared" ref="O103:O108" si="58">O19/$O$159</f>
        <v>2.4788831972028143E-2</v>
      </c>
      <c r="P103" s="41">
        <f t="shared" ref="P103:P108" si="59">P19/$P$159</f>
        <v>2.4625736300935803E-2</v>
      </c>
      <c r="Q103" s="45">
        <f t="shared" ref="Q103:Q108" si="60">Q19/$Q$159</f>
        <v>2.5760114718486583E-2</v>
      </c>
      <c r="R103" s="45">
        <f t="shared" ref="R103:R108" si="61">R19/$R$159</f>
        <v>2.4898891011286655E-2</v>
      </c>
      <c r="S103" s="45">
        <f t="shared" ref="S103:S108" si="62">S19/$S$159</f>
        <v>2.4359915298328962E-2</v>
      </c>
      <c r="T103" s="43">
        <f t="shared" ref="T103:T108" si="63">T19/$T$159</f>
        <v>2.5978365920512395E-2</v>
      </c>
      <c r="U103" s="43">
        <f t="shared" ref="U103:U108" si="64">U19/$U$159</f>
        <v>2.3519766721345311E-2</v>
      </c>
      <c r="V103" s="43">
        <f>V19/$V$159</f>
        <v>2.1475693897314654E-2</v>
      </c>
      <c r="W103" s="43">
        <f t="shared" si="44"/>
        <v>2.0690790065059906E-2</v>
      </c>
      <c r="X103" s="43">
        <f t="shared" si="42"/>
        <v>2.1293015914853799E-2</v>
      </c>
      <c r="Y103" s="43">
        <f t="shared" si="43"/>
        <v>2.1173134619145308E-2</v>
      </c>
    </row>
    <row r="104" spans="1:25" x14ac:dyDescent="0.25">
      <c r="A104" s="26" t="s">
        <v>297</v>
      </c>
      <c r="B104" s="44">
        <f t="shared" si="45"/>
        <v>1.793776475537339E-4</v>
      </c>
      <c r="C104" s="44">
        <f t="shared" si="46"/>
        <v>6.3938462241786474E-6</v>
      </c>
      <c r="D104" s="44">
        <f t="shared" si="47"/>
        <v>1.9835860932228177E-6</v>
      </c>
      <c r="E104" s="44">
        <f t="shared" si="48"/>
        <v>3.0541079374302144E-6</v>
      </c>
      <c r="F104" s="44">
        <f t="shared" si="49"/>
        <v>3.6669440516332865E-6</v>
      </c>
      <c r="G104" s="44">
        <f t="shared" si="50"/>
        <v>1.9223772974895814E-6</v>
      </c>
      <c r="H104" s="44">
        <f t="shared" si="51"/>
        <v>1.4930000478204823E-6</v>
      </c>
      <c r="I104" s="44">
        <f t="shared" si="52"/>
        <v>1.0090622597470942E-5</v>
      </c>
      <c r="J104" s="44">
        <f t="shared" si="53"/>
        <v>1.9424470574871825E-4</v>
      </c>
      <c r="K104" s="44">
        <f t="shared" si="54"/>
        <v>8.4382425575985876E-5</v>
      </c>
      <c r="L104" s="44">
        <f t="shared" si="55"/>
        <v>2.4722487624084273E-4</v>
      </c>
      <c r="M104" s="44">
        <f t="shared" si="56"/>
        <v>1.3351946203446477E-4</v>
      </c>
      <c r="N104" s="44">
        <f t="shared" si="57"/>
        <v>1.8510550906879143E-4</v>
      </c>
      <c r="O104" s="44">
        <f t="shared" si="58"/>
        <v>1.7659100372850343E-4</v>
      </c>
      <c r="P104" s="44">
        <f t="shared" si="59"/>
        <v>1.969660355124958E-4</v>
      </c>
      <c r="Q104" s="114">
        <f t="shared" si="60"/>
        <v>2.886062003912077E-4</v>
      </c>
      <c r="R104" s="114">
        <f t="shared" si="61"/>
        <v>2.7941027391003887E-4</v>
      </c>
      <c r="S104" s="114">
        <f t="shared" si="62"/>
        <v>2.7120625032601238E-4</v>
      </c>
      <c r="T104" s="113">
        <f t="shared" si="63"/>
        <v>5.1446970270793712E-4</v>
      </c>
      <c r="U104" s="113">
        <f t="shared" si="64"/>
        <v>0</v>
      </c>
      <c r="V104" s="113">
        <f>V20/$V$159</f>
        <v>0</v>
      </c>
      <c r="W104" s="113">
        <f t="shared" si="44"/>
        <v>0</v>
      </c>
      <c r="X104" s="113">
        <f t="shared" si="42"/>
        <v>0</v>
      </c>
      <c r="Y104" s="113">
        <f t="shared" si="43"/>
        <v>0</v>
      </c>
    </row>
    <row r="105" spans="1:25" x14ac:dyDescent="0.25">
      <c r="A105" s="26" t="s">
        <v>298</v>
      </c>
      <c r="B105" s="44">
        <f t="shared" si="45"/>
        <v>1.2752739081312948E-2</v>
      </c>
      <c r="C105" s="44">
        <f t="shared" si="46"/>
        <v>1.1864480481910078E-2</v>
      </c>
      <c r="D105" s="44">
        <f t="shared" si="47"/>
        <v>1.157981647720281E-2</v>
      </c>
      <c r="E105" s="44">
        <f t="shared" si="48"/>
        <v>1.151867592503268E-2</v>
      </c>
      <c r="F105" s="44">
        <f t="shared" si="49"/>
        <v>1.0911902459264364E-2</v>
      </c>
      <c r="G105" s="44">
        <f t="shared" si="50"/>
        <v>1.1045857552820611E-2</v>
      </c>
      <c r="H105" s="44">
        <f t="shared" si="51"/>
        <v>1.1425701097367798E-2</v>
      </c>
      <c r="I105" s="44">
        <f t="shared" si="52"/>
        <v>1.3505265326973184E-2</v>
      </c>
      <c r="J105" s="44">
        <f t="shared" si="53"/>
        <v>1.4298899481697075E-2</v>
      </c>
      <c r="K105" s="44">
        <f t="shared" si="54"/>
        <v>1.4878224012522916E-2</v>
      </c>
      <c r="L105" s="44">
        <f t="shared" si="55"/>
        <v>1.4640376531195057E-2</v>
      </c>
      <c r="M105" s="44">
        <f t="shared" si="56"/>
        <v>1.5431696995603171E-2</v>
      </c>
      <c r="N105" s="44">
        <f t="shared" si="57"/>
        <v>1.5432846834019399E-2</v>
      </c>
      <c r="O105" s="44">
        <f t="shared" si="58"/>
        <v>1.5396006584018728E-2</v>
      </c>
      <c r="P105" s="44">
        <f t="shared" si="59"/>
        <v>1.5194728627377389E-2</v>
      </c>
      <c r="Q105" s="114">
        <f t="shared" si="60"/>
        <v>1.5921849355459549E-2</v>
      </c>
      <c r="R105" s="114">
        <f t="shared" si="61"/>
        <v>1.5717034632632295E-2</v>
      </c>
      <c r="S105" s="114">
        <f t="shared" si="62"/>
        <v>1.5486809838851479E-2</v>
      </c>
      <c r="T105" s="113">
        <f t="shared" si="63"/>
        <v>1.5990529967523086E-2</v>
      </c>
      <c r="U105" s="113">
        <f t="shared" si="64"/>
        <v>1.5286172417877143E-2</v>
      </c>
      <c r="V105" s="113">
        <f t="shared" ref="V105:V108" si="65">V21/$V$159</f>
        <v>1.4026241586353882E-2</v>
      </c>
      <c r="W105" s="113">
        <f t="shared" si="44"/>
        <v>1.3613154107455361E-2</v>
      </c>
      <c r="X105" s="113">
        <f t="shared" si="42"/>
        <v>1.3799723911777454E-2</v>
      </c>
      <c r="Y105" s="113">
        <f t="shared" si="43"/>
        <v>1.3695158967504489E-2</v>
      </c>
    </row>
    <row r="106" spans="1:25" x14ac:dyDescent="0.25">
      <c r="A106" s="26" t="s">
        <v>299</v>
      </c>
      <c r="B106" s="44">
        <f t="shared" si="45"/>
        <v>3.1971344567651187E-4</v>
      </c>
      <c r="C106" s="44">
        <f t="shared" si="46"/>
        <v>9.6600685768474006E-5</v>
      </c>
      <c r="D106" s="44">
        <f t="shared" si="47"/>
        <v>1.8684580527398908E-4</v>
      </c>
      <c r="E106" s="44">
        <f t="shared" si="48"/>
        <v>2.6370029772478749E-4</v>
      </c>
      <c r="F106" s="44">
        <f t="shared" si="49"/>
        <v>2.2868460618260118E-4</v>
      </c>
      <c r="G106" s="44">
        <f t="shared" si="50"/>
        <v>5.9651295541951984E-5</v>
      </c>
      <c r="H106" s="44">
        <f t="shared" si="51"/>
        <v>1.1730538392255641E-4</v>
      </c>
      <c r="I106" s="44">
        <f t="shared" si="52"/>
        <v>8.1859842878373614E-5</v>
      </c>
      <c r="J106" s="44">
        <f t="shared" si="53"/>
        <v>1.9147048872552365E-4</v>
      </c>
      <c r="K106" s="44">
        <f t="shared" si="54"/>
        <v>2.0437118704829459E-4</v>
      </c>
      <c r="L106" s="44">
        <f t="shared" si="55"/>
        <v>1.2015390848413147E-4</v>
      </c>
      <c r="M106" s="44">
        <f t="shared" si="56"/>
        <v>1.9033926251433523E-4</v>
      </c>
      <c r="N106" s="44">
        <f t="shared" si="57"/>
        <v>3.4371584581582479E-4</v>
      </c>
      <c r="O106" s="44">
        <f t="shared" si="58"/>
        <v>3.2288604080451123E-4</v>
      </c>
      <c r="P106" s="44">
        <f t="shared" si="59"/>
        <v>9.2004101710066357E-4</v>
      </c>
      <c r="Q106" s="114">
        <f t="shared" si="60"/>
        <v>8.973174561036361E-4</v>
      </c>
      <c r="R106" s="114">
        <f t="shared" si="61"/>
        <v>3.6311440799369617E-4</v>
      </c>
      <c r="S106" s="114">
        <f t="shared" si="62"/>
        <v>1.3556100627408702E-4</v>
      </c>
      <c r="T106" s="113">
        <f t="shared" si="63"/>
        <v>4.4303141261727231E-4</v>
      </c>
      <c r="U106" s="113">
        <f t="shared" si="64"/>
        <v>0</v>
      </c>
      <c r="V106" s="113">
        <f t="shared" si="65"/>
        <v>0</v>
      </c>
      <c r="W106" s="113">
        <f t="shared" si="44"/>
        <v>0</v>
      </c>
      <c r="X106" s="113">
        <f t="shared" si="42"/>
        <v>0</v>
      </c>
      <c r="Y106" s="113">
        <f t="shared" si="43"/>
        <v>0</v>
      </c>
    </row>
    <row r="107" spans="1:25" x14ac:dyDescent="0.25">
      <c r="A107" s="18" t="s">
        <v>300</v>
      </c>
      <c r="B107" s="44">
        <f t="shared" si="45"/>
        <v>0</v>
      </c>
      <c r="C107" s="44">
        <f t="shared" si="46"/>
        <v>0</v>
      </c>
      <c r="D107" s="44">
        <f t="shared" si="47"/>
        <v>0</v>
      </c>
      <c r="E107" s="44">
        <f t="shared" si="48"/>
        <v>0</v>
      </c>
      <c r="F107" s="44">
        <f t="shared" si="49"/>
        <v>0</v>
      </c>
      <c r="G107" s="44">
        <f t="shared" si="50"/>
        <v>0</v>
      </c>
      <c r="H107" s="44">
        <f t="shared" si="51"/>
        <v>0</v>
      </c>
      <c r="I107" s="44">
        <f t="shared" si="52"/>
        <v>0</v>
      </c>
      <c r="J107" s="44">
        <f t="shared" si="53"/>
        <v>8.3202082289058059E-4</v>
      </c>
      <c r="K107" s="44">
        <f t="shared" si="54"/>
        <v>8.1796816199890005E-4</v>
      </c>
      <c r="L107" s="44">
        <f t="shared" si="55"/>
        <v>9.3094018968302623E-4</v>
      </c>
      <c r="M107" s="44">
        <f t="shared" si="56"/>
        <v>1.0196774258082366E-3</v>
      </c>
      <c r="N107" s="44">
        <f t="shared" si="57"/>
        <v>1.249269338215235E-3</v>
      </c>
      <c r="O107" s="44">
        <f t="shared" si="58"/>
        <v>1.0548340168542475E-3</v>
      </c>
      <c r="P107" s="44">
        <f t="shared" si="59"/>
        <v>1.0349669866020234E-3</v>
      </c>
      <c r="Q107" s="114">
        <f t="shared" si="60"/>
        <v>1.2087095898759732E-3</v>
      </c>
      <c r="R107" s="114">
        <f t="shared" si="61"/>
        <v>1.0996167397653864E-3</v>
      </c>
      <c r="S107" s="114">
        <f t="shared" si="62"/>
        <v>1.1041403308788445E-3</v>
      </c>
      <c r="T107" s="113">
        <f t="shared" si="63"/>
        <v>1.2493438635592597E-3</v>
      </c>
      <c r="U107" s="113">
        <f t="shared" si="64"/>
        <v>1.0229381699895675E-3</v>
      </c>
      <c r="V107" s="113">
        <f t="shared" si="65"/>
        <v>9.360773993479487E-4</v>
      </c>
      <c r="W107" s="113">
        <f t="shared" si="44"/>
        <v>8.6286142136681821E-4</v>
      </c>
      <c r="X107" s="113">
        <f t="shared" si="42"/>
        <v>7.4672110170490144E-4</v>
      </c>
      <c r="Y107" s="113">
        <f t="shared" si="43"/>
        <v>7.2604846370143724E-4</v>
      </c>
    </row>
    <row r="108" spans="1:25" x14ac:dyDescent="0.25">
      <c r="A108" s="26" t="s">
        <v>301</v>
      </c>
      <c r="B108" s="44">
        <f t="shared" si="45"/>
        <v>6.5320082080809229E-3</v>
      </c>
      <c r="C108" s="44">
        <f t="shared" si="46"/>
        <v>6.2668724462040552E-3</v>
      </c>
      <c r="D108" s="44">
        <f t="shared" si="47"/>
        <v>5.8162788408595003E-3</v>
      </c>
      <c r="E108" s="44">
        <f t="shared" si="48"/>
        <v>5.6188333275499535E-3</v>
      </c>
      <c r="F108" s="44">
        <f t="shared" si="49"/>
        <v>4.868071247727355E-3</v>
      </c>
      <c r="G108" s="44">
        <f t="shared" si="50"/>
        <v>5.3051205486387481E-3</v>
      </c>
      <c r="H108" s="44">
        <f t="shared" si="51"/>
        <v>5.3749605771175523E-3</v>
      </c>
      <c r="I108" s="44">
        <f t="shared" si="52"/>
        <v>6.5008430006227753E-3</v>
      </c>
      <c r="J108" s="44">
        <f t="shared" si="53"/>
        <v>6.6502660742591459E-3</v>
      </c>
      <c r="K108" s="44">
        <f t="shared" si="54"/>
        <v>7.4710727012158784E-3</v>
      </c>
      <c r="L108" s="44">
        <f t="shared" si="55"/>
        <v>7.5714854920723128E-3</v>
      </c>
      <c r="M108" s="44">
        <f t="shared" si="56"/>
        <v>7.9481310468188949E-3</v>
      </c>
      <c r="N108" s="44">
        <f t="shared" si="57"/>
        <v>7.6881426150665795E-3</v>
      </c>
      <c r="O108" s="44">
        <f t="shared" si="58"/>
        <v>7.8385143266221577E-3</v>
      </c>
      <c r="P108" s="44">
        <f t="shared" si="59"/>
        <v>7.2790336343432297E-3</v>
      </c>
      <c r="Q108" s="114">
        <f t="shared" si="60"/>
        <v>7.4436321166562172E-3</v>
      </c>
      <c r="R108" s="114">
        <f t="shared" si="61"/>
        <v>7.4397149569852385E-3</v>
      </c>
      <c r="S108" s="114">
        <f t="shared" si="62"/>
        <v>7.3621978719985411E-3</v>
      </c>
      <c r="T108" s="113">
        <f t="shared" si="63"/>
        <v>7.7809909741048434E-3</v>
      </c>
      <c r="U108" s="113">
        <f t="shared" si="64"/>
        <v>7.2106561334786008E-3</v>
      </c>
      <c r="V108" s="113">
        <f t="shared" si="65"/>
        <v>6.5133749116128249E-3</v>
      </c>
      <c r="W108" s="113">
        <f t="shared" si="44"/>
        <v>6.214774536237728E-3</v>
      </c>
      <c r="X108" s="113">
        <f t="shared" si="42"/>
        <v>6.746570901371444E-3</v>
      </c>
      <c r="Y108" s="113">
        <f t="shared" si="43"/>
        <v>6.7519271879393798E-3</v>
      </c>
    </row>
    <row r="109" spans="1:25" ht="9" customHeight="1" x14ac:dyDescent="0.25">
      <c r="B109" s="44"/>
      <c r="C109" s="44"/>
      <c r="D109" s="44"/>
      <c r="E109" s="44"/>
      <c r="F109" s="44"/>
      <c r="G109" s="44"/>
      <c r="H109" s="44"/>
      <c r="I109" s="44"/>
      <c r="J109" s="44"/>
      <c r="K109" s="44"/>
      <c r="L109" s="44"/>
      <c r="M109" s="44"/>
      <c r="N109" s="44"/>
      <c r="O109" s="44"/>
      <c r="P109" s="44"/>
      <c r="Q109" s="114"/>
      <c r="R109" s="114"/>
      <c r="S109" s="114"/>
      <c r="T109" s="113"/>
      <c r="U109" s="113"/>
      <c r="V109" s="113"/>
      <c r="W109" s="113"/>
      <c r="X109" s="113"/>
      <c r="Y109" s="113"/>
    </row>
    <row r="110" spans="1:25" ht="13" x14ac:dyDescent="0.3">
      <c r="A110" s="24" t="s">
        <v>302</v>
      </c>
      <c r="B110" s="41">
        <f t="shared" ref="B110:B118" si="66">B26/$B$159</f>
        <v>0.23762954175497064</v>
      </c>
      <c r="C110" s="41">
        <f t="shared" ref="C110:C118" si="67">C26/$C$159</f>
        <v>0.24174144809918036</v>
      </c>
      <c r="D110" s="41">
        <f t="shared" ref="D110:D118" si="68">D26/$D$159</f>
        <v>0.23906099000920666</v>
      </c>
      <c r="E110" s="41">
        <f t="shared" ref="E110:E118" si="69">E26/$E$159</f>
        <v>0.24727792946832738</v>
      </c>
      <c r="F110" s="41">
        <f t="shared" ref="F110:F118" si="70">F26/$F$159</f>
        <v>0.2459631270200541</v>
      </c>
      <c r="G110" s="41">
        <f t="shared" ref="G110:G118" si="71">G26/$G$159</f>
        <v>0.2384335361948785</v>
      </c>
      <c r="H110" s="41">
        <f t="shared" ref="H110:H118" si="72">H26/$H$159</f>
        <v>0.28747417937715986</v>
      </c>
      <c r="I110" s="41">
        <f t="shared" ref="I110:I118" si="73">I26/$I$159</f>
        <v>0.28433819779286684</v>
      </c>
      <c r="J110" s="41">
        <f t="shared" ref="J110:J118" si="74">J26/$J$159</f>
        <v>0.28345882205602546</v>
      </c>
      <c r="K110" s="41">
        <f t="shared" ref="K110:K118" si="75">K26/$K$159</f>
        <v>0.23706113133405418</v>
      </c>
      <c r="L110" s="41">
        <f t="shared" ref="L110:L118" si="76">L26/$L$159</f>
        <v>0.23739681867309281</v>
      </c>
      <c r="M110" s="41">
        <f t="shared" ref="M110:M118" si="77">M26/$M$159</f>
        <v>0.23377511343479362</v>
      </c>
      <c r="N110" s="41">
        <f t="shared" ref="N110:N118" si="78">N26/$N$159</f>
        <v>0.21930980872492631</v>
      </c>
      <c r="O110" s="41">
        <f t="shared" ref="O110:O118" si="79">O26/$O$159</f>
        <v>0.18198323854627399</v>
      </c>
      <c r="P110" s="41">
        <f t="shared" ref="P110:P118" si="80">P26/$P$159</f>
        <v>0.17831141473203999</v>
      </c>
      <c r="Q110" s="45">
        <f t="shared" ref="Q110:Q118" si="81">Q26/$Q$159</f>
        <v>0.17571817921556893</v>
      </c>
      <c r="R110" s="45">
        <f t="shared" ref="R110:R118" si="82">R26/$R$159</f>
        <v>0.17754072198547052</v>
      </c>
      <c r="S110" s="45">
        <f t="shared" ref="S110:S118" si="83">S26/$S$159</f>
        <v>0.17500415284670634</v>
      </c>
      <c r="T110" s="43">
        <f t="shared" ref="T110:T118" si="84">T26/$T$159</f>
        <v>0.15610407845708682</v>
      </c>
      <c r="U110" s="43">
        <f t="shared" ref="U110:U118" si="85">U26/$U$159</f>
        <v>0.1424192725541443</v>
      </c>
      <c r="V110" s="43">
        <f>V26/$V$159</f>
        <v>0.15198079624360744</v>
      </c>
      <c r="W110" s="43">
        <f t="shared" si="44"/>
        <v>0.14792859978107403</v>
      </c>
      <c r="X110" s="43">
        <f t="shared" si="42"/>
        <v>0.14295520176812401</v>
      </c>
      <c r="Y110" s="43">
        <f t="shared" si="43"/>
        <v>0.12847345753018352</v>
      </c>
    </row>
    <row r="111" spans="1:25" x14ac:dyDescent="0.25">
      <c r="A111" s="26" t="s">
        <v>349</v>
      </c>
      <c r="B111" s="44">
        <f t="shared" si="66"/>
        <v>9.4211377327481194E-2</v>
      </c>
      <c r="C111" s="44">
        <f t="shared" si="67"/>
        <v>9.5114338943736887E-2</v>
      </c>
      <c r="D111" s="44">
        <f t="shared" si="68"/>
        <v>8.8233994506353608E-2</v>
      </c>
      <c r="E111" s="44">
        <f t="shared" si="69"/>
        <v>9.1726849761721685E-2</v>
      </c>
      <c r="F111" s="44">
        <f t="shared" si="70"/>
        <v>8.7223164388721727E-2</v>
      </c>
      <c r="G111" s="44">
        <f t="shared" si="71"/>
        <v>7.8123822188767789E-2</v>
      </c>
      <c r="H111" s="44">
        <f t="shared" si="72"/>
        <v>0.10119729535703088</v>
      </c>
      <c r="I111" s="44">
        <f t="shared" si="73"/>
        <v>0.11475917757338536</v>
      </c>
      <c r="J111" s="44">
        <f t="shared" si="74"/>
        <v>0.11614732153067174</v>
      </c>
      <c r="K111" s="44">
        <f t="shared" si="75"/>
        <v>6.4576529189058929E-2</v>
      </c>
      <c r="L111" s="44">
        <f t="shared" si="76"/>
        <v>7.1102325720776308E-2</v>
      </c>
      <c r="M111" s="44">
        <f t="shared" si="77"/>
        <v>7.3066226179423807E-2</v>
      </c>
      <c r="N111" s="44">
        <f t="shared" si="78"/>
        <v>6.8626613975260223E-2</v>
      </c>
      <c r="O111" s="44">
        <f t="shared" si="79"/>
        <v>6.3501384988914319E-2</v>
      </c>
      <c r="P111" s="44">
        <f t="shared" si="80"/>
        <v>6.4397867498583325E-2</v>
      </c>
      <c r="Q111" s="114">
        <f t="shared" si="81"/>
        <v>6.2771123298709319E-2</v>
      </c>
      <c r="R111" s="114">
        <f t="shared" si="82"/>
        <v>6.1363040634736667E-2</v>
      </c>
      <c r="S111" s="114">
        <f t="shared" si="83"/>
        <v>5.9175031329175121E-2</v>
      </c>
      <c r="T111" s="113">
        <f t="shared" si="84"/>
        <v>6.2795020011182215E-2</v>
      </c>
      <c r="U111" s="113">
        <f t="shared" si="85"/>
        <v>5.2308554827603937E-2</v>
      </c>
      <c r="V111" s="113">
        <f>V27/$V$159</f>
        <v>5.0590818251714048E-2</v>
      </c>
      <c r="W111" s="113">
        <f t="shared" si="44"/>
        <v>5.799516159564487E-2</v>
      </c>
      <c r="X111" s="113">
        <f t="shared" si="42"/>
        <v>5.5666296762279001E-2</v>
      </c>
      <c r="Y111" s="113">
        <f t="shared" si="43"/>
        <v>5.451885952122007E-2</v>
      </c>
    </row>
    <row r="112" spans="1:25" x14ac:dyDescent="0.25">
      <c r="A112" s="26" t="s">
        <v>304</v>
      </c>
      <c r="B112" s="44">
        <f t="shared" si="66"/>
        <v>6.6711366825583113E-3</v>
      </c>
      <c r="C112" s="44">
        <f t="shared" si="67"/>
        <v>4.7554954888220091E-3</v>
      </c>
      <c r="D112" s="44">
        <f t="shared" si="68"/>
        <v>5.2470334948009536E-3</v>
      </c>
      <c r="E112" s="44">
        <f t="shared" si="69"/>
        <v>4.6211572446907111E-3</v>
      </c>
      <c r="F112" s="44">
        <f t="shared" si="70"/>
        <v>3.2404797194568796E-3</v>
      </c>
      <c r="G112" s="44">
        <f t="shared" si="71"/>
        <v>4.0184309439306367E-3</v>
      </c>
      <c r="H112" s="44">
        <f t="shared" si="72"/>
        <v>4.8539405769583146E-3</v>
      </c>
      <c r="I112" s="44">
        <f t="shared" si="73"/>
        <v>6.9587661377917033E-3</v>
      </c>
      <c r="J112" s="44">
        <f t="shared" si="74"/>
        <v>5.7291059106851496E-3</v>
      </c>
      <c r="K112" s="44">
        <f t="shared" si="75"/>
        <v>5.3686494218419412E-3</v>
      </c>
      <c r="L112" s="44">
        <f t="shared" si="76"/>
        <v>5.5159695532521914E-3</v>
      </c>
      <c r="M112" s="44">
        <f t="shared" si="77"/>
        <v>6.4992889709664719E-3</v>
      </c>
      <c r="N112" s="44">
        <f t="shared" si="78"/>
        <v>5.2885885310666484E-3</v>
      </c>
      <c r="O112" s="44">
        <f t="shared" si="79"/>
        <v>5.3467088418927677E-3</v>
      </c>
      <c r="P112" s="44">
        <f t="shared" si="80"/>
        <v>5.0395978159442677E-3</v>
      </c>
      <c r="Q112" s="114">
        <f t="shared" si="81"/>
        <v>4.9871671622293175E-3</v>
      </c>
      <c r="R112" s="114">
        <f t="shared" si="82"/>
        <v>5.2108669456068799E-3</v>
      </c>
      <c r="S112" s="114">
        <f t="shared" si="83"/>
        <v>5.4547300027988372E-3</v>
      </c>
      <c r="T112" s="113">
        <f t="shared" si="84"/>
        <v>6.1273540843986519E-3</v>
      </c>
      <c r="U112" s="113">
        <f t="shared" si="85"/>
        <v>5.2303811680911375E-3</v>
      </c>
      <c r="V112" s="113">
        <f>V28/$V$159</f>
        <v>4.1044036252884412E-3</v>
      </c>
      <c r="W112" s="113">
        <f t="shared" si="44"/>
        <v>4.4580549024915497E-3</v>
      </c>
      <c r="X112" s="113">
        <f t="shared" si="42"/>
        <v>3.9624893973723091E-3</v>
      </c>
      <c r="Y112" s="113">
        <f t="shared" si="43"/>
        <v>4.1054083086156899E-3</v>
      </c>
    </row>
    <row r="113" spans="1:25" x14ac:dyDescent="0.25">
      <c r="A113" s="26" t="s">
        <v>305</v>
      </c>
      <c r="B113" s="44">
        <f t="shared" si="66"/>
        <v>9.1417610205796973E-2</v>
      </c>
      <c r="C113" s="44">
        <f t="shared" si="67"/>
        <v>9.5265485924478088E-2</v>
      </c>
      <c r="D113" s="44">
        <f t="shared" si="68"/>
        <v>0.10382905936113465</v>
      </c>
      <c r="E113" s="44">
        <f t="shared" si="69"/>
        <v>0.11154569248741385</v>
      </c>
      <c r="F113" s="44">
        <f t="shared" si="70"/>
        <v>0.11907492796045703</v>
      </c>
      <c r="G113" s="44">
        <f t="shared" si="71"/>
        <v>0.11857235410771189</v>
      </c>
      <c r="H113" s="44">
        <f t="shared" si="72"/>
        <v>0.14171563240275872</v>
      </c>
      <c r="I113" s="44">
        <f t="shared" si="73"/>
        <v>0.11782445612265842</v>
      </c>
      <c r="J113" s="44">
        <f t="shared" si="74"/>
        <v>0.12118926529330309</v>
      </c>
      <c r="K113" s="44">
        <f t="shared" si="75"/>
        <v>0.12569491830674309</v>
      </c>
      <c r="L113" s="44">
        <f t="shared" si="76"/>
        <v>0.11891033826541691</v>
      </c>
      <c r="M113" s="44">
        <f t="shared" si="77"/>
        <v>0.11552045103202595</v>
      </c>
      <c r="N113" s="44">
        <f t="shared" si="78"/>
        <v>0.10805660157341967</v>
      </c>
      <c r="O113" s="44">
        <f t="shared" si="79"/>
        <v>7.9128645362371755E-2</v>
      </c>
      <c r="P113" s="44">
        <f t="shared" si="80"/>
        <v>7.2818218548459393E-2</v>
      </c>
      <c r="Q113" s="114">
        <f t="shared" si="81"/>
        <v>7.287064745417865E-2</v>
      </c>
      <c r="R113" s="114">
        <f t="shared" si="82"/>
        <v>7.8229770434365895E-2</v>
      </c>
      <c r="S113" s="114">
        <f t="shared" si="83"/>
        <v>7.7785822627336076E-2</v>
      </c>
      <c r="T113" s="113">
        <f t="shared" si="84"/>
        <v>5.7824380869319306E-2</v>
      </c>
      <c r="U113" s="113">
        <f t="shared" si="85"/>
        <v>5.9939935259371802E-2</v>
      </c>
      <c r="V113" s="113">
        <f>V29/$V$159</f>
        <v>7.5015636598826804E-2</v>
      </c>
      <c r="W113" s="113">
        <f t="shared" si="44"/>
        <v>6.5237800553298753E-2</v>
      </c>
      <c r="X113" s="113">
        <f t="shared" si="42"/>
        <v>6.333999911309203E-2</v>
      </c>
      <c r="Y113" s="113">
        <f t="shared" si="43"/>
        <v>5.2478648088901458E-2</v>
      </c>
    </row>
    <row r="114" spans="1:25" x14ac:dyDescent="0.25">
      <c r="A114" s="26" t="s">
        <v>306</v>
      </c>
      <c r="B114" s="44">
        <f t="shared" si="66"/>
        <v>3.7718339828060593E-6</v>
      </c>
      <c r="C114" s="44">
        <f t="shared" si="67"/>
        <v>6.7160969608747063E-6</v>
      </c>
      <c r="D114" s="44">
        <f t="shared" si="68"/>
        <v>4.6007074868351263E-6</v>
      </c>
      <c r="E114" s="44">
        <f t="shared" si="69"/>
        <v>5.5625778470667865E-6</v>
      </c>
      <c r="F114" s="44">
        <f t="shared" si="70"/>
        <v>6.4052595070909917E-6</v>
      </c>
      <c r="G114" s="44">
        <f t="shared" si="71"/>
        <v>7.1351157371242507E-6</v>
      </c>
      <c r="H114" s="44">
        <f t="shared" si="72"/>
        <v>8.0079093474007696E-6</v>
      </c>
      <c r="I114" s="44">
        <f t="shared" si="73"/>
        <v>1.17629032912886E-5</v>
      </c>
      <c r="J114" s="44">
        <f t="shared" si="74"/>
        <v>5.7972849236834565E-6</v>
      </c>
      <c r="K114" s="44">
        <f t="shared" si="75"/>
        <v>4.3213779255949789E-6</v>
      </c>
      <c r="L114" s="44">
        <f t="shared" si="76"/>
        <v>4.9846610947866738E-6</v>
      </c>
      <c r="M114" s="44">
        <f t="shared" si="77"/>
        <v>4.6734560803874661E-6</v>
      </c>
      <c r="N114" s="44">
        <f t="shared" si="78"/>
        <v>4.9461940511706304E-6</v>
      </c>
      <c r="O114" s="44">
        <f t="shared" si="79"/>
        <v>0</v>
      </c>
      <c r="P114" s="44">
        <f t="shared" si="80"/>
        <v>0</v>
      </c>
      <c r="Q114" s="114">
        <f t="shared" si="81"/>
        <v>0</v>
      </c>
      <c r="R114" s="114">
        <f t="shared" si="82"/>
        <v>0</v>
      </c>
      <c r="S114" s="114">
        <f t="shared" si="83"/>
        <v>0</v>
      </c>
      <c r="T114" s="113">
        <f t="shared" si="84"/>
        <v>0</v>
      </c>
      <c r="U114" s="113">
        <f t="shared" si="85"/>
        <v>0</v>
      </c>
      <c r="V114" s="113">
        <f>V31/$V$159</f>
        <v>7.8881337732311877E-3</v>
      </c>
      <c r="W114" s="113">
        <f t="shared" si="44"/>
        <v>0</v>
      </c>
      <c r="X114" s="113">
        <f t="shared" si="42"/>
        <v>0</v>
      </c>
      <c r="Y114" s="113">
        <f t="shared" si="43"/>
        <v>0</v>
      </c>
    </row>
    <row r="115" spans="1:25" x14ac:dyDescent="0.25">
      <c r="A115" s="26" t="s">
        <v>307</v>
      </c>
      <c r="B115" s="44">
        <f t="shared" si="66"/>
        <v>1.4122856091712793E-2</v>
      </c>
      <c r="C115" s="44">
        <f t="shared" si="67"/>
        <v>1.3466357190573749E-2</v>
      </c>
      <c r="D115" s="44">
        <f t="shared" si="68"/>
        <v>1.1509801448229075E-2</v>
      </c>
      <c r="E115" s="44">
        <f t="shared" si="69"/>
        <v>1.1009227314765703E-2</v>
      </c>
      <c r="F115" s="44">
        <f t="shared" si="70"/>
        <v>1.2026805915241676E-2</v>
      </c>
      <c r="G115" s="44">
        <f t="shared" si="71"/>
        <v>1.3197840138763163E-2</v>
      </c>
      <c r="H115" s="44">
        <f t="shared" si="72"/>
        <v>1.4421158916452188E-2</v>
      </c>
      <c r="I115" s="44">
        <f t="shared" si="73"/>
        <v>1.7150595511286445E-2</v>
      </c>
      <c r="J115" s="44">
        <f t="shared" si="74"/>
        <v>1.2488436548695716E-2</v>
      </c>
      <c r="K115" s="44">
        <f t="shared" si="75"/>
        <v>1.2968391986698136E-2</v>
      </c>
      <c r="L115" s="44">
        <f t="shared" si="76"/>
        <v>1.2719642628764426E-2</v>
      </c>
      <c r="M115" s="44">
        <f t="shared" si="77"/>
        <v>1.3217857286679527E-2</v>
      </c>
      <c r="N115" s="44">
        <f t="shared" si="78"/>
        <v>1.4308371578781858E-2</v>
      </c>
      <c r="O115" s="44">
        <f t="shared" si="79"/>
        <v>1.3116735351635893E-2</v>
      </c>
      <c r="P115" s="44">
        <f t="shared" si="80"/>
        <v>1.5340172790185983E-2</v>
      </c>
      <c r="Q115" s="114">
        <f t="shared" si="81"/>
        <v>1.4166345419405233E-2</v>
      </c>
      <c r="R115" s="114">
        <f t="shared" si="82"/>
        <v>1.3819184277944143E-2</v>
      </c>
      <c r="S115" s="114">
        <f t="shared" si="83"/>
        <v>1.4756247834439561E-2</v>
      </c>
      <c r="T115" s="113">
        <f t="shared" si="84"/>
        <v>1.2139883883585703E-2</v>
      </c>
      <c r="U115" s="113">
        <f t="shared" si="85"/>
        <v>9.0118846259614298E-3</v>
      </c>
      <c r="V115" s="113">
        <f>V32/$V$159</f>
        <v>1.3092062119327362E-2</v>
      </c>
      <c r="W115" s="113">
        <f t="shared" si="44"/>
        <v>7.6660816506444818E-3</v>
      </c>
      <c r="X115" s="113">
        <f t="shared" si="42"/>
        <v>7.0741057367697813E-3</v>
      </c>
      <c r="Y115" s="113">
        <f t="shared" si="43"/>
        <v>6.877381099666951E-3</v>
      </c>
    </row>
    <row r="116" spans="1:25" x14ac:dyDescent="0.25">
      <c r="A116" s="26" t="s">
        <v>308</v>
      </c>
      <c r="B116" s="44">
        <f t="shared" si="66"/>
        <v>2.8901157582224342E-2</v>
      </c>
      <c r="C116" s="44">
        <f t="shared" si="67"/>
        <v>3.1644954593075404E-2</v>
      </c>
      <c r="D116" s="44">
        <f t="shared" si="68"/>
        <v>2.8021880190576887E-2</v>
      </c>
      <c r="E116" s="44">
        <f t="shared" si="69"/>
        <v>2.5971379761705871E-2</v>
      </c>
      <c r="F116" s="44">
        <f t="shared" si="70"/>
        <v>2.1883327905302299E-2</v>
      </c>
      <c r="G116" s="44">
        <f t="shared" si="71"/>
        <v>2.21956674780051E-2</v>
      </c>
      <c r="H116" s="44">
        <f t="shared" si="72"/>
        <v>2.3466419503690671E-2</v>
      </c>
      <c r="I116" s="44">
        <f t="shared" si="73"/>
        <v>2.554859181214306E-2</v>
      </c>
      <c r="J116" s="44">
        <f t="shared" si="74"/>
        <v>2.584850506280054E-2</v>
      </c>
      <c r="K116" s="44">
        <f t="shared" si="75"/>
        <v>2.6537674786792618E-2</v>
      </c>
      <c r="L116" s="44">
        <f t="shared" si="76"/>
        <v>2.742166897685781E-2</v>
      </c>
      <c r="M116" s="44">
        <f t="shared" si="77"/>
        <v>2.3548775443365082E-2</v>
      </c>
      <c r="N116" s="44">
        <f t="shared" si="78"/>
        <v>2.122043313403469E-2</v>
      </c>
      <c r="O116" s="44">
        <f t="shared" si="79"/>
        <v>1.9104246092619622E-2</v>
      </c>
      <c r="P116" s="44">
        <f t="shared" si="80"/>
        <v>1.8861385205539798E-2</v>
      </c>
      <c r="Q116" s="114">
        <f t="shared" si="81"/>
        <v>1.8493111063439024E-2</v>
      </c>
      <c r="R116" s="114">
        <f t="shared" si="82"/>
        <v>1.7101771929694955E-2</v>
      </c>
      <c r="S116" s="114">
        <f t="shared" si="83"/>
        <v>1.6141352882368322E-2</v>
      </c>
      <c r="T116" s="113">
        <f t="shared" si="84"/>
        <v>1.5483412729978193E-2</v>
      </c>
      <c r="U116" s="113">
        <f t="shared" si="85"/>
        <v>1.46559769393271E-2</v>
      </c>
      <c r="V116" s="113">
        <f>V33/$V$159</f>
        <v>5.1122277249192512E-4</v>
      </c>
      <c r="W116" s="113">
        <f t="shared" si="44"/>
        <v>1.0954335807826687E-2</v>
      </c>
      <c r="X116" s="113">
        <f t="shared" si="42"/>
        <v>1.1382649268790561E-2</v>
      </c>
      <c r="Y116" s="113">
        <f t="shared" si="43"/>
        <v>9.0050986930605495E-3</v>
      </c>
    </row>
    <row r="117" spans="1:25" x14ac:dyDescent="0.25">
      <c r="A117" s="26" t="s">
        <v>309</v>
      </c>
      <c r="B117" s="44">
        <f t="shared" si="66"/>
        <v>1.0259725204123805E-3</v>
      </c>
      <c r="C117" s="44">
        <f t="shared" si="67"/>
        <v>7.8951346045677702E-4</v>
      </c>
      <c r="D117" s="44">
        <f t="shared" si="68"/>
        <v>6.2198964284392738E-4</v>
      </c>
      <c r="E117" s="44">
        <f t="shared" si="69"/>
        <v>5.8208993599751912E-4</v>
      </c>
      <c r="F117" s="44">
        <f t="shared" si="70"/>
        <v>7.9633364062744257E-4</v>
      </c>
      <c r="G117" s="44">
        <f t="shared" si="71"/>
        <v>6.4041803691798974E-4</v>
      </c>
      <c r="H117" s="44">
        <f t="shared" si="72"/>
        <v>7.5176871002940928E-4</v>
      </c>
      <c r="I117" s="44">
        <f t="shared" si="73"/>
        <v>9.0180192589234232E-4</v>
      </c>
      <c r="J117" s="44">
        <f t="shared" si="74"/>
        <v>9.0311123664280838E-4</v>
      </c>
      <c r="K117" s="44">
        <f t="shared" si="75"/>
        <v>7.4806291618342358E-4</v>
      </c>
      <c r="L117" s="44">
        <f t="shared" si="76"/>
        <v>7.2384941328728605E-4</v>
      </c>
      <c r="M117" s="44">
        <f t="shared" si="77"/>
        <v>7.2056445484138746E-4</v>
      </c>
      <c r="N117" s="44">
        <f t="shared" si="78"/>
        <v>7.2174792169496993E-4</v>
      </c>
      <c r="O117" s="44">
        <f t="shared" si="79"/>
        <v>6.5855956606525865E-4</v>
      </c>
      <c r="P117" s="44">
        <f t="shared" si="80"/>
        <v>7.11900886890579E-4</v>
      </c>
      <c r="Q117" s="114">
        <f t="shared" si="81"/>
        <v>1.2856017127906988E-3</v>
      </c>
      <c r="R117" s="114">
        <f t="shared" si="82"/>
        <v>8.7187242349528603E-4</v>
      </c>
      <c r="S117" s="114">
        <f t="shared" si="83"/>
        <v>9.2318975392537703E-4</v>
      </c>
      <c r="T117" s="113">
        <f t="shared" si="84"/>
        <v>6.704444093456873E-4</v>
      </c>
      <c r="U117" s="113">
        <f t="shared" si="85"/>
        <v>5.0250864190946355E-4</v>
      </c>
      <c r="V117" s="113">
        <f>V34/$V$159</f>
        <v>7.7851910272766023E-4</v>
      </c>
      <c r="W117" s="113">
        <f t="shared" si="44"/>
        <v>8.0563791177607706E-4</v>
      </c>
      <c r="X117" s="113">
        <f t="shared" si="42"/>
        <v>8.1509946406191467E-4</v>
      </c>
      <c r="Y117" s="113">
        <f t="shared" si="43"/>
        <v>7.3228160413542354E-4</v>
      </c>
    </row>
    <row r="118" spans="1:25" x14ac:dyDescent="0.25">
      <c r="A118" s="26" t="s">
        <v>310</v>
      </c>
      <c r="B118" s="44">
        <f t="shared" si="66"/>
        <v>1.2756595108018584E-3</v>
      </c>
      <c r="C118" s="44">
        <f t="shared" si="67"/>
        <v>6.9858640107656189E-4</v>
      </c>
      <c r="D118" s="44">
        <f t="shared" si="68"/>
        <v>1.5926306577807403E-3</v>
      </c>
      <c r="E118" s="44">
        <f t="shared" si="69"/>
        <v>1.8159703841849997E-3</v>
      </c>
      <c r="F118" s="44">
        <f t="shared" si="70"/>
        <v>1.7116822307399783E-3</v>
      </c>
      <c r="G118" s="44">
        <f t="shared" si="71"/>
        <v>1.6778681850448389E-3</v>
      </c>
      <c r="H118" s="44">
        <f t="shared" si="72"/>
        <v>1.0599560008923198E-3</v>
      </c>
      <c r="I118" s="44">
        <f t="shared" si="73"/>
        <v>1.1830458064182839E-3</v>
      </c>
      <c r="J118" s="44">
        <f t="shared" si="74"/>
        <v>1.1472791883027271E-3</v>
      </c>
      <c r="K118" s="44">
        <f t="shared" si="75"/>
        <v>1.162583348810397E-3</v>
      </c>
      <c r="L118" s="44">
        <f t="shared" si="76"/>
        <v>9.9803945364308538E-4</v>
      </c>
      <c r="M118" s="44">
        <f t="shared" si="77"/>
        <v>1.1972766114109947E-3</v>
      </c>
      <c r="N118" s="44">
        <f t="shared" si="78"/>
        <v>1.0825058166170664E-3</v>
      </c>
      <c r="O118" s="44">
        <f t="shared" si="79"/>
        <v>1.1269583427744089E-3</v>
      </c>
      <c r="P118" s="44">
        <f t="shared" si="80"/>
        <v>1.1422719864366581E-3</v>
      </c>
      <c r="Q118" s="114">
        <f t="shared" si="81"/>
        <v>1.1441831048166914E-3</v>
      </c>
      <c r="R118" s="114">
        <f t="shared" si="82"/>
        <v>9.4421533962668429E-4</v>
      </c>
      <c r="S118" s="114">
        <f t="shared" si="83"/>
        <v>7.6777841666304141E-4</v>
      </c>
      <c r="T118" s="113">
        <f t="shared" si="84"/>
        <v>1.0635824692770601E-3</v>
      </c>
      <c r="U118" s="113">
        <f t="shared" si="85"/>
        <v>7.7003109187939777E-4</v>
      </c>
      <c r="V118" s="113">
        <f>V35/$V$159</f>
        <v>0</v>
      </c>
      <c r="W118" s="113">
        <f t="shared" si="44"/>
        <v>8.1152735939163108E-4</v>
      </c>
      <c r="X118" s="113">
        <f t="shared" si="42"/>
        <v>7.1456202575841446E-4</v>
      </c>
      <c r="Y118" s="113">
        <f t="shared" si="43"/>
        <v>7.5578021458341761E-4</v>
      </c>
    </row>
    <row r="119" spans="1:25" ht="9" customHeight="1" x14ac:dyDescent="0.25">
      <c r="B119" s="44"/>
      <c r="C119" s="44"/>
      <c r="D119" s="44"/>
      <c r="E119" s="44"/>
      <c r="F119" s="44"/>
      <c r="G119" s="44"/>
      <c r="H119" s="44"/>
      <c r="I119" s="44"/>
      <c r="J119" s="44"/>
      <c r="K119" s="44"/>
      <c r="L119" s="44"/>
      <c r="M119" s="44"/>
      <c r="N119" s="44"/>
      <c r="O119" s="44"/>
      <c r="P119" s="44"/>
      <c r="Q119" s="114"/>
      <c r="R119" s="114"/>
      <c r="S119" s="114"/>
      <c r="T119" s="113"/>
      <c r="U119" s="113"/>
      <c r="V119" s="113"/>
      <c r="W119" s="113"/>
      <c r="X119" s="113"/>
      <c r="Y119" s="113"/>
    </row>
    <row r="120" spans="1:25" ht="13" x14ac:dyDescent="0.3">
      <c r="A120" s="24" t="s">
        <v>311</v>
      </c>
      <c r="B120" s="41">
        <f>B36/$B$159</f>
        <v>1.3051909502618819E-3</v>
      </c>
      <c r="C120" s="41">
        <f>C36/$C$159</f>
        <v>1.2913550285144071E-3</v>
      </c>
      <c r="D120" s="41">
        <f>D36/$D$159</f>
        <v>1.2492913736508898E-3</v>
      </c>
      <c r="E120" s="41">
        <f>E36/$E$159</f>
        <v>1.0252451136430992E-3</v>
      </c>
      <c r="F120" s="41">
        <f>F36/$F$159</f>
        <v>9.2760859414348638E-4</v>
      </c>
      <c r="G120" s="41">
        <f>G36/$G$159</f>
        <v>8.9791579597198754E-4</v>
      </c>
      <c r="H120" s="41">
        <f>H36/$H$159</f>
        <v>1.0523491039544576E-3</v>
      </c>
      <c r="I120" s="41">
        <f>I36/$I$159</f>
        <v>1.3319899009200508E-3</v>
      </c>
      <c r="J120" s="41">
        <f>J36/$J$159</f>
        <v>1.3501710532202219E-3</v>
      </c>
      <c r="K120" s="41">
        <f>K36/$K$159</f>
        <v>1.3921721490940473E-3</v>
      </c>
      <c r="L120" s="41">
        <f>L36/$L$159</f>
        <v>1.4185486632128297E-3</v>
      </c>
      <c r="M120" s="41">
        <f>M36/$M$159</f>
        <v>1.2234204745430446E-3</v>
      </c>
      <c r="N120" s="41">
        <f>N36/$N$159</f>
        <v>1.3753383607425815E-3</v>
      </c>
      <c r="O120" s="41">
        <f>O36/$O$159</f>
        <v>1.3198043478014889E-3</v>
      </c>
      <c r="P120" s="41">
        <f>P36/$P$159</f>
        <v>1.4225414906271028E-3</v>
      </c>
      <c r="Q120" s="45">
        <f>Q36/$Q$159</f>
        <v>1.2354744610539694E-3</v>
      </c>
      <c r="R120" s="45">
        <f>R36/$R$159</f>
        <v>1.1571341893016091E-3</v>
      </c>
      <c r="S120" s="45">
        <f>S36/$S$159</f>
        <v>1.1791491256315813E-3</v>
      </c>
      <c r="T120" s="43">
        <f>T36/$T$159</f>
        <v>1.1984450618202573E-3</v>
      </c>
      <c r="U120" s="43">
        <f>U36/$U$159</f>
        <v>1.3808027627649851E-3</v>
      </c>
      <c r="V120" s="43">
        <f>V36/$V$159</f>
        <v>1.1285001882440132E-3</v>
      </c>
      <c r="W120" s="43">
        <f t="shared" si="44"/>
        <v>1.0710549220079098E-3</v>
      </c>
      <c r="X120" s="43">
        <f t="shared" si="42"/>
        <v>1.1051108996136033E-3</v>
      </c>
      <c r="Y120" s="43">
        <f t="shared" si="43"/>
        <v>1.0732180608285721E-3</v>
      </c>
    </row>
    <row r="121" spans="1:25" x14ac:dyDescent="0.25">
      <c r="A121" s="26" t="s">
        <v>312</v>
      </c>
      <c r="B121" s="44">
        <f>B37/$B$159</f>
        <v>3.6789020553457623E-4</v>
      </c>
      <c r="C121" s="44">
        <f>C37/$C$159</f>
        <v>3.031503618481527E-4</v>
      </c>
      <c r="D121" s="44">
        <f>D37/$D$159</f>
        <v>3.1539305367092141E-4</v>
      </c>
      <c r="E121" s="44">
        <f>E37/$E$159</f>
        <v>2.6670575473618214E-4</v>
      </c>
      <c r="F121" s="44">
        <f>F37/$F$159</f>
        <v>2.4695083383394808E-4</v>
      </c>
      <c r="G121" s="44">
        <f>G37/$G$159</f>
        <v>2.2366535860117543E-4</v>
      </c>
      <c r="H121" s="44">
        <f>H37/$H$159</f>
        <v>7.9513974447642576E-4</v>
      </c>
      <c r="I121" s="44">
        <f>I37/$I$159</f>
        <v>1.0052298220309776E-3</v>
      </c>
      <c r="J121" s="44">
        <f>J37/$J$159</f>
        <v>9.5468424112347451E-4</v>
      </c>
      <c r="K121" s="44">
        <f>K37/$K$159</f>
        <v>9.8570813894835615E-4</v>
      </c>
      <c r="L121" s="44">
        <f>L37/$L$159</f>
        <v>1.0236447820032987E-3</v>
      </c>
      <c r="M121" s="44">
        <f>M37/$M$159</f>
        <v>9.0439229703531731E-4</v>
      </c>
      <c r="N121" s="44">
        <f>N37/$N$159</f>
        <v>1.0614818134551591E-3</v>
      </c>
      <c r="O121" s="44">
        <f>O37/$O$159</f>
        <v>9.3743000464852478E-4</v>
      </c>
      <c r="P121" s="44">
        <f>P37/$P$159</f>
        <v>9.977262433022425E-4</v>
      </c>
      <c r="Q121" s="114">
        <f>Q37/$Q$159</f>
        <v>7.8617272731703876E-4</v>
      </c>
      <c r="R121" s="114">
        <f>R37/$R$159</f>
        <v>7.8540498420025143E-4</v>
      </c>
      <c r="S121" s="114">
        <f>S37/$S$159</f>
        <v>8.2357756849527498E-4</v>
      </c>
      <c r="T121" s="113">
        <f>T37/$T$159</f>
        <v>8.450872181018119E-4</v>
      </c>
      <c r="U121" s="113">
        <f>U37/$U$159</f>
        <v>0</v>
      </c>
      <c r="V121" s="113">
        <f>V37/$V$159</f>
        <v>0</v>
      </c>
      <c r="W121" s="113">
        <f t="shared" si="44"/>
        <v>0</v>
      </c>
      <c r="X121" s="113">
        <f t="shared" si="42"/>
        <v>0</v>
      </c>
      <c r="Y121" s="113">
        <f t="shared" si="43"/>
        <v>0</v>
      </c>
    </row>
    <row r="122" spans="1:25" x14ac:dyDescent="0.25">
      <c r="A122" s="26" t="s">
        <v>313</v>
      </c>
      <c r="B122" s="44">
        <f>B38/$B$159</f>
        <v>9.3730074472730572E-4</v>
      </c>
      <c r="C122" s="44">
        <f>C38/$C$159</f>
        <v>9.8820466666625466E-4</v>
      </c>
      <c r="D122" s="44">
        <f>D38/$D$159</f>
        <v>9.3389831997996815E-4</v>
      </c>
      <c r="E122" s="44">
        <f>E38/$E$159</f>
        <v>7.5853935890691723E-4</v>
      </c>
      <c r="F122" s="44">
        <f>F38/$F$159</f>
        <v>6.8065776030953829E-4</v>
      </c>
      <c r="G122" s="44">
        <f>G38/$G$159</f>
        <v>6.7425043737081214E-4</v>
      </c>
      <c r="H122" s="44">
        <f>H38/$H$159</f>
        <v>2.5720935947803197E-4</v>
      </c>
      <c r="I122" s="44">
        <f>I38/$I$159</f>
        <v>3.2676007888907311E-4</v>
      </c>
      <c r="J122" s="44">
        <f>J38/$J$159</f>
        <v>3.9548681209674739E-4</v>
      </c>
      <c r="K122" s="44">
        <f>K38/$K$159</f>
        <v>4.0646401014569108E-4</v>
      </c>
      <c r="L122" s="44">
        <f>L38/$L$159</f>
        <v>3.9490388120953101E-4</v>
      </c>
      <c r="M122" s="44">
        <f>M38/$M$159</f>
        <v>3.1902817750772722E-4</v>
      </c>
      <c r="N122" s="44">
        <f>N38/$N$159</f>
        <v>3.1385654728742214E-4</v>
      </c>
      <c r="O122" s="44">
        <f>O38/$O$159</f>
        <v>3.8237434315296421E-4</v>
      </c>
      <c r="P122" s="44">
        <f>P38/$P$159</f>
        <v>4.2481524732486029E-4</v>
      </c>
      <c r="Q122" s="114">
        <f>Q38/$Q$159</f>
        <v>4.4930173373693052E-4</v>
      </c>
      <c r="R122" s="114">
        <f>R38/$R$159</f>
        <v>3.7172920510135761E-4</v>
      </c>
      <c r="S122" s="114">
        <f>S38/$S$159</f>
        <v>3.5557155713630633E-4</v>
      </c>
      <c r="T122" s="113">
        <f>T38/$T$159</f>
        <v>3.5335784371844526E-4</v>
      </c>
      <c r="U122" s="113">
        <f>U38/$U$159</f>
        <v>1.3808027627649851E-3</v>
      </c>
      <c r="V122" s="113">
        <f>V38/$V$159</f>
        <v>1.1285001882440132E-3</v>
      </c>
      <c r="W122" s="113">
        <f t="shared" si="44"/>
        <v>1.0710549220079098E-3</v>
      </c>
      <c r="X122" s="113">
        <f t="shared" si="42"/>
        <v>1.1051108996136033E-3</v>
      </c>
      <c r="Y122" s="113">
        <f t="shared" si="43"/>
        <v>1.0732180608285721E-3</v>
      </c>
    </row>
    <row r="123" spans="1:25" ht="9" customHeight="1" x14ac:dyDescent="0.25">
      <c r="B123" s="44"/>
      <c r="C123" s="44"/>
      <c r="D123" s="44"/>
      <c r="E123" s="44"/>
      <c r="F123" s="44"/>
      <c r="G123" s="44"/>
      <c r="H123" s="44"/>
      <c r="I123" s="44"/>
      <c r="J123" s="44"/>
      <c r="K123" s="44"/>
      <c r="L123" s="44"/>
      <c r="M123" s="44"/>
      <c r="N123" s="44"/>
      <c r="O123" s="44"/>
      <c r="P123" s="44"/>
      <c r="Q123" s="114"/>
      <c r="R123" s="114"/>
      <c r="S123" s="114"/>
      <c r="T123" s="113"/>
      <c r="U123" s="113"/>
      <c r="V123" s="113"/>
      <c r="W123" s="113"/>
      <c r="X123" s="113"/>
      <c r="Y123" s="113"/>
    </row>
    <row r="124" spans="1:25" ht="13" x14ac:dyDescent="0.3">
      <c r="A124" s="24" t="s">
        <v>314</v>
      </c>
      <c r="B124" s="41">
        <f>B40/$B$159</f>
        <v>1.7599469975768191E-2</v>
      </c>
      <c r="C124" s="41">
        <f>C40/$C$159</f>
        <v>1.7413953917862681E-2</v>
      </c>
      <c r="D124" s="41">
        <f>D40/$D$159</f>
        <v>1.814810876269941E-2</v>
      </c>
      <c r="E124" s="41">
        <f>E40/$E$159</f>
        <v>1.6285236338797946E-2</v>
      </c>
      <c r="F124" s="41">
        <f>F40/$F$159</f>
        <v>1.6555451501092781E-2</v>
      </c>
      <c r="G124" s="41">
        <f>G40/$G$159</f>
        <v>1.6248134516001152E-2</v>
      </c>
      <c r="H124" s="41">
        <f>H40/$H$159</f>
        <v>1.9219327921376216E-2</v>
      </c>
      <c r="I124" s="41">
        <f>I40/$I$159</f>
        <v>2.0947240258074512E-2</v>
      </c>
      <c r="J124" s="41">
        <f>J40/$J$159</f>
        <v>2.0602238832814781E-2</v>
      </c>
      <c r="K124" s="41">
        <f>K40/$K$159</f>
        <v>1.9812380923724896E-2</v>
      </c>
      <c r="L124" s="41">
        <f>L40/$L$159</f>
        <v>1.9678962060186701E-2</v>
      </c>
      <c r="M124" s="41">
        <f>M40/$M$159</f>
        <v>2.0415651214333152E-2</v>
      </c>
      <c r="N124" s="41">
        <f>N40/$N$159</f>
        <v>2.0488549978608869E-2</v>
      </c>
      <c r="O124" s="41">
        <f>O40/$O$159</f>
        <v>2.1514556452725632E-2</v>
      </c>
      <c r="P124" s="41">
        <f>P40/$P$159</f>
        <v>2.1527373839869586E-2</v>
      </c>
      <c r="Q124" s="45">
        <f>Q40/$Q$159</f>
        <v>2.1728925548353591E-2</v>
      </c>
      <c r="R124" s="45">
        <f>R40/$R$159</f>
        <v>2.2871120920250582E-2</v>
      </c>
      <c r="S124" s="45">
        <f>S40/$S$159</f>
        <v>2.3589480107675247E-2</v>
      </c>
      <c r="T124" s="43">
        <f>T40/$T$159</f>
        <v>2.3537601277757513E-2</v>
      </c>
      <c r="U124" s="43">
        <f>U40/$U$159</f>
        <v>2.3315576727241792E-2</v>
      </c>
      <c r="V124" s="43">
        <f>V40/$V$159</f>
        <v>2.2249279320057685E-2</v>
      </c>
      <c r="W124" s="43">
        <f t="shared" si="44"/>
        <v>2.297997709123846E-2</v>
      </c>
      <c r="X124" s="43">
        <f t="shared" si="42"/>
        <v>2.0835261340421841E-2</v>
      </c>
      <c r="Y124" s="43">
        <f t="shared" si="43"/>
        <v>2.26559084853728E-2</v>
      </c>
    </row>
    <row r="125" spans="1:25" x14ac:dyDescent="0.25">
      <c r="A125" s="26" t="s">
        <v>315</v>
      </c>
      <c r="B125" s="44">
        <f>B41/$B$159</f>
        <v>4.6376382673057109E-3</v>
      </c>
      <c r="C125" s="44">
        <f>C41/$C$159</f>
        <v>4.8492200898416762E-3</v>
      </c>
      <c r="D125" s="44">
        <f>D41/$D$159</f>
        <v>5.5403615377174597E-3</v>
      </c>
      <c r="E125" s="44">
        <f>E41/$E$159</f>
        <v>3.807277776687718E-3</v>
      </c>
      <c r="F125" s="44">
        <f>F41/$F$159</f>
        <v>3.9716913531854569E-3</v>
      </c>
      <c r="G125" s="44">
        <f>G41/$G$159</f>
        <v>3.9798681993412953E-3</v>
      </c>
      <c r="H125" s="44">
        <f>H41/$H$159</f>
        <v>4.6145670155722206E-3</v>
      </c>
      <c r="I125" s="44">
        <f>I41/$I$159</f>
        <v>5.4575493220304526E-3</v>
      </c>
      <c r="J125" s="44">
        <f>J41/$J$159</f>
        <v>5.022639271577806E-3</v>
      </c>
      <c r="K125" s="44">
        <f>K41/$K$159</f>
        <v>4.4701473013062818E-3</v>
      </c>
      <c r="L125" s="44">
        <f>L41/$L$159</f>
        <v>3.7311409199645047E-3</v>
      </c>
      <c r="M125" s="44">
        <f>M41/$M$159</f>
        <v>3.9782893066148736E-3</v>
      </c>
      <c r="N125" s="44">
        <f>N41/$N$159</f>
        <v>3.5772411019540373E-3</v>
      </c>
      <c r="O125" s="44">
        <f>O41/$O$159</f>
        <v>4.403951945489387E-3</v>
      </c>
      <c r="P125" s="44">
        <f>P41/$P$159</f>
        <v>3.8915672089571492E-3</v>
      </c>
      <c r="Q125" s="114">
        <f>Q41/$Q$159</f>
        <v>3.2240436158451138E-3</v>
      </c>
      <c r="R125" s="114">
        <f>R41/$R$159</f>
        <v>3.6198285363892063E-3</v>
      </c>
      <c r="S125" s="114">
        <f>S41/$S$159</f>
        <v>4.1973043591273787E-3</v>
      </c>
      <c r="T125" s="113">
        <f>T41/$T$159</f>
        <v>4.0781201959024741E-3</v>
      </c>
      <c r="U125" s="113">
        <f>U41/$U$159</f>
        <v>5.3453970206746209E-3</v>
      </c>
      <c r="V125" s="113">
        <f>V41/$V$159</f>
        <v>4.8298469293941966E-3</v>
      </c>
      <c r="W125" s="113">
        <f t="shared" si="44"/>
        <v>4.9809273235997898E-3</v>
      </c>
      <c r="X125" s="113">
        <f t="shared" si="42"/>
        <v>3.4325128306846612E-3</v>
      </c>
      <c r="Y125" s="113">
        <f t="shared" si="43"/>
        <v>3.4033045584107809E-3</v>
      </c>
    </row>
    <row r="126" spans="1:25" x14ac:dyDescent="0.25">
      <c r="A126" s="26" t="s">
        <v>316</v>
      </c>
      <c r="B126" s="44">
        <f>B42/$B$159</f>
        <v>8.1167762491915641E-3</v>
      </c>
      <c r="C126" s="44">
        <f>C42/$C$159</f>
        <v>8.2001936067518811E-3</v>
      </c>
      <c r="D126" s="44">
        <f>D42/$D$159</f>
        <v>8.5715712972832606E-3</v>
      </c>
      <c r="E126" s="44">
        <f>E42/$E$159</f>
        <v>8.9743449774730925E-3</v>
      </c>
      <c r="F126" s="44">
        <f>F42/$F$159</f>
        <v>8.8083654101053024E-3</v>
      </c>
      <c r="G126" s="44">
        <f>G42/$G$159</f>
        <v>8.9976401414526667E-3</v>
      </c>
      <c r="H126" s="44">
        <f>H42/$H$159</f>
        <v>1.1236262835101781E-2</v>
      </c>
      <c r="I126" s="44">
        <f>I42/$I$159</f>
        <v>1.1632062317494942E-2</v>
      </c>
      <c r="J126" s="44">
        <f>J42/$J$159</f>
        <v>1.1318365082022023E-2</v>
      </c>
      <c r="K126" s="44">
        <f>K42/$K$159</f>
        <v>1.1162539742666004E-2</v>
      </c>
      <c r="L126" s="44">
        <f>L42/$L$159</f>
        <v>1.1727337219387473E-2</v>
      </c>
      <c r="M126" s="44">
        <f>M42/$M$159</f>
        <v>1.1858019021877374E-2</v>
      </c>
      <c r="N126" s="44">
        <f>N42/$N$159</f>
        <v>1.2229623712555687E-2</v>
      </c>
      <c r="O126" s="44">
        <f>O42/$O$159</f>
        <v>1.2327095737012281E-2</v>
      </c>
      <c r="P126" s="44">
        <f>P42/$P$159</f>
        <v>1.3006197018156333E-2</v>
      </c>
      <c r="Q126" s="114">
        <f>Q42/$Q$159</f>
        <v>1.3675258039391127E-2</v>
      </c>
      <c r="R126" s="114">
        <f>R42/$R$159</f>
        <v>1.4715089162446241E-2</v>
      </c>
      <c r="S126" s="114">
        <f>S42/$S$159</f>
        <v>1.4694116928335117E-2</v>
      </c>
      <c r="T126" s="113">
        <f>T42/$T$159</f>
        <v>1.4495740670702422E-2</v>
      </c>
      <c r="U126" s="113">
        <f>U42/$U$159</f>
        <v>1.33820993429241E-2</v>
      </c>
      <c r="V126" s="113">
        <f>V42/$V$159</f>
        <v>1.3377383422372444E-2</v>
      </c>
      <c r="W126" s="113">
        <f t="shared" si="44"/>
        <v>1.4259428630548283E-2</v>
      </c>
      <c r="X126" s="113">
        <f t="shared" si="42"/>
        <v>1.3292821710850666E-2</v>
      </c>
      <c r="Y126" s="113">
        <f t="shared" si="43"/>
        <v>1.4815938599870718E-2</v>
      </c>
    </row>
    <row r="127" spans="1:25" x14ac:dyDescent="0.25">
      <c r="A127" s="26" t="s">
        <v>317</v>
      </c>
      <c r="B127" s="44">
        <f>B43/$B$159</f>
        <v>4.7554575636347025E-3</v>
      </c>
      <c r="C127" s="44">
        <f>C43/$C$159</f>
        <v>4.2999776136277493E-3</v>
      </c>
      <c r="D127" s="44">
        <f>D43/$D$159</f>
        <v>3.9746432257687014E-3</v>
      </c>
      <c r="E127" s="44">
        <f>E43/$E$159</f>
        <v>3.4441519731977471E-3</v>
      </c>
      <c r="F127" s="44">
        <f>F43/$F$159</f>
        <v>3.7211796483875865E-3</v>
      </c>
      <c r="G127" s="44">
        <f>G43/$G$159</f>
        <v>3.1957830590745901E-3</v>
      </c>
      <c r="H127" s="44">
        <f>H43/$H$159</f>
        <v>3.2675231459804036E-3</v>
      </c>
      <c r="I127" s="44">
        <f>I43/$I$159</f>
        <v>3.7532199864563007E-3</v>
      </c>
      <c r="J127" s="44">
        <f>J43/$J$159</f>
        <v>4.0021249155376163E-3</v>
      </c>
      <c r="K127" s="44">
        <f>K43/$K$159</f>
        <v>4.0831877149204434E-3</v>
      </c>
      <c r="L127" s="44">
        <f>L43/$L$159</f>
        <v>4.1269162748620606E-3</v>
      </c>
      <c r="M127" s="44">
        <f>M43/$M$159</f>
        <v>4.4852807458565704E-3</v>
      </c>
      <c r="N127" s="44">
        <f>N43/$N$159</f>
        <v>4.5899252291166362E-3</v>
      </c>
      <c r="O127" s="44">
        <f>O43/$O$159</f>
        <v>4.6920042821529673E-3</v>
      </c>
      <c r="P127" s="44">
        <f>P43/$P$159</f>
        <v>4.5408313991886313E-3</v>
      </c>
      <c r="Q127" s="114">
        <f>Q43/$Q$159</f>
        <v>4.7442339955300322E-3</v>
      </c>
      <c r="R127" s="114">
        <f>R43/$R$159</f>
        <v>4.4533800565267224E-3</v>
      </c>
      <c r="S127" s="114">
        <f>S43/$S$159</f>
        <v>4.6221970182619655E-3</v>
      </c>
      <c r="T127" s="113">
        <f>T43/$T$159</f>
        <v>4.8838399256608926E-3</v>
      </c>
      <c r="U127" s="113">
        <f>U43/$U$159</f>
        <v>4.5168728088406723E-3</v>
      </c>
      <c r="V127" s="113">
        <f>V43/$V$159</f>
        <v>3.9764141558073377E-3</v>
      </c>
      <c r="W127" s="113">
        <f t="shared" si="44"/>
        <v>3.6781429441656347E-3</v>
      </c>
      <c r="X127" s="113">
        <f t="shared" si="42"/>
        <v>4.0404640818125365E-3</v>
      </c>
      <c r="Y127" s="113">
        <f t="shared" si="43"/>
        <v>4.3732693237412265E-3</v>
      </c>
    </row>
    <row r="128" spans="1:25" x14ac:dyDescent="0.25">
      <c r="A128" s="26" t="s">
        <v>318</v>
      </c>
      <c r="B128" s="44">
        <f>B44/$B$159</f>
        <v>8.9597895636210016E-5</v>
      </c>
      <c r="C128" s="44">
        <f>C44/$C$159</f>
        <v>6.4562607641373426E-5</v>
      </c>
      <c r="D128" s="44">
        <f>D44/$D$159</f>
        <v>6.1532701929993696E-5</v>
      </c>
      <c r="E128" s="44">
        <f>E44/$E$159</f>
        <v>5.9461611439392517E-5</v>
      </c>
      <c r="F128" s="44">
        <f>F44/$F$159</f>
        <v>5.4215089414435622E-5</v>
      </c>
      <c r="G128" s="44">
        <f>G44/$G$159</f>
        <v>7.4843116132599984E-5</v>
      </c>
      <c r="H128" s="44">
        <f>H44/$H$159</f>
        <v>1.0097492472180923E-4</v>
      </c>
      <c r="I128" s="44">
        <f>I44/$I$159</f>
        <v>1.0440863209281463E-4</v>
      </c>
      <c r="J128" s="44">
        <f>J44/$J$159</f>
        <v>2.5910956367733684E-4</v>
      </c>
      <c r="K128" s="44">
        <f>K44/$K$159</f>
        <v>9.650616483216616E-5</v>
      </c>
      <c r="L128" s="44">
        <f>L44/$L$159</f>
        <v>9.3567645972663686E-5</v>
      </c>
      <c r="M128" s="44">
        <f>M44/$M$159</f>
        <v>9.4062139984336292E-5</v>
      </c>
      <c r="N128" s="44">
        <f>N44/$N$159</f>
        <v>9.1759934982511322E-5</v>
      </c>
      <c r="O128" s="44">
        <f>O44/$O$159</f>
        <v>9.1504488070996823E-5</v>
      </c>
      <c r="P128" s="44">
        <f>P44/$P$159</f>
        <v>8.8778213567470982E-5</v>
      </c>
      <c r="Q128" s="114">
        <f>Q44/$Q$159</f>
        <v>8.5389897587319458E-5</v>
      </c>
      <c r="R128" s="114">
        <f>R44/$R$159</f>
        <v>8.2823164888415465E-5</v>
      </c>
      <c r="S128" s="114">
        <f>S44/$S$159</f>
        <v>7.5861801950784206E-5</v>
      </c>
      <c r="T128" s="113">
        <f>T44/$T$159</f>
        <v>7.9900485491725452E-5</v>
      </c>
      <c r="U128" s="113">
        <f>U44/$U$159</f>
        <v>7.1207554802396703E-5</v>
      </c>
      <c r="V128" s="113">
        <f>V44/$V$159</f>
        <v>6.5634812483703148E-5</v>
      </c>
      <c r="W128" s="113">
        <f t="shared" si="44"/>
        <v>6.1478192924751597E-5</v>
      </c>
      <c r="X128" s="113">
        <f t="shared" si="42"/>
        <v>6.9462717073976403E-5</v>
      </c>
      <c r="Y128" s="113">
        <f t="shared" si="43"/>
        <v>6.3396003350077961E-5</v>
      </c>
    </row>
    <row r="129" spans="1:25" ht="8.25" customHeight="1" x14ac:dyDescent="0.25">
      <c r="B129" s="44"/>
      <c r="C129" s="44"/>
      <c r="D129" s="44"/>
      <c r="E129" s="44"/>
      <c r="F129" s="44"/>
      <c r="G129" s="44"/>
      <c r="H129" s="44"/>
      <c r="I129" s="44"/>
      <c r="J129" s="44"/>
      <c r="K129" s="44"/>
      <c r="L129" s="44"/>
      <c r="M129" s="44"/>
      <c r="N129" s="44"/>
      <c r="O129" s="44"/>
      <c r="P129" s="44"/>
      <c r="Q129" s="114"/>
      <c r="R129" s="114"/>
      <c r="S129" s="114"/>
      <c r="T129" s="113"/>
      <c r="U129" s="113"/>
      <c r="V129" s="113"/>
      <c r="W129" s="113"/>
      <c r="X129" s="113"/>
      <c r="Y129" s="113"/>
    </row>
    <row r="130" spans="1:25" ht="13" x14ac:dyDescent="0.3">
      <c r="A130" s="24" t="s">
        <v>319</v>
      </c>
      <c r="B130" s="41">
        <f>B46/$B$159</f>
        <v>5.7723882907714255E-2</v>
      </c>
      <c r="C130" s="41">
        <f>C46/$C$159</f>
        <v>5.8173142950443901E-2</v>
      </c>
      <c r="D130" s="41">
        <f>D46/$D$159</f>
        <v>5.064564185820123E-2</v>
      </c>
      <c r="E130" s="41">
        <f>E46/$E$159</f>
        <v>4.8569908595969616E-2</v>
      </c>
      <c r="F130" s="41">
        <f>F46/$F$159</f>
        <v>4.826172891220757E-2</v>
      </c>
      <c r="G130" s="41">
        <f>G46/$G$159</f>
        <v>4.9503591382297436E-2</v>
      </c>
      <c r="H130" s="41">
        <f>H46/$H$159</f>
        <v>5.6405245674416925E-2</v>
      </c>
      <c r="I130" s="41">
        <f>I46/$I$159</f>
        <v>6.3188690866754132E-2</v>
      </c>
      <c r="J130" s="41">
        <f>J46/$J$159</f>
        <v>6.2447118708050281E-2</v>
      </c>
      <c r="K130" s="41">
        <f>K46/$K$159</f>
        <v>6.267551265277585E-2</v>
      </c>
      <c r="L130" s="41">
        <f>L46/$L$159</f>
        <v>6.4733484022220372E-2</v>
      </c>
      <c r="M130" s="41">
        <f>M46/$M$159</f>
        <v>6.3709067760738189E-2</v>
      </c>
      <c r="N130" s="41">
        <f>N46/$N$159</f>
        <v>6.1413609546141661E-2</v>
      </c>
      <c r="O130" s="41">
        <f>O46/$O$159</f>
        <v>6.2551756838728698E-2</v>
      </c>
      <c r="P130" s="41">
        <f>P46/$P$159</f>
        <v>6.3289797850020577E-2</v>
      </c>
      <c r="Q130" s="45">
        <f>Q46/$Q$159</f>
        <v>6.2111261579113758E-2</v>
      </c>
      <c r="R130" s="45">
        <f>R46/$R$159</f>
        <v>6.3632689369691506E-2</v>
      </c>
      <c r="S130" s="45">
        <f>S46/$S$159</f>
        <v>6.3731940522119127E-2</v>
      </c>
      <c r="T130" s="43">
        <f>T46/$T$159</f>
        <v>6.8343358019729031E-2</v>
      </c>
      <c r="U130" s="43">
        <f>U46/$U$159</f>
        <v>6.6150829660939728E-2</v>
      </c>
      <c r="V130" s="43">
        <f>V46/$V$159</f>
        <v>5.9982092770379185E-2</v>
      </c>
      <c r="W130" s="43">
        <f t="shared" si="44"/>
        <v>5.7652820311166197E-2</v>
      </c>
      <c r="X130" s="43">
        <f t="shared" si="42"/>
        <v>5.6732478341692642E-2</v>
      </c>
      <c r="Y130" s="163">
        <f t="shared" si="43"/>
        <v>2.7090931748232992E-2</v>
      </c>
    </row>
    <row r="131" spans="1:25" ht="13" x14ac:dyDescent="0.3">
      <c r="A131" s="26" t="s">
        <v>320</v>
      </c>
      <c r="B131" s="41"/>
      <c r="C131" s="41"/>
      <c r="D131" s="41"/>
      <c r="E131" s="41"/>
      <c r="F131" s="41"/>
      <c r="G131" s="41"/>
      <c r="H131" s="41"/>
      <c r="I131" s="41"/>
      <c r="J131" s="41"/>
      <c r="K131" s="41"/>
      <c r="L131" s="44">
        <f>L47/$L$159</f>
        <v>2.0557516998178484E-5</v>
      </c>
      <c r="M131" s="44">
        <f>M47/$M$159</f>
        <v>1.3882913650562767E-4</v>
      </c>
      <c r="N131" s="44">
        <f>N47/$N$159</f>
        <v>4.4723950874386392E-4</v>
      </c>
      <c r="O131" s="44">
        <f>O47/$O$159</f>
        <v>6.4958390374389463E-4</v>
      </c>
      <c r="P131" s="44">
        <f>P47/$P$159</f>
        <v>6.8072759590425693E-4</v>
      </c>
      <c r="Q131" s="114">
        <f>Q47/$Q$159</f>
        <v>8.7944590043908416E-4</v>
      </c>
      <c r="R131" s="114">
        <f>R47/$R$159</f>
        <v>9.3303576796228038E-4</v>
      </c>
      <c r="S131" s="114">
        <f>S47/$S$159</f>
        <v>1.0200532982400064E-3</v>
      </c>
      <c r="T131" s="113">
        <f>T47/$T$159</f>
        <v>8.7019141405625421E-4</v>
      </c>
      <c r="U131" s="113">
        <f>U47/$U$159</f>
        <v>7.8738531774586178E-4</v>
      </c>
      <c r="V131" s="113">
        <f>V47/$V$159</f>
        <v>6.9952402773297811E-4</v>
      </c>
      <c r="W131" s="113">
        <f t="shared" si="44"/>
        <v>6.8501383723057236E-4</v>
      </c>
      <c r="X131" s="113">
        <f t="shared" si="42"/>
        <v>7.3823087888827247E-4</v>
      </c>
      <c r="Y131" s="164">
        <f t="shared" si="43"/>
        <v>7.7603249643484371E-4</v>
      </c>
    </row>
    <row r="132" spans="1:25" x14ac:dyDescent="0.25">
      <c r="A132" s="26" t="s">
        <v>321</v>
      </c>
      <c r="B132" s="44">
        <f>B48/$B$159</f>
        <v>6.013367564609436E-3</v>
      </c>
      <c r="C132" s="44">
        <f>C48/$C$159</f>
        <v>6.0741738860009796E-3</v>
      </c>
      <c r="D132" s="44">
        <f>D48/$D$159</f>
        <v>4.8090505258243004E-3</v>
      </c>
      <c r="E132" s="44">
        <f>E48/$E$159</f>
        <v>4.6266901386931266E-3</v>
      </c>
      <c r="F132" s="44">
        <f>F48/$F$159</f>
        <v>4.4425690139688716E-3</v>
      </c>
      <c r="G132" s="44">
        <f>G48/$G$159</f>
        <v>4.2971036529169072E-3</v>
      </c>
      <c r="H132" s="44">
        <f>H48/$H$159</f>
        <v>6.3317885251199246E-3</v>
      </c>
      <c r="I132" s="44">
        <f>I48/$I$159</f>
        <v>8.4110249741030894E-3</v>
      </c>
      <c r="J132" s="44">
        <f>J48/$J$159</f>
        <v>6.5182637697648741E-3</v>
      </c>
      <c r="K132" s="44">
        <f>K48/$K$159</f>
        <v>6.5023933897492359E-3</v>
      </c>
      <c r="L132" s="44">
        <f>L48/$L$159</f>
        <v>1.0181159340055456E-2</v>
      </c>
      <c r="M132" s="44">
        <f>M48/$M$159</f>
        <v>8.8576798546387073E-3</v>
      </c>
      <c r="N132" s="44">
        <f>N48/$N$159</f>
        <v>8.4761552520102659E-3</v>
      </c>
      <c r="O132" s="44">
        <f>O48/$O$159</f>
        <v>8.6996801197060571E-3</v>
      </c>
      <c r="P132" s="44">
        <f>P48/$P$159</f>
        <v>9.064053148860822E-3</v>
      </c>
      <c r="Q132" s="114">
        <f>Q48/$Q$159</f>
        <v>9.0043121907365832E-3</v>
      </c>
      <c r="R132" s="114">
        <f>R48/$R$159</f>
        <v>9.263283150941562E-3</v>
      </c>
      <c r="S132" s="114">
        <f>S48/$S$159</f>
        <v>8.9976023806265688E-3</v>
      </c>
      <c r="T132" s="113">
        <f>T48/$T$159</f>
        <v>8.0060949575371399E-3</v>
      </c>
      <c r="U132" s="113">
        <f>U48/$U$159</f>
        <v>9.3789280027982702E-3</v>
      </c>
      <c r="V132" s="113">
        <f>V48/$V$159</f>
        <v>6.8958281178004817E-3</v>
      </c>
      <c r="W132" s="113">
        <f t="shared" si="44"/>
        <v>6.5661156994134299E-3</v>
      </c>
      <c r="X132" s="113">
        <f t="shared" si="42"/>
        <v>7.1686295016384974E-3</v>
      </c>
      <c r="Y132" s="164">
        <f t="shared" si="43"/>
        <v>6.1365427794314066E-3</v>
      </c>
    </row>
    <row r="133" spans="1:25" x14ac:dyDescent="0.25">
      <c r="A133" s="26" t="s">
        <v>322</v>
      </c>
      <c r="B133" s="44">
        <f>B49/$B$159</f>
        <v>1.4218467031613556E-4</v>
      </c>
      <c r="C133" s="44">
        <f>C49/$C$159</f>
        <v>1.4284510491037418E-4</v>
      </c>
      <c r="D133" s="44">
        <f>D49/$D$159</f>
        <v>1.327287605936507E-4</v>
      </c>
      <c r="E133" s="44">
        <f>E49/$E$159</f>
        <v>1.0935900731571563E-4</v>
      </c>
      <c r="F133" s="44">
        <f>F49/$F$159</f>
        <v>1.0328199197039042E-4</v>
      </c>
      <c r="G133" s="44">
        <f>G49/$G$159</f>
        <v>1.0371477516980307E-4</v>
      </c>
      <c r="H133" s="44">
        <f>H49/$H$159</f>
        <v>1.166575946456095E-4</v>
      </c>
      <c r="I133" s="44">
        <f>I49/$I$159</f>
        <v>1.3790773769938879E-4</v>
      </c>
      <c r="J133" s="44">
        <f>J49/$J$159</f>
        <v>1.4787804138383806E-4</v>
      </c>
      <c r="K133" s="44">
        <f>K49/$K$159</f>
        <v>1.5156391719738416E-4</v>
      </c>
      <c r="L133" s="44">
        <f>L49/$L$159</f>
        <v>1.4275749414114974E-4</v>
      </c>
      <c r="M133" s="44">
        <f>M49/$M$159</f>
        <v>1.4140542826086646E-4</v>
      </c>
      <c r="N133" s="44">
        <f>N49/$N$159</f>
        <v>1.3583641655619212E-4</v>
      </c>
      <c r="O133" s="44">
        <f>O49/$O$159</f>
        <v>1.4291850829259927E-4</v>
      </c>
      <c r="P133" s="44">
        <f>P49/$P$159</f>
        <v>1.6940825981218876E-4</v>
      </c>
      <c r="Q133" s="114">
        <f>Q49/$Q$159</f>
        <v>1.7176660982692651E-4</v>
      </c>
      <c r="R133" s="114">
        <f>R49/$R$159</f>
        <v>1.6356960116809129E-4</v>
      </c>
      <c r="S133" s="114">
        <f>S49/$S$159</f>
        <v>1.4813083306436899E-4</v>
      </c>
      <c r="T133" s="113">
        <f>T49/$T$159</f>
        <v>1.7410122947884437E-4</v>
      </c>
      <c r="U133" s="113">
        <f>U49/$U$159</f>
        <v>0</v>
      </c>
      <c r="V133" s="113">
        <f>V49/$V$159</f>
        <v>0</v>
      </c>
      <c r="W133" s="113">
        <f t="shared" si="44"/>
        <v>0</v>
      </c>
      <c r="X133" s="113">
        <f t="shared" si="42"/>
        <v>0</v>
      </c>
      <c r="Y133" s="164">
        <f t="shared" si="43"/>
        <v>0</v>
      </c>
    </row>
    <row r="134" spans="1:25" x14ac:dyDescent="0.25">
      <c r="A134" s="26" t="s">
        <v>323</v>
      </c>
      <c r="B134" s="44">
        <f>B50/$B$159</f>
        <v>5.1568330672788681E-2</v>
      </c>
      <c r="C134" s="44">
        <f>C50/$C$159</f>
        <v>5.1956123959532544E-2</v>
      </c>
      <c r="D134" s="44">
        <f>D50/$D$159</f>
        <v>4.5703862571783278E-2</v>
      </c>
      <c r="E134" s="44">
        <f>E50/$E$159</f>
        <v>4.3833859449960773E-2</v>
      </c>
      <c r="F134" s="44">
        <f>F50/$F$159</f>
        <v>4.3715877906268304E-2</v>
      </c>
      <c r="G134" s="44">
        <f>G50/$G$159</f>
        <v>4.5102772954210724E-2</v>
      </c>
      <c r="H134" s="44">
        <f>H50/$H$159</f>
        <v>4.9956799554651397E-2</v>
      </c>
      <c r="I134" s="44">
        <f>I50/$I$159</f>
        <v>5.4639758154951659E-2</v>
      </c>
      <c r="J134" s="44">
        <f>J50/$J$159</f>
        <v>5.578097689690157E-2</v>
      </c>
      <c r="K134" s="44">
        <f>K50/$K$159</f>
        <v>5.6021555345829234E-2</v>
      </c>
      <c r="L134" s="44">
        <f>L50/$L$159</f>
        <v>5.4389009671025584E-2</v>
      </c>
      <c r="M134" s="44">
        <f>M50/$M$159</f>
        <v>5.457115334133298E-2</v>
      </c>
      <c r="N134" s="44">
        <f>N50/$N$159</f>
        <v>5.235437836883134E-2</v>
      </c>
      <c r="O134" s="44">
        <f>O50/$O$159</f>
        <v>5.305957430698615E-2</v>
      </c>
      <c r="P134" s="44">
        <f>P50/$P$159</f>
        <v>5.3375608845443311E-2</v>
      </c>
      <c r="Q134" s="114">
        <f>Q50/$Q$159</f>
        <v>5.2055736878111158E-2</v>
      </c>
      <c r="R134" s="114">
        <f>R50/$R$159</f>
        <v>5.3272800849619571E-2</v>
      </c>
      <c r="S134" s="114">
        <f>S50/$S$159</f>
        <v>5.3566154010188181E-2</v>
      </c>
      <c r="T134" s="113">
        <f>T50/$T$159</f>
        <v>5.9292970418656797E-2</v>
      </c>
      <c r="U134" s="113">
        <f>U50/$U$159</f>
        <v>5.5984516340395599E-2</v>
      </c>
      <c r="V134" s="113">
        <f>V50/$V$159</f>
        <v>5.2386740624845725E-2</v>
      </c>
      <c r="W134" s="113">
        <f t="shared" si="44"/>
        <v>5.0401690774522202E-2</v>
      </c>
      <c r="X134" s="113">
        <f t="shared" si="42"/>
        <v>4.8825617961165871E-2</v>
      </c>
      <c r="Y134" s="164">
        <f t="shared" si="43"/>
        <v>2.0178356472366741E-2</v>
      </c>
    </row>
    <row r="135" spans="1:25" ht="9.75" customHeight="1" x14ac:dyDescent="0.25">
      <c r="B135" s="44"/>
      <c r="C135" s="44"/>
      <c r="D135" s="44"/>
      <c r="E135" s="44"/>
      <c r="F135" s="44"/>
      <c r="G135" s="44"/>
      <c r="H135" s="44"/>
      <c r="I135" s="44"/>
      <c r="J135" s="44"/>
      <c r="K135" s="44"/>
      <c r="L135" s="44"/>
      <c r="M135" s="44"/>
      <c r="N135" s="44"/>
      <c r="O135" s="44"/>
      <c r="P135" s="44"/>
      <c r="Q135" s="114"/>
      <c r="R135" s="114"/>
      <c r="S135" s="114"/>
      <c r="T135" s="113"/>
      <c r="U135" s="113"/>
      <c r="V135" s="113"/>
      <c r="W135" s="113"/>
      <c r="X135" s="113"/>
      <c r="Y135" s="113"/>
    </row>
    <row r="136" spans="1:25" ht="13" x14ac:dyDescent="0.3">
      <c r="A136" s="24" t="s">
        <v>324</v>
      </c>
      <c r="B136" s="41">
        <f>B52/$B$159</f>
        <v>1.7153725075577803E-3</v>
      </c>
      <c r="C136" s="41">
        <f>C52/$C$159</f>
        <v>1.5334827830478699E-3</v>
      </c>
      <c r="D136" s="41">
        <f>D52/$D$159</f>
        <v>1.3736589537634851E-3</v>
      </c>
      <c r="E136" s="41">
        <f>E52/$E$159</f>
        <v>1.3949373709284496E-3</v>
      </c>
      <c r="F136" s="41">
        <f>F52/$F$159</f>
        <v>1.2763337196077099E-3</v>
      </c>
      <c r="G136" s="41">
        <f>G52/$G$159</f>
        <v>1.3178004373015654E-3</v>
      </c>
      <c r="H136" s="41">
        <f>H52/$H$159</f>
        <v>1.3582845559022673E-3</v>
      </c>
      <c r="I136" s="41">
        <f>I52/$I$159</f>
        <v>2.014481053960379E-3</v>
      </c>
      <c r="J136" s="41">
        <f>J52/$J$159</f>
        <v>1.8166162550453334E-3</v>
      </c>
      <c r="K136" s="41">
        <f>K52/$K$159</f>
        <v>1.8773183599332828E-3</v>
      </c>
      <c r="L136" s="41">
        <f>L52/$L$159</f>
        <v>1.8090337097221173E-3</v>
      </c>
      <c r="M136" s="41">
        <f>M52/$M$159</f>
        <v>2.1532811435794651E-3</v>
      </c>
      <c r="N136" s="41">
        <f>N52/$N$159</f>
        <v>2.0343499713206454E-3</v>
      </c>
      <c r="O136" s="41">
        <f t="shared" ref="O136:O141" si="86">O52/$O$159</f>
        <v>1.9017351859599238E-3</v>
      </c>
      <c r="P136" s="41">
        <f t="shared" ref="P136:P141" si="87">P52/$P$159</f>
        <v>1.7793451208115854E-3</v>
      </c>
      <c r="Q136" s="45">
        <f t="shared" ref="Q136:Q141" si="88">Q52/$Q$159</f>
        <v>1.9718071125963748E-3</v>
      </c>
      <c r="R136" s="45">
        <f t="shared" ref="R136:R141" si="89">R52/$R$159</f>
        <v>1.7429018298077113E-3</v>
      </c>
      <c r="S136" s="45">
        <f t="shared" ref="S136:S141" si="90">S52/$S$159</f>
        <v>1.6838963716404613E-3</v>
      </c>
      <c r="T136" s="43">
        <f t="shared" ref="T136:T141" si="91">T52/$T$159</f>
        <v>1.5137120074956176E-3</v>
      </c>
      <c r="U136" s="43">
        <f t="shared" ref="U136:U141" si="92">U52/$U$159</f>
        <v>1.3223782799373751E-3</v>
      </c>
      <c r="V136" s="43">
        <f t="shared" ref="V136:V141" si="93">V52/$V$159</f>
        <v>1.2688934753508068E-3</v>
      </c>
      <c r="W136" s="43">
        <f t="shared" si="44"/>
        <v>1.2604919288241774E-3</v>
      </c>
      <c r="X136" s="43">
        <f t="shared" si="42"/>
        <v>1.2115646245881176E-3</v>
      </c>
      <c r="Y136" s="43">
        <f t="shared" si="43"/>
        <v>1.1267681790297608E-3</v>
      </c>
    </row>
    <row r="137" spans="1:25" x14ac:dyDescent="0.25">
      <c r="A137" s="26" t="s">
        <v>325</v>
      </c>
      <c r="B137" s="44">
        <f>B53/$B$159</f>
        <v>2.2588233993638468E-4</v>
      </c>
      <c r="C137" s="44">
        <f>C53/$C$159</f>
        <v>2.9377678583125498E-4</v>
      </c>
      <c r="D137" s="44">
        <f>D53/$D$159</f>
        <v>1.7892323241617425E-4</v>
      </c>
      <c r="E137" s="44">
        <f>E53/$E$159</f>
        <v>2.002423243115597E-4</v>
      </c>
      <c r="F137" s="44">
        <f>F53/$F$159</f>
        <v>2.4472034951675823E-4</v>
      </c>
      <c r="G137" s="44">
        <f>G53/$G$159</f>
        <v>1.7695951017864767E-4</v>
      </c>
      <c r="H137" s="44">
        <f>H53/$H$159</f>
        <v>2.188417260177196E-4</v>
      </c>
      <c r="I137" s="44">
        <f>I53/$I$159</f>
        <v>3.9179753889824931E-4</v>
      </c>
      <c r="J137" s="44">
        <f>J53/$J$159</f>
        <v>2.9248626548154658E-4</v>
      </c>
      <c r="K137" s="44">
        <f>K53/$K$159</f>
        <v>3.0801927950080811E-4</v>
      </c>
      <c r="L137" s="44">
        <f>L53/$L$159</f>
        <v>2.6685197930156527E-4</v>
      </c>
      <c r="M137" s="44">
        <f>M53/$M$159</f>
        <v>4.8471986829053999E-4</v>
      </c>
      <c r="N137" s="44">
        <f>N53/$N$159</f>
        <v>4.4327898224368474E-4</v>
      </c>
      <c r="O137" s="44">
        <f t="shared" si="86"/>
        <v>3.6307627024580489E-4</v>
      </c>
      <c r="P137" s="44">
        <f t="shared" si="87"/>
        <v>2.9577972162104534E-4</v>
      </c>
      <c r="Q137" s="114">
        <f t="shared" si="88"/>
        <v>3.1492079218155262E-4</v>
      </c>
      <c r="R137" s="114">
        <f t="shared" si="89"/>
        <v>2.9344709939467051E-4</v>
      </c>
      <c r="S137" s="114">
        <f t="shared" si="90"/>
        <v>2.9365461725069616E-4</v>
      </c>
      <c r="T137" s="113">
        <f t="shared" si="91"/>
        <v>2.3388177317757556E-4</v>
      </c>
      <c r="U137" s="113">
        <f t="shared" si="92"/>
        <v>2.1566808865206848E-4</v>
      </c>
      <c r="V137" s="113">
        <f t="shared" si="93"/>
        <v>2.2888879927276818E-4</v>
      </c>
      <c r="W137" s="113">
        <f t="shared" si="44"/>
        <v>2.9774604884390878E-4</v>
      </c>
      <c r="X137" s="113">
        <f t="shared" si="42"/>
        <v>2.6847061708936586E-4</v>
      </c>
      <c r="Y137" s="113">
        <f t="shared" si="43"/>
        <v>2.2880391716594548E-4</v>
      </c>
    </row>
    <row r="138" spans="1:25" x14ac:dyDescent="0.25">
      <c r="A138" s="26" t="s">
        <v>326</v>
      </c>
      <c r="B138" s="44">
        <f>B54/$B$159</f>
        <v>1.1297026697320257E-3</v>
      </c>
      <c r="C138" s="44">
        <f>C54/$C$159</f>
        <v>9.5456575273697485E-4</v>
      </c>
      <c r="D138" s="44">
        <f>D54/$D$159</f>
        <v>1.0334625411194047E-3</v>
      </c>
      <c r="E138" s="44">
        <f>E54/$E$159</f>
        <v>8.4748179628697969E-4</v>
      </c>
      <c r="F138" s="44">
        <f>F54/$F$159</f>
        <v>7.6219895628103392E-4</v>
      </c>
      <c r="G138" s="44">
        <f>G54/$G$159</f>
        <v>8.402156773874125E-4</v>
      </c>
      <c r="H138" s="44">
        <f>H54/$H$159</f>
        <v>8.9911300813724641E-4</v>
      </c>
      <c r="I138" s="44">
        <f>I54/$I$159</f>
        <v>1.2380633471124104E-3</v>
      </c>
      <c r="J138" s="44">
        <f>J54/$J$159</f>
        <v>1.3038905474855164E-3</v>
      </c>
      <c r="K138" s="44">
        <f>K54/$K$159</f>
        <v>1.2849805501432452E-3</v>
      </c>
      <c r="L138" s="44">
        <f>L54/$L$159</f>
        <v>1.2836613763779251E-3</v>
      </c>
      <c r="M138" s="44">
        <f>M54/$M$159</f>
        <v>1.3644567390463005E-3</v>
      </c>
      <c r="N138" s="44">
        <f>N54/$N$159</f>
        <v>1.3388972314298411E-3</v>
      </c>
      <c r="O138" s="44">
        <f t="shared" si="86"/>
        <v>1.261597223165292E-3</v>
      </c>
      <c r="P138" s="44">
        <f t="shared" si="87"/>
        <v>1.1908708756867242E-3</v>
      </c>
      <c r="Q138" s="114">
        <f t="shared" si="88"/>
        <v>1.3697624040081562E-3</v>
      </c>
      <c r="R138" s="114">
        <f t="shared" si="89"/>
        <v>1.2000785532777186E-3</v>
      </c>
      <c r="S138" s="114">
        <f t="shared" si="90"/>
        <v>1.1019255146684369E-3</v>
      </c>
      <c r="T138" s="113">
        <f t="shared" si="91"/>
        <v>1.0286635939147045E-3</v>
      </c>
      <c r="U138" s="113">
        <f t="shared" si="92"/>
        <v>9.3401191163280527E-4</v>
      </c>
      <c r="V138" s="113">
        <f t="shared" si="93"/>
        <v>8.9182879210151665E-4</v>
      </c>
      <c r="W138" s="113">
        <f t="shared" si="44"/>
        <v>8.3294986939130768E-4</v>
      </c>
      <c r="X138" s="113">
        <f t="shared" si="42"/>
        <v>8.5134621669675766E-4</v>
      </c>
      <c r="Y138" s="113">
        <f t="shared" si="43"/>
        <v>8.4563917008762966E-4</v>
      </c>
    </row>
    <row r="139" spans="1:25" x14ac:dyDescent="0.25">
      <c r="A139" s="26" t="s">
        <v>327</v>
      </c>
      <c r="B139" s="44">
        <f>B55/$B$159</f>
        <v>3.245629465115482E-4</v>
      </c>
      <c r="C139" s="44">
        <f>C55/$C$159</f>
        <v>2.4768876982517288E-4</v>
      </c>
      <c r="D139" s="44">
        <f>D55/$D$159</f>
        <v>1.3450035162100129E-4</v>
      </c>
      <c r="E139" s="44">
        <f>E55/$E$159</f>
        <v>3.2199233360565358E-4</v>
      </c>
      <c r="F139" s="44">
        <f>F55/$F$159</f>
        <v>2.4979246934525112E-4</v>
      </c>
      <c r="G139" s="44">
        <f>G55/$G$159</f>
        <v>2.8229426621712174E-4</v>
      </c>
      <c r="H139" s="44">
        <f>H55/$H$159</f>
        <v>2.2367238319723795E-4</v>
      </c>
      <c r="I139" s="44">
        <f>I55/$I$159</f>
        <v>3.6638537739516389E-4</v>
      </c>
      <c r="J139" s="44">
        <f>J55/$J$159</f>
        <v>1.9642988393915917E-4</v>
      </c>
      <c r="K139" s="44">
        <f>K55/$K$159</f>
        <v>2.5236136124320824E-4</v>
      </c>
      <c r="L139" s="44">
        <f>L55/$L$159</f>
        <v>2.3671667177075192E-4</v>
      </c>
      <c r="M139" s="44">
        <f>M55/$M$159</f>
        <v>2.7201478024863616E-4</v>
      </c>
      <c r="N139" s="44">
        <f>N55/$N$159</f>
        <v>2.2386795688930121E-4</v>
      </c>
      <c r="O139" s="44">
        <f t="shared" si="86"/>
        <v>2.3956961644715718E-4</v>
      </c>
      <c r="P139" s="44">
        <f t="shared" si="87"/>
        <v>2.6628472849829195E-4</v>
      </c>
      <c r="Q139" s="114">
        <f t="shared" si="88"/>
        <v>2.5387368790865907E-4</v>
      </c>
      <c r="R139" s="114">
        <f t="shared" si="89"/>
        <v>2.1702235412128875E-4</v>
      </c>
      <c r="S139" s="114">
        <f t="shared" si="90"/>
        <v>2.4885451682024162E-4</v>
      </c>
      <c r="T139" s="113">
        <f t="shared" si="91"/>
        <v>2.189087524514597E-4</v>
      </c>
      <c r="U139" s="113">
        <f t="shared" si="92"/>
        <v>1.7269827965250126E-4</v>
      </c>
      <c r="V139" s="113">
        <f t="shared" si="93"/>
        <v>1.4817588397652198E-4</v>
      </c>
      <c r="W139" s="113">
        <f t="shared" si="44"/>
        <v>1.2979601058896105E-4</v>
      </c>
      <c r="X139" s="113">
        <f t="shared" si="42"/>
        <v>9.1747790801994039E-5</v>
      </c>
      <c r="Y139" s="113">
        <f t="shared" si="43"/>
        <v>5.2325091776185716E-5</v>
      </c>
    </row>
    <row r="140" spans="1:25" x14ac:dyDescent="0.25">
      <c r="A140" s="26" t="s">
        <v>328</v>
      </c>
      <c r="B140" s="44">
        <f>B56/$B$159</f>
        <v>3.5224551377821412E-5</v>
      </c>
      <c r="C140" s="44">
        <f>C56/$C$159</f>
        <v>3.7451474654467353E-5</v>
      </c>
      <c r="D140" s="44">
        <f>D56/$D$159</f>
        <v>2.677282860690473E-5</v>
      </c>
      <c r="E140" s="44">
        <f>E56/$E$159</f>
        <v>2.5220916724256479E-5</v>
      </c>
      <c r="F140" s="44">
        <f>F56/$F$159</f>
        <v>1.9621944464666791E-5</v>
      </c>
      <c r="G140" s="44">
        <f>G56/$G$159</f>
        <v>1.8330983518383796E-5</v>
      </c>
      <c r="H140" s="44">
        <f>H56/$H$159</f>
        <v>1.6657438550063231E-5</v>
      </c>
      <c r="I140" s="44">
        <f>I56/$I$159</f>
        <v>1.8234790554555167E-5</v>
      </c>
      <c r="J140" s="44">
        <f>J56/$J$159</f>
        <v>2.3809558139111387E-5</v>
      </c>
      <c r="K140" s="44">
        <f>K56/$K$159</f>
        <v>3.1957169046021294E-5</v>
      </c>
      <c r="L140" s="44">
        <f>L56/$L$159</f>
        <v>2.180368227187515E-5</v>
      </c>
      <c r="M140" s="44">
        <f>M56/$M$159</f>
        <v>3.208975599398822E-5</v>
      </c>
      <c r="N140" s="44">
        <f>N56/$N$159</f>
        <v>2.8305800757818354E-5</v>
      </c>
      <c r="O140" s="44">
        <f t="shared" si="86"/>
        <v>3.7492076101669847E-5</v>
      </c>
      <c r="P140" s="44">
        <f t="shared" si="87"/>
        <v>2.6409795005524066E-5</v>
      </c>
      <c r="Q140" s="114">
        <f t="shared" si="88"/>
        <v>3.32502284980068E-5</v>
      </c>
      <c r="R140" s="114">
        <f t="shared" si="89"/>
        <v>3.2353823014033423E-5</v>
      </c>
      <c r="S140" s="114">
        <f t="shared" si="90"/>
        <v>3.9461722901086635E-5</v>
      </c>
      <c r="T140" s="113">
        <f t="shared" si="91"/>
        <v>2.9849000160873009E-5</v>
      </c>
      <c r="U140" s="113">
        <f t="shared" si="92"/>
        <v>0</v>
      </c>
      <c r="V140" s="113">
        <f t="shared" si="93"/>
        <v>0</v>
      </c>
      <c r="W140" s="113">
        <f t="shared" si="44"/>
        <v>0</v>
      </c>
      <c r="X140" s="113">
        <f t="shared" si="42"/>
        <v>0</v>
      </c>
      <c r="Y140" s="113">
        <f t="shared" si="43"/>
        <v>0</v>
      </c>
    </row>
    <row r="141" spans="1:25" ht="25" x14ac:dyDescent="0.25">
      <c r="A141" s="26" t="s">
        <v>329</v>
      </c>
      <c r="B141" s="44"/>
      <c r="C141" s="44"/>
      <c r="D141" s="44"/>
      <c r="E141" s="44"/>
      <c r="F141" s="44"/>
      <c r="G141" s="44"/>
      <c r="H141" s="44"/>
      <c r="I141" s="44"/>
      <c r="J141" s="44"/>
      <c r="K141" s="44"/>
      <c r="L141" s="44"/>
      <c r="M141" s="44"/>
      <c r="N141" s="44"/>
      <c r="O141" s="44">
        <f t="shared" si="86"/>
        <v>0</v>
      </c>
      <c r="P141" s="44">
        <f t="shared" si="87"/>
        <v>0</v>
      </c>
      <c r="Q141" s="114">
        <f t="shared" si="88"/>
        <v>0</v>
      </c>
      <c r="R141" s="114">
        <f t="shared" si="89"/>
        <v>0</v>
      </c>
      <c r="S141" s="114">
        <f t="shared" si="90"/>
        <v>0</v>
      </c>
      <c r="T141" s="113">
        <f t="shared" si="91"/>
        <v>2.4088877910046479E-6</v>
      </c>
      <c r="U141" s="113">
        <f t="shared" si="92"/>
        <v>0</v>
      </c>
      <c r="V141" s="113">
        <f t="shared" si="93"/>
        <v>0</v>
      </c>
      <c r="W141" s="113">
        <f t="shared" si="44"/>
        <v>0</v>
      </c>
      <c r="X141" s="113">
        <f t="shared" si="42"/>
        <v>0</v>
      </c>
      <c r="Y141" s="113">
        <f t="shared" si="43"/>
        <v>0</v>
      </c>
    </row>
    <row r="142" spans="1:25" ht="8.25" customHeight="1" x14ac:dyDescent="0.25">
      <c r="B142" s="44"/>
      <c r="C142" s="44"/>
      <c r="D142" s="44"/>
      <c r="E142" s="44"/>
      <c r="F142" s="44"/>
      <c r="G142" s="44"/>
      <c r="H142" s="44"/>
      <c r="I142" s="44"/>
      <c r="J142" s="44"/>
      <c r="K142" s="44"/>
      <c r="L142" s="44"/>
      <c r="M142" s="44"/>
      <c r="N142" s="44"/>
      <c r="O142" s="44"/>
      <c r="P142" s="44"/>
      <c r="Q142" s="114"/>
      <c r="R142" s="114"/>
      <c r="S142" s="114"/>
      <c r="T142" s="113"/>
      <c r="U142" s="113"/>
      <c r="V142" s="113"/>
      <c r="W142" s="113"/>
      <c r="X142" s="113"/>
      <c r="Y142" s="113"/>
    </row>
    <row r="143" spans="1:25" ht="13" x14ac:dyDescent="0.3">
      <c r="A143" s="24" t="s">
        <v>330</v>
      </c>
      <c r="B143" s="41">
        <f t="shared" ref="B143:B148" si="94">B59/$B$159</f>
        <v>5.6055009704204857E-2</v>
      </c>
      <c r="C143" s="41">
        <f t="shared" ref="C143:C148" si="95">C59/$C$159</f>
        <v>5.5961178588736574E-2</v>
      </c>
      <c r="D143" s="41">
        <f t="shared" ref="D143:D148" si="96">D59/$D$159</f>
        <v>5.4006127949796104E-2</v>
      </c>
      <c r="E143" s="41">
        <f t="shared" ref="E143:E148" si="97">E59/$E$159</f>
        <v>5.2240271045794838E-2</v>
      </c>
      <c r="F143" s="41">
        <f t="shared" ref="F143:F148" si="98">F59/$F$159</f>
        <v>4.9705583956567392E-2</v>
      </c>
      <c r="G143" s="41">
        <f t="shared" ref="G143:G148" si="99">G59/$G$159</f>
        <v>5.0614271865603189E-2</v>
      </c>
      <c r="H143" s="41">
        <f t="shared" ref="H143:H148" si="100">H59/$H$159</f>
        <v>5.5388506472429495E-2</v>
      </c>
      <c r="I143" s="41">
        <f t="shared" ref="I143:I148" si="101">I59/$I$159</f>
        <v>6.4727228475416149E-2</v>
      </c>
      <c r="J143" s="41">
        <f t="shared" ref="J143:J148" si="102">J59/$J$159</f>
        <v>6.9236590014674027E-2</v>
      </c>
      <c r="K143" s="41">
        <f t="shared" ref="K143:K148" si="103">K59/$K$159</f>
        <v>6.7438620602957106E-2</v>
      </c>
      <c r="L143" s="41">
        <f t="shared" ref="L143:L148" si="104">L59/$L$159</f>
        <v>6.9011162013374663E-2</v>
      </c>
      <c r="M143" s="41">
        <f t="shared" ref="M143:M148" si="105">M59/$M$159</f>
        <v>7.1154609842488586E-2</v>
      </c>
      <c r="N143" s="41">
        <f t="shared" ref="N143:N148" si="106">N59/$N$159</f>
        <v>7.0692969571914149E-2</v>
      </c>
      <c r="O143" s="41">
        <f t="shared" ref="O143:O148" si="107">O59/$O$159</f>
        <v>7.1698107529773167E-2</v>
      </c>
      <c r="P143" s="41">
        <f t="shared" ref="P143:P148" si="108">P59/$P$159</f>
        <v>7.2996093165895601E-2</v>
      </c>
      <c r="Q143" s="45">
        <f t="shared" ref="Q143:Q148" si="109">Q59/$Q$159</f>
        <v>7.3615892164557009E-2</v>
      </c>
      <c r="R143" s="45">
        <f t="shared" ref="R143:R148" si="110">R59/$R$159</f>
        <v>7.120492665054251E-2</v>
      </c>
      <c r="S143" s="45">
        <f t="shared" ref="S143:S148" si="111">S59/$S$159</f>
        <v>7.0046381165611737E-2</v>
      </c>
      <c r="T143" s="43">
        <f t="shared" ref="T143:T148" si="112">T59/$T$159</f>
        <v>6.8822248149160062E-2</v>
      </c>
      <c r="U143" s="43">
        <f t="shared" ref="U143:U148" si="113">U59/$U$159</f>
        <v>6.3592951847238968E-2</v>
      </c>
      <c r="V143" s="43">
        <f t="shared" ref="V143:V144" si="114">V59/$V$159</f>
        <v>5.6465178264078528E-2</v>
      </c>
      <c r="W143" s="43">
        <f t="shared" si="44"/>
        <v>5.4937910957116677E-2</v>
      </c>
      <c r="X143" s="43">
        <f t="shared" si="42"/>
        <v>5.5058426306934617E-2</v>
      </c>
      <c r="Y143" s="43">
        <f t="shared" si="43"/>
        <v>5.2856196215050853E-2</v>
      </c>
    </row>
    <row r="144" spans="1:25" x14ac:dyDescent="0.25">
      <c r="A144" s="26" t="s">
        <v>331</v>
      </c>
      <c r="B144" s="44">
        <f t="shared" si="94"/>
        <v>3.7613940851750791E-4</v>
      </c>
      <c r="C144" s="44">
        <f t="shared" si="95"/>
        <v>3.1468801053939204E-4</v>
      </c>
      <c r="D144" s="44">
        <f t="shared" si="96"/>
        <v>5.1073983061573642E-4</v>
      </c>
      <c r="E144" s="44">
        <f t="shared" si="97"/>
        <v>1.9192165962034666E-4</v>
      </c>
      <c r="F144" s="44">
        <f t="shared" si="98"/>
        <v>2.9193084515745818E-5</v>
      </c>
      <c r="G144" s="44">
        <f t="shared" si="99"/>
        <v>2.6049292368229606E-5</v>
      </c>
      <c r="H144" s="44">
        <f t="shared" si="100"/>
        <v>4.8109150301256693E-5</v>
      </c>
      <c r="I144" s="44">
        <f t="shared" si="101"/>
        <v>8.4829118798317724E-5</v>
      </c>
      <c r="J144" s="44">
        <f t="shared" si="102"/>
        <v>6.1131620240623436E-5</v>
      </c>
      <c r="K144" s="44">
        <f t="shared" si="103"/>
        <v>2.2490806147301259E-4</v>
      </c>
      <c r="L144" s="44">
        <f t="shared" si="104"/>
        <v>7.1407090468222434E-5</v>
      </c>
      <c r="M144" s="44">
        <f t="shared" si="105"/>
        <v>2.2942349353283613E-4</v>
      </c>
      <c r="N144" s="44">
        <f t="shared" si="106"/>
        <v>1.2627972682266679E-5</v>
      </c>
      <c r="O144" s="44">
        <f t="shared" si="107"/>
        <v>0</v>
      </c>
      <c r="P144" s="44">
        <f t="shared" si="108"/>
        <v>0</v>
      </c>
      <c r="Q144" s="114">
        <f t="shared" si="109"/>
        <v>0</v>
      </c>
      <c r="R144" s="114">
        <f t="shared" si="110"/>
        <v>0</v>
      </c>
      <c r="S144" s="114">
        <f t="shared" si="111"/>
        <v>0</v>
      </c>
      <c r="T144" s="113">
        <f t="shared" si="112"/>
        <v>0</v>
      </c>
      <c r="U144" s="113">
        <f t="shared" si="113"/>
        <v>0</v>
      </c>
      <c r="V144" s="113">
        <f t="shared" si="114"/>
        <v>0</v>
      </c>
      <c r="W144" s="113">
        <f t="shared" si="44"/>
        <v>0</v>
      </c>
      <c r="X144" s="113">
        <f t="shared" si="42"/>
        <v>0</v>
      </c>
      <c r="Y144" s="113">
        <f t="shared" si="43"/>
        <v>0</v>
      </c>
    </row>
    <row r="145" spans="1:25" x14ac:dyDescent="0.25">
      <c r="A145" s="26" t="s">
        <v>332</v>
      </c>
      <c r="B145" s="44">
        <f t="shared" si="94"/>
        <v>4.8356595514030299E-4</v>
      </c>
      <c r="C145" s="44">
        <f t="shared" si="95"/>
        <v>4.753402949606021E-4</v>
      </c>
      <c r="D145" s="44">
        <f t="shared" si="96"/>
        <v>4.3346423736255935E-4</v>
      </c>
      <c r="E145" s="44">
        <f t="shared" si="97"/>
        <v>4.673964604964092E-4</v>
      </c>
      <c r="F145" s="44">
        <f t="shared" si="98"/>
        <v>4.4325303206191411E-4</v>
      </c>
      <c r="G145" s="44">
        <f t="shared" si="99"/>
        <v>4.0758718655762243E-4</v>
      </c>
      <c r="H145" s="44">
        <f t="shared" si="100"/>
        <v>4.2635639382139625E-4</v>
      </c>
      <c r="I145" s="44">
        <f t="shared" si="101"/>
        <v>5.0051427519977386E-4</v>
      </c>
      <c r="J145" s="44">
        <f t="shared" si="102"/>
        <v>2.0361330063468403E-4</v>
      </c>
      <c r="K145" s="44">
        <f t="shared" si="103"/>
        <v>1.9157138287668419E-4</v>
      </c>
      <c r="L145" s="44">
        <f t="shared" si="104"/>
        <v>1.948859347455827E-4</v>
      </c>
      <c r="M145" s="44">
        <f t="shared" si="105"/>
        <v>1.9304908158615655E-4</v>
      </c>
      <c r="N145" s="44">
        <f t="shared" si="106"/>
        <v>1.9465505628383134E-4</v>
      </c>
      <c r="O145" s="44">
        <f t="shared" si="107"/>
        <v>1.9505742882017333E-4</v>
      </c>
      <c r="P145" s="44">
        <f t="shared" si="108"/>
        <v>2.0675194703296932E-4</v>
      </c>
      <c r="Q145" s="114">
        <f t="shared" si="109"/>
        <v>2.0396246416080294E-4</v>
      </c>
      <c r="R145" s="114">
        <f t="shared" si="110"/>
        <v>1.8772671883009873E-4</v>
      </c>
      <c r="S145" s="114">
        <f t="shared" si="111"/>
        <v>1.927731997159728E-4</v>
      </c>
      <c r="T145" s="113">
        <f t="shared" si="112"/>
        <v>1.9288621136712925E-4</v>
      </c>
      <c r="U145" s="113">
        <f t="shared" si="113"/>
        <v>1.9334518936734056E-4</v>
      </c>
      <c r="V145" s="113">
        <f>V61/$V$159</f>
        <v>1.6033521719933838E-4</v>
      </c>
      <c r="W145" s="113">
        <f t="shared" si="44"/>
        <v>1.6545569130518766E-4</v>
      </c>
      <c r="X145" s="113">
        <f t="shared" si="42"/>
        <v>1.5532137186793677E-4</v>
      </c>
      <c r="Y145" s="113">
        <f t="shared" si="43"/>
        <v>1.4142821309008196E-4</v>
      </c>
    </row>
    <row r="146" spans="1:25" x14ac:dyDescent="0.25">
      <c r="A146" s="26" t="s">
        <v>333</v>
      </c>
      <c r="B146" s="44">
        <f t="shared" si="94"/>
        <v>1.0308299353633629E-2</v>
      </c>
      <c r="C146" s="44">
        <f t="shared" si="95"/>
        <v>1.1742660497966417E-2</v>
      </c>
      <c r="D146" s="44">
        <f t="shared" si="96"/>
        <v>1.117760241898404E-2</v>
      </c>
      <c r="E146" s="44">
        <f t="shared" si="97"/>
        <v>1.0981323937302456E-2</v>
      </c>
      <c r="F146" s="44">
        <f t="shared" si="98"/>
        <v>1.0277259141504678E-2</v>
      </c>
      <c r="G146" s="44">
        <f t="shared" si="99"/>
        <v>1.0637564774595747E-2</v>
      </c>
      <c r="H146" s="44">
        <f t="shared" si="100"/>
        <v>1.2429564716298202E-2</v>
      </c>
      <c r="I146" s="44">
        <f t="shared" si="101"/>
        <v>1.3399984076573595E-2</v>
      </c>
      <c r="J146" s="44">
        <f t="shared" si="102"/>
        <v>1.3932289661743742E-2</v>
      </c>
      <c r="K146" s="44">
        <f t="shared" si="103"/>
        <v>1.4224578619944779E-2</v>
      </c>
      <c r="L146" s="44">
        <f t="shared" si="104"/>
        <v>1.4816186875213884E-2</v>
      </c>
      <c r="M146" s="44">
        <f t="shared" si="105"/>
        <v>1.5600601196531999E-2</v>
      </c>
      <c r="N146" s="44">
        <f t="shared" si="106"/>
        <v>1.6057952909347053E-2</v>
      </c>
      <c r="O146" s="44">
        <f t="shared" si="107"/>
        <v>1.6315183642062612E-2</v>
      </c>
      <c r="P146" s="44">
        <f t="shared" si="108"/>
        <v>1.7523214056953729E-2</v>
      </c>
      <c r="Q146" s="114">
        <f t="shared" si="109"/>
        <v>1.7574520281587038E-2</v>
      </c>
      <c r="R146" s="114">
        <f t="shared" si="110"/>
        <v>1.7086899814762399E-2</v>
      </c>
      <c r="S146" s="114">
        <f t="shared" si="111"/>
        <v>1.6552709729061501E-2</v>
      </c>
      <c r="T146" s="113">
        <f t="shared" si="112"/>
        <v>1.6402199939022359E-2</v>
      </c>
      <c r="U146" s="113">
        <f t="shared" si="113"/>
        <v>1.4623280150779936E-2</v>
      </c>
      <c r="V146" s="113">
        <f t="shared" ref="V146:V148" si="115">V62/$V$159</f>
        <v>1.306350891282953E-2</v>
      </c>
      <c r="W146" s="113">
        <f t="shared" si="44"/>
        <v>1.2650061195531765E-2</v>
      </c>
      <c r="X146" s="113">
        <f t="shared" si="42"/>
        <v>1.2321284440055116E-2</v>
      </c>
      <c r="Y146" s="113">
        <f t="shared" si="43"/>
        <v>1.2168149309391153E-2</v>
      </c>
    </row>
    <row r="147" spans="1:25" x14ac:dyDescent="0.25">
      <c r="A147" s="26" t="s">
        <v>334</v>
      </c>
      <c r="B147" s="44">
        <f t="shared" si="94"/>
        <v>3.7914778288968701E-3</v>
      </c>
      <c r="C147" s="44">
        <f t="shared" si="95"/>
        <v>3.2754442415667893E-3</v>
      </c>
      <c r="D147" s="44">
        <f t="shared" si="96"/>
        <v>2.5159591776931604E-3</v>
      </c>
      <c r="E147" s="44">
        <f t="shared" si="97"/>
        <v>2.6249061111964342E-3</v>
      </c>
      <c r="F147" s="44">
        <f t="shared" si="98"/>
        <v>2.3157907616057579E-3</v>
      </c>
      <c r="G147" s="44">
        <f t="shared" si="99"/>
        <v>2.6302297380341156E-3</v>
      </c>
      <c r="H147" s="44">
        <f t="shared" si="100"/>
        <v>3.3449308798647161E-3</v>
      </c>
      <c r="I147" s="44">
        <f t="shared" si="101"/>
        <v>3.3987569746025265E-3</v>
      </c>
      <c r="J147" s="44">
        <f t="shared" si="102"/>
        <v>3.0556211297048793E-3</v>
      </c>
      <c r="K147" s="44">
        <f t="shared" si="103"/>
        <v>2.7772653399899473E-3</v>
      </c>
      <c r="L147" s="44">
        <f t="shared" si="104"/>
        <v>2.8830454608754076E-3</v>
      </c>
      <c r="M147" s="44">
        <f t="shared" si="105"/>
        <v>2.9750867953085066E-3</v>
      </c>
      <c r="N147" s="44">
        <f t="shared" si="106"/>
        <v>2.7294455852871777E-3</v>
      </c>
      <c r="O147" s="44">
        <f t="shared" si="107"/>
        <v>2.7533676148274819E-3</v>
      </c>
      <c r="P147" s="44">
        <f t="shared" si="108"/>
        <v>2.8306801908525394E-3</v>
      </c>
      <c r="Q147" s="114">
        <f t="shared" si="109"/>
        <v>2.7650915651868369E-3</v>
      </c>
      <c r="R147" s="114">
        <f t="shared" si="110"/>
        <v>2.8019402883743749E-3</v>
      </c>
      <c r="S147" s="114">
        <f t="shared" si="111"/>
        <v>2.8265881919298176E-3</v>
      </c>
      <c r="T147" s="113">
        <f t="shared" si="112"/>
        <v>3.0498222835658589E-3</v>
      </c>
      <c r="U147" s="113">
        <f t="shared" si="113"/>
        <v>2.3655173293335211E-3</v>
      </c>
      <c r="V147" s="113">
        <f t="shared" si="115"/>
        <v>2.2598926805787538E-3</v>
      </c>
      <c r="W147" s="113">
        <f t="shared" si="44"/>
        <v>2.2699652726186868E-3</v>
      </c>
      <c r="X147" s="113">
        <f t="shared" si="42"/>
        <v>2.2624487965444339E-3</v>
      </c>
      <c r="Y147" s="113">
        <f t="shared" si="43"/>
        <v>2.3133385065727029E-3</v>
      </c>
    </row>
    <row r="148" spans="1:25" x14ac:dyDescent="0.25">
      <c r="A148" s="26" t="s">
        <v>335</v>
      </c>
      <c r="B148" s="44">
        <f t="shared" si="94"/>
        <v>4.1095527158016551E-2</v>
      </c>
      <c r="C148" s="44">
        <f t="shared" si="95"/>
        <v>4.0153045543703372E-2</v>
      </c>
      <c r="D148" s="44">
        <f t="shared" si="96"/>
        <v>3.936836228514061E-2</v>
      </c>
      <c r="E148" s="44">
        <f t="shared" si="97"/>
        <v>3.7974722877179193E-2</v>
      </c>
      <c r="F148" s="44">
        <f t="shared" si="98"/>
        <v>3.6640087936879284E-2</v>
      </c>
      <c r="G148" s="44">
        <f t="shared" si="99"/>
        <v>3.6912840874047469E-2</v>
      </c>
      <c r="H148" s="44">
        <f t="shared" si="100"/>
        <v>3.9139545332143928E-2</v>
      </c>
      <c r="I148" s="44">
        <f t="shared" si="101"/>
        <v>4.7343144030241924E-2</v>
      </c>
      <c r="J148" s="44">
        <f t="shared" si="102"/>
        <v>5.1983934302350099E-2</v>
      </c>
      <c r="K148" s="44">
        <f t="shared" si="103"/>
        <v>5.0020297198672681E-2</v>
      </c>
      <c r="L148" s="44">
        <f t="shared" si="104"/>
        <v>5.1045636652071569E-2</v>
      </c>
      <c r="M148" s="44">
        <f t="shared" si="105"/>
        <v>5.2156449275529086E-2</v>
      </c>
      <c r="N148" s="44">
        <f t="shared" si="106"/>
        <v>5.169828804831382E-2</v>
      </c>
      <c r="O148" s="44">
        <f t="shared" si="107"/>
        <v>5.2434498844062899E-2</v>
      </c>
      <c r="P148" s="44">
        <f t="shared" si="108"/>
        <v>5.2435446971056371E-2</v>
      </c>
      <c r="Q148" s="114">
        <f t="shared" si="109"/>
        <v>5.3072317853622326E-2</v>
      </c>
      <c r="R148" s="114">
        <f t="shared" si="110"/>
        <v>5.1128359828575637E-2</v>
      </c>
      <c r="S148" s="114">
        <f t="shared" si="111"/>
        <v>5.0474310044904457E-2</v>
      </c>
      <c r="T148" s="113">
        <f t="shared" si="112"/>
        <v>4.9177339715204715E-2</v>
      </c>
      <c r="U148" s="113">
        <f t="shared" si="113"/>
        <v>4.6410809177758167E-2</v>
      </c>
      <c r="V148" s="113">
        <f t="shared" si="115"/>
        <v>4.0981441453470914E-2</v>
      </c>
      <c r="W148" s="113">
        <f t="shared" si="44"/>
        <v>3.9852428797661044E-2</v>
      </c>
      <c r="X148" s="113">
        <f t="shared" si="42"/>
        <v>4.0319371698467138E-2</v>
      </c>
      <c r="Y148" s="113">
        <f t="shared" si="43"/>
        <v>3.8233280185996914E-2</v>
      </c>
    </row>
    <row r="149" spans="1:25" ht="9" customHeight="1" x14ac:dyDescent="0.25">
      <c r="B149" s="44"/>
      <c r="C149" s="44"/>
      <c r="D149" s="44"/>
      <c r="E149" s="44"/>
      <c r="F149" s="44"/>
      <c r="G149" s="44"/>
      <c r="H149" s="44"/>
      <c r="I149" s="44"/>
      <c r="J149" s="44"/>
      <c r="K149" s="44"/>
      <c r="L149" s="44"/>
      <c r="M149" s="44"/>
      <c r="N149" s="44"/>
      <c r="O149" s="44"/>
      <c r="P149" s="44"/>
      <c r="Q149" s="114"/>
      <c r="R149" s="114"/>
      <c r="S149" s="114"/>
      <c r="T149" s="113"/>
      <c r="U149" s="113"/>
      <c r="V149" s="113"/>
      <c r="W149" s="113"/>
      <c r="X149" s="113"/>
      <c r="Y149" s="113"/>
    </row>
    <row r="150" spans="1:25" ht="13" x14ac:dyDescent="0.3">
      <c r="A150" s="24" t="s">
        <v>336</v>
      </c>
      <c r="B150" s="41">
        <f>B66/$B$159</f>
        <v>5.7062929620987933E-2</v>
      </c>
      <c r="C150" s="41">
        <f>C66/$C$159</f>
        <v>5.5012906026974159E-2</v>
      </c>
      <c r="D150" s="41">
        <f>D66/$D$159</f>
        <v>5.3202723620164948E-2</v>
      </c>
      <c r="E150" s="41">
        <f>E66/$E$159</f>
        <v>5.2442331830696486E-2</v>
      </c>
      <c r="F150" s="41">
        <f>F66/$F$159</f>
        <v>5.1080351752698004E-2</v>
      </c>
      <c r="G150" s="41">
        <f>G66/$G$159</f>
        <v>5.1804165813429462E-2</v>
      </c>
      <c r="H150" s="41">
        <f>H66/$H$159</f>
        <v>5.3661679173317926E-2</v>
      </c>
      <c r="I150" s="41">
        <f>I66/$I$159</f>
        <v>6.1191471350398749E-2</v>
      </c>
      <c r="J150" s="41">
        <f>J66/$J$159</f>
        <v>6.2449242831422877E-2</v>
      </c>
      <c r="K150" s="41">
        <f>K66/$K$159</f>
        <v>6.3177368024293593E-2</v>
      </c>
      <c r="L150" s="41">
        <f>L66/$L$159</f>
        <v>6.375392654679192E-2</v>
      </c>
      <c r="M150" s="41">
        <f>M66/$M$159</f>
        <v>6.6170211841794668E-2</v>
      </c>
      <c r="N150" s="41">
        <f>N66/$N$159</f>
        <v>6.5899232577815353E-2</v>
      </c>
      <c r="O150" s="41">
        <f>O66/$O$159</f>
        <v>6.6480680792075683E-2</v>
      </c>
      <c r="P150" s="41">
        <f>P66/$P$159</f>
        <v>6.7277062351841485E-2</v>
      </c>
      <c r="Q150" s="45">
        <f>Q66/$Q$159</f>
        <v>6.7816623502102366E-2</v>
      </c>
      <c r="R150" s="45">
        <f>R66/$R$159</f>
        <v>7.0325708473708767E-2</v>
      </c>
      <c r="S150" s="45">
        <f>S66/$S$159</f>
        <v>7.4674122204849952E-2</v>
      </c>
      <c r="T150" s="43">
        <f>T66/$T$159</f>
        <v>7.9826769467017958E-2</v>
      </c>
      <c r="U150" s="43">
        <f>U66/$U$159</f>
        <v>7.800159442187872E-2</v>
      </c>
      <c r="V150" s="43">
        <f>V66/$V$159</f>
        <v>6.9727635960279435E-2</v>
      </c>
      <c r="W150" s="43">
        <f t="shared" si="44"/>
        <v>7.0501458870952924E-2</v>
      </c>
      <c r="X150" s="43">
        <f t="shared" si="42"/>
        <v>7.4284452682041507E-2</v>
      </c>
      <c r="Y150" s="43">
        <f t="shared" si="43"/>
        <v>5.0765410463068469E-2</v>
      </c>
    </row>
    <row r="151" spans="1:25" x14ac:dyDescent="0.25">
      <c r="A151" s="26" t="s">
        <v>337</v>
      </c>
      <c r="B151" s="44">
        <f>B67/$B$159</f>
        <v>4.6654117627130343E-2</v>
      </c>
      <c r="C151" s="44">
        <f>C67/$C$159</f>
        <v>4.573391358843764E-2</v>
      </c>
      <c r="D151" s="44">
        <f>D67/$D$159</f>
        <v>4.4684705816061161E-2</v>
      </c>
      <c r="E151" s="44">
        <f>E67/$E$159</f>
        <v>4.292160374816064E-2</v>
      </c>
      <c r="F151" s="44">
        <f>F67/$F$159</f>
        <v>4.1945489319767888E-2</v>
      </c>
      <c r="G151" s="44">
        <f>G67/$G$159</f>
        <v>4.2412510325141144E-2</v>
      </c>
      <c r="H151" s="44">
        <f>H67/$H$159</f>
        <v>4.3842316569549573E-2</v>
      </c>
      <c r="I151" s="44">
        <f>I67/$I$159</f>
        <v>4.8801248863539211E-2</v>
      </c>
      <c r="J151" s="44">
        <f>J67/$J$159</f>
        <v>4.972932418890029E-2</v>
      </c>
      <c r="K151" s="44">
        <f>K67/$K$159</f>
        <v>5.0304246641918862E-2</v>
      </c>
      <c r="L151" s="44">
        <f>L67/$L$159</f>
        <v>5.0532921316291037E-2</v>
      </c>
      <c r="M151" s="44">
        <f>M67/$M$159</f>
        <v>5.2407370667031702E-2</v>
      </c>
      <c r="N151" s="44">
        <f>N67/$N$159</f>
        <v>5.2041561057983549E-2</v>
      </c>
      <c r="O151" s="44">
        <f>O67/$O$159</f>
        <v>5.2770251050332277E-2</v>
      </c>
      <c r="P151" s="44">
        <f>P67/$P$159</f>
        <v>5.3463513595438668E-2</v>
      </c>
      <c r="Q151" s="114">
        <f>Q67/$Q$159</f>
        <v>5.3280712005255117E-2</v>
      </c>
      <c r="R151" s="114">
        <f>R67/$R$159</f>
        <v>5.5159187687705023E-2</v>
      </c>
      <c r="S151" s="114">
        <f>S67/$S$159</f>
        <v>5.8352514612105666E-2</v>
      </c>
      <c r="T151" s="113">
        <f>T67/$T$159</f>
        <v>6.2165305078587758E-2</v>
      </c>
      <c r="U151" s="113">
        <f>U67/$U$159</f>
        <v>6.3883193944565042E-2</v>
      </c>
      <c r="V151" s="113">
        <f>V67/$V$159</f>
        <v>5.7315852440216586E-2</v>
      </c>
      <c r="W151" s="113">
        <f t="shared" si="44"/>
        <v>5.8457724216507981E-2</v>
      </c>
      <c r="X151" s="113">
        <f t="shared" si="42"/>
        <v>6.1620562135775048E-2</v>
      </c>
      <c r="Y151" s="113">
        <f t="shared" si="43"/>
        <v>3.915591811788293E-2</v>
      </c>
    </row>
    <row r="152" spans="1:25" x14ac:dyDescent="0.25">
      <c r="A152" s="26" t="s">
        <v>338</v>
      </c>
      <c r="B152" s="44">
        <f>B68/$B$159</f>
        <v>3.3321795841852282E-3</v>
      </c>
      <c r="C152" s="44">
        <f>C68/$C$159</f>
        <v>3.2795731705728246E-3</v>
      </c>
      <c r="D152" s="44">
        <f>D68/$D$159</f>
        <v>3.4009334790462368E-3</v>
      </c>
      <c r="E152" s="44">
        <f>E68/$E$159</f>
        <v>4.0152073929816973E-3</v>
      </c>
      <c r="F152" s="44">
        <f>F68/$F$159</f>
        <v>3.8149555337624987E-3</v>
      </c>
      <c r="G152" s="44">
        <f>G68/$G$159</f>
        <v>4.1334711853511933E-3</v>
      </c>
      <c r="H152" s="44">
        <f>H68/$H$159</f>
        <v>4.4412371133262848E-3</v>
      </c>
      <c r="I152" s="44">
        <f>I68/$I$159</f>
        <v>6.6330042913147688E-3</v>
      </c>
      <c r="J152" s="44">
        <f>J68/$J$159</f>
        <v>6.9348094920502661E-3</v>
      </c>
      <c r="K152" s="44">
        <f>K68/$K$159</f>
        <v>6.7286243740865437E-3</v>
      </c>
      <c r="L152" s="44">
        <f>L68/$L$159</f>
        <v>7.2556541654930891E-3</v>
      </c>
      <c r="M152" s="44">
        <f>M68/$M$159</f>
        <v>7.8848116078406704E-3</v>
      </c>
      <c r="N152" s="44">
        <f>N68/$N$159</f>
        <v>8.4055764555963398E-3</v>
      </c>
      <c r="O152" s="44">
        <f>O68/$O$159</f>
        <v>8.2995178238582778E-3</v>
      </c>
      <c r="P152" s="44">
        <f>P68/$P$159</f>
        <v>8.8781613836376744E-3</v>
      </c>
      <c r="Q152" s="114">
        <f>Q68/$Q$159</f>
        <v>9.1143555260467315E-3</v>
      </c>
      <c r="R152" s="114">
        <f>R68/$R$159</f>
        <v>9.4094424534839696E-3</v>
      </c>
      <c r="S152" s="114">
        <f>S68/$S$159</f>
        <v>1.0258327710457153E-2</v>
      </c>
      <c r="T152" s="113">
        <f>T68/$T$159</f>
        <v>1.2228347088380012E-2</v>
      </c>
      <c r="U152" s="113">
        <f>U68/$U$159</f>
        <v>8.5781801536366584E-3</v>
      </c>
      <c r="V152" s="113">
        <f>V68/$V$159</f>
        <v>8.0756484009478907E-3</v>
      </c>
      <c r="W152" s="113">
        <f t="shared" si="44"/>
        <v>7.395030558351048E-3</v>
      </c>
      <c r="X152" s="113">
        <f t="shared" si="42"/>
        <v>7.5576409157944212E-3</v>
      </c>
      <c r="Y152" s="113">
        <f t="shared" si="43"/>
        <v>6.9090754794137307E-3</v>
      </c>
    </row>
    <row r="153" spans="1:25" x14ac:dyDescent="0.25">
      <c r="A153" s="26" t="s">
        <v>339</v>
      </c>
      <c r="B153" s="44">
        <f>B69/$B$159</f>
        <v>1.6747448039995888E-4</v>
      </c>
      <c r="C153" s="44">
        <f>C69/$C$159</f>
        <v>1.7004275250628875E-4</v>
      </c>
      <c r="D153" s="44">
        <f>D69/$D$159</f>
        <v>1.6094102425998443E-4</v>
      </c>
      <c r="E153" s="44">
        <f>E69/$E$159</f>
        <v>2.7014608809654446E-4</v>
      </c>
      <c r="F153" s="44">
        <f>F69/$F$159</f>
        <v>1.7567820958650803E-4</v>
      </c>
      <c r="G153" s="44">
        <f>G69/$G$159</f>
        <v>1.6627483636039096E-4</v>
      </c>
      <c r="H153" s="44">
        <f>H69/$H$159</f>
        <v>2.3514133811004077E-4</v>
      </c>
      <c r="I153" s="44">
        <f>I69/$I$159</f>
        <v>2.2631766730752369E-4</v>
      </c>
      <c r="J153" s="44">
        <f>J69/$J$159</f>
        <v>2.9027669116024005E-4</v>
      </c>
      <c r="K153" s="44">
        <f>K69/$K$159</f>
        <v>2.4833356859501064E-4</v>
      </c>
      <c r="L153" s="44">
        <f>L69/$L$159</f>
        <v>3.0826171454508027E-4</v>
      </c>
      <c r="M153" s="44">
        <f>M69/$M$159</f>
        <v>3.2245668772468378E-4</v>
      </c>
      <c r="N153" s="44">
        <f>N69/$N$159</f>
        <v>3.2573812678795986E-4</v>
      </c>
      <c r="O153" s="44">
        <f>O69/$O$159</f>
        <v>3.9288696128537113E-4</v>
      </c>
      <c r="P153" s="44">
        <f>P69/$P$159</f>
        <v>3.5907775498474591E-4</v>
      </c>
      <c r="Q153" s="114">
        <f>Q69/$Q$159</f>
        <v>3.3419408621812813E-4</v>
      </c>
      <c r="R153" s="114">
        <f>R69/$R$159</f>
        <v>3.4286106986697074E-4</v>
      </c>
      <c r="S153" s="114">
        <f>S69/$S$159</f>
        <v>3.1389058438280977E-4</v>
      </c>
      <c r="T153" s="113">
        <f>T69/$T$159</f>
        <v>3.0905034993230254E-4</v>
      </c>
      <c r="U153" s="113">
        <f>U69/$U$159</f>
        <v>3.7497239626090316E-4</v>
      </c>
      <c r="V153" s="113">
        <f>V69/$V$159</f>
        <v>2.5392170475460466E-4</v>
      </c>
      <c r="W153" s="113">
        <f t="shared" si="44"/>
        <v>3.496993025000501E-4</v>
      </c>
      <c r="X153" s="113">
        <f t="shared" si="42"/>
        <v>3.1486157464738219E-4</v>
      </c>
      <c r="Y153" s="113">
        <f t="shared" si="43"/>
        <v>2.9076657707580178E-4</v>
      </c>
    </row>
    <row r="154" spans="1:25" x14ac:dyDescent="0.25">
      <c r="A154" s="26" t="s">
        <v>340</v>
      </c>
      <c r="B154" s="44">
        <f>B70/$B$159</f>
        <v>6.9091579292723969E-3</v>
      </c>
      <c r="C154" s="44">
        <f>C70/$C$159</f>
        <v>5.8293765154574066E-3</v>
      </c>
      <c r="D154" s="44">
        <f>D70/$D$159</f>
        <v>4.956143300797561E-3</v>
      </c>
      <c r="E154" s="44">
        <f>E70/$E$159</f>
        <v>5.2353746014576052E-3</v>
      </c>
      <c r="F154" s="44">
        <f>F70/$F$159</f>
        <v>5.1442286895811047E-3</v>
      </c>
      <c r="G154" s="44">
        <f>G70/$G$159</f>
        <v>5.091909466576729E-3</v>
      </c>
      <c r="H154" s="44">
        <f>H70/$H$159</f>
        <v>5.1429841523320226E-3</v>
      </c>
      <c r="I154" s="44">
        <f>I70/$I$159</f>
        <v>5.5309005282372491E-3</v>
      </c>
      <c r="J154" s="44">
        <f>J70/$J$159</f>
        <v>5.4948324593120856E-3</v>
      </c>
      <c r="K154" s="44">
        <f>K70/$K$159</f>
        <v>5.8961634396931754E-3</v>
      </c>
      <c r="L154" s="44">
        <f>L70/$L$159</f>
        <v>5.6570893504627054E-3</v>
      </c>
      <c r="M154" s="44">
        <f>M70/$M$159</f>
        <v>5.5555728791976079E-3</v>
      </c>
      <c r="N154" s="44">
        <f>N70/$N$159</f>
        <v>5.1263569374474941E-3</v>
      </c>
      <c r="O154" s="44">
        <f>O70/$O$159</f>
        <v>5.0180249565997571E-3</v>
      </c>
      <c r="P154" s="44">
        <f>P70/$P$159</f>
        <v>4.5763096177803891E-3</v>
      </c>
      <c r="Q154" s="114">
        <f>Q70/$Q$159</f>
        <v>5.0873618845823816E-3</v>
      </c>
      <c r="R154" s="114">
        <f>R70/$R$159</f>
        <v>5.4142172626528099E-3</v>
      </c>
      <c r="S154" s="114">
        <f>S70/$S$159</f>
        <v>5.749389297904319E-3</v>
      </c>
      <c r="T154" s="113">
        <f>T70/$T$159</f>
        <v>5.124066950117895E-3</v>
      </c>
      <c r="U154" s="113">
        <f>U70/$U$159</f>
        <v>5.1652479274161122E-3</v>
      </c>
      <c r="V154" s="113">
        <f>V70/$V$159</f>
        <v>4.0822134143603554E-3</v>
      </c>
      <c r="W154" s="113">
        <f t="shared" si="44"/>
        <v>4.2990047935938533E-3</v>
      </c>
      <c r="X154" s="113">
        <f t="shared" si="42"/>
        <v>4.7913880558246606E-3</v>
      </c>
      <c r="Y154" s="113">
        <f t="shared" si="43"/>
        <v>4.4096502886960057E-3</v>
      </c>
    </row>
    <row r="155" spans="1:25" ht="8.25" customHeight="1" x14ac:dyDescent="0.25">
      <c r="B155" s="44"/>
      <c r="C155" s="44"/>
      <c r="D155" s="44"/>
      <c r="E155" s="44"/>
      <c r="F155" s="44"/>
      <c r="G155" s="44"/>
      <c r="H155" s="44"/>
      <c r="I155" s="44"/>
      <c r="J155" s="44"/>
      <c r="K155" s="44"/>
      <c r="L155" s="44"/>
      <c r="M155" s="44"/>
      <c r="N155" s="44"/>
      <c r="O155" s="44"/>
      <c r="P155" s="44"/>
      <c r="Q155" s="44"/>
      <c r="R155" s="44"/>
      <c r="S155" s="44"/>
      <c r="T155" s="113"/>
      <c r="U155" s="113"/>
      <c r="V155" s="113"/>
      <c r="W155" s="113"/>
      <c r="X155" s="113"/>
      <c r="Y155" s="113"/>
    </row>
    <row r="156" spans="1:25" x14ac:dyDescent="0.25">
      <c r="A156" s="18"/>
      <c r="B156" s="44"/>
      <c r="C156" s="44"/>
      <c r="D156" s="44"/>
      <c r="E156" s="44"/>
      <c r="F156" s="44"/>
      <c r="G156" s="44"/>
      <c r="H156" s="44"/>
      <c r="I156" s="44"/>
      <c r="J156" s="44"/>
      <c r="K156" s="44"/>
      <c r="L156" s="44"/>
      <c r="M156" s="44"/>
      <c r="N156" s="44"/>
      <c r="O156" s="44"/>
      <c r="P156" s="44"/>
      <c r="Q156" s="44"/>
      <c r="R156" s="44"/>
      <c r="S156" s="44"/>
      <c r="T156" s="113"/>
      <c r="U156" s="113"/>
      <c r="V156" s="113"/>
      <c r="W156" s="113"/>
      <c r="X156" s="113"/>
      <c r="Y156" s="113"/>
    </row>
    <row r="157" spans="1:25" ht="13" x14ac:dyDescent="0.3">
      <c r="A157" s="32" t="s">
        <v>341</v>
      </c>
      <c r="B157" s="41">
        <f>B73/$B$159</f>
        <v>0.5054680517831911</v>
      </c>
      <c r="C157" s="41">
        <f>C73/$C$159</f>
        <v>0.50235287397119166</v>
      </c>
      <c r="D157" s="41">
        <f>D73/$D$159</f>
        <v>0.48552449652807683</v>
      </c>
      <c r="E157" s="41">
        <f>E73/$E$159</f>
        <v>0.4861364569875935</v>
      </c>
      <c r="F157" s="41">
        <f>F73/$F$159</f>
        <v>0.47658441318110728</v>
      </c>
      <c r="G157" s="41">
        <f>G73/$G$159</f>
        <v>0.46410725347813764</v>
      </c>
      <c r="H157" s="41">
        <f>H73/$H$159</f>
        <v>0.52522077789296073</v>
      </c>
      <c r="I157" s="41">
        <f>I73/$I$159</f>
        <v>0.54918671122972229</v>
      </c>
      <c r="J157" s="41">
        <f>J73/$J$159</f>
        <v>0.55570617178929027</v>
      </c>
      <c r="K157" s="41">
        <f>K73/$K$159</f>
        <v>0.50848666549873522</v>
      </c>
      <c r="L157" s="41">
        <f>L73/$L$159</f>
        <v>0.51043864500799707</v>
      </c>
      <c r="M157" s="41">
        <f>M73/$M$159</f>
        <v>0.51838308661949228</v>
      </c>
      <c r="N157" s="41">
        <f>N73/$N$159</f>
        <v>0.50113562115533405</v>
      </c>
      <c r="O157" s="41">
        <f>O73/$O$159</f>
        <v>0.46759494675663515</v>
      </c>
      <c r="P157" s="41">
        <f>P73/$P$159</f>
        <v>0.46746555834416276</v>
      </c>
      <c r="Q157" s="41">
        <f>Q73/$Q$159</f>
        <v>0.46829447734563856</v>
      </c>
      <c r="R157" s="41">
        <f>R73/$R$159</f>
        <v>0.47633922717417826</v>
      </c>
      <c r="S157" s="41">
        <f>S73/$S$159</f>
        <v>0.48278528386288161</v>
      </c>
      <c r="T157" s="43">
        <f>T73/$T$159</f>
        <v>0.47994073634318918</v>
      </c>
      <c r="U157" s="43">
        <f>U73/$U$159</f>
        <v>0.45556691682351691</v>
      </c>
      <c r="V157" s="43">
        <f>V73/$V$159</f>
        <v>0.438094605881999</v>
      </c>
      <c r="W157" s="43">
        <f t="shared" si="44"/>
        <v>0.43161731834942213</v>
      </c>
      <c r="X157" s="43">
        <f t="shared" si="42"/>
        <v>0.42966666663945396</v>
      </c>
      <c r="Y157" s="163">
        <f>+Y73/$Y$159</f>
        <v>0.35676016343120642</v>
      </c>
    </row>
    <row r="158" spans="1:25" ht="6" customHeight="1" thickBot="1" x14ac:dyDescent="0.3">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row>
    <row r="159" spans="1:25" ht="13.5" thickTop="1" x14ac:dyDescent="0.3">
      <c r="A159" s="47" t="s">
        <v>350</v>
      </c>
      <c r="B159" s="48">
        <v>5938755.5502470704</v>
      </c>
      <c r="C159" s="49">
        <v>6855361.2713184496</v>
      </c>
      <c r="D159" s="70">
        <v>8150137.80104376</v>
      </c>
      <c r="E159" s="70">
        <v>9577022.2268604208</v>
      </c>
      <c r="F159" s="70">
        <v>11613319.990806</v>
      </c>
      <c r="G159" s="70">
        <v>13889052.911136299</v>
      </c>
      <c r="H159" s="70">
        <v>16208974.6985124</v>
      </c>
      <c r="I159" s="70">
        <v>17626147.744796</v>
      </c>
      <c r="J159" s="70">
        <v>19802010.600000001</v>
      </c>
      <c r="K159" s="70">
        <v>21623524.600000001</v>
      </c>
      <c r="L159" s="70">
        <v>23752868.600000001</v>
      </c>
      <c r="M159" s="70">
        <v>25462954.600000001</v>
      </c>
      <c r="N159" s="70">
        <v>28001327.600000001</v>
      </c>
      <c r="O159" s="70">
        <v>30401903.199999999</v>
      </c>
      <c r="P159" s="70">
        <v>32056288.199999999</v>
      </c>
      <c r="Q159" s="70">
        <v>34343647.5</v>
      </c>
      <c r="R159" s="70">
        <v>36014718.700000003</v>
      </c>
      <c r="S159" s="70">
        <v>37832149.799999997</v>
      </c>
      <c r="T159" s="70">
        <v>36495246.100000001</v>
      </c>
      <c r="U159" s="70">
        <v>40326625.899999999</v>
      </c>
      <c r="V159" s="70">
        <v>44810030.600000001</v>
      </c>
      <c r="W159" s="70">
        <v>47059272.200000003</v>
      </c>
      <c r="X159" s="70">
        <v>49115934.700000003</v>
      </c>
      <c r="Y159" s="70">
        <v>51812301.787569404</v>
      </c>
    </row>
    <row r="160" spans="1:25" ht="31.5" customHeight="1" x14ac:dyDescent="0.25">
      <c r="A160" s="168" t="s">
        <v>502</v>
      </c>
      <c r="B160" s="168"/>
      <c r="C160" s="168"/>
      <c r="D160" s="168"/>
      <c r="E160" s="168"/>
      <c r="F160" s="168"/>
      <c r="G160" s="168"/>
      <c r="H160" s="168"/>
      <c r="I160" s="168"/>
      <c r="J160" s="168"/>
      <c r="K160" s="168"/>
      <c r="L160" s="69"/>
      <c r="M160" s="69"/>
      <c r="N160" s="69"/>
      <c r="O160" s="69"/>
      <c r="P160" s="69"/>
      <c r="Q160" s="69"/>
      <c r="R160" s="69"/>
      <c r="S160" s="69"/>
      <c r="T160" s="69"/>
      <c r="U160" s="69"/>
      <c r="V160" s="69"/>
      <c r="W160" s="69"/>
    </row>
    <row r="161" spans="1:25" ht="12.5" customHeight="1" x14ac:dyDescent="0.25">
      <c r="A161" s="167" t="s">
        <v>503</v>
      </c>
      <c r="B161" s="167"/>
      <c r="C161" s="167"/>
      <c r="D161" s="167"/>
      <c r="E161" s="167"/>
      <c r="F161" s="167"/>
      <c r="G161" s="167"/>
      <c r="H161" s="167"/>
      <c r="I161" s="167"/>
      <c r="J161" s="167"/>
      <c r="K161" s="167"/>
      <c r="L161" s="69"/>
      <c r="M161" s="69"/>
      <c r="N161" s="69"/>
      <c r="O161" s="69"/>
      <c r="P161" s="69"/>
      <c r="Q161" s="69"/>
      <c r="R161" s="69"/>
      <c r="S161" s="69"/>
      <c r="T161" s="69"/>
      <c r="U161" s="69"/>
      <c r="V161" s="69"/>
      <c r="W161" s="69"/>
    </row>
    <row r="162" spans="1:25" ht="12.5" customHeight="1" x14ac:dyDescent="0.25">
      <c r="A162" s="168" t="s">
        <v>504</v>
      </c>
      <c r="B162" s="168"/>
      <c r="C162" s="168"/>
      <c r="D162" s="168"/>
      <c r="E162" s="168"/>
      <c r="F162" s="162"/>
      <c r="G162" s="162"/>
      <c r="H162" s="162"/>
      <c r="I162" s="162"/>
      <c r="J162" s="162"/>
      <c r="K162" s="162"/>
      <c r="L162" s="69"/>
      <c r="M162" s="69"/>
      <c r="N162" s="69"/>
      <c r="O162" s="69"/>
      <c r="P162" s="69"/>
      <c r="Q162" s="69"/>
      <c r="R162" s="69"/>
      <c r="S162" s="69"/>
      <c r="T162" s="69"/>
      <c r="U162" s="69"/>
      <c r="V162" s="69"/>
      <c r="W162" s="69"/>
    </row>
    <row r="163" spans="1:25" ht="12.5" customHeight="1" x14ac:dyDescent="0.3">
      <c r="A163" s="36"/>
      <c r="D163" s="69"/>
      <c r="E163" s="69"/>
      <c r="F163" s="69"/>
      <c r="G163" s="69"/>
      <c r="H163" s="69"/>
      <c r="I163" s="69"/>
      <c r="J163" s="69"/>
      <c r="K163" s="69"/>
      <c r="L163" s="69"/>
      <c r="M163" s="69"/>
      <c r="N163" s="69"/>
      <c r="O163" s="69"/>
      <c r="P163" s="69"/>
      <c r="Q163" s="69"/>
      <c r="R163" s="69"/>
      <c r="S163" s="69"/>
      <c r="T163" s="69"/>
      <c r="U163" s="69"/>
      <c r="V163" s="69"/>
      <c r="W163" s="69"/>
    </row>
    <row r="164" spans="1:25" ht="12.75" customHeight="1" x14ac:dyDescent="0.3">
      <c r="A164" s="19" t="s">
        <v>282</v>
      </c>
      <c r="M164" s="50"/>
      <c r="N164" s="50"/>
      <c r="O164" s="50"/>
      <c r="P164" s="50"/>
      <c r="Q164" s="50"/>
    </row>
    <row r="165" spans="1:25" ht="12.5" customHeight="1" x14ac:dyDescent="0.3">
      <c r="A165" s="19" t="s">
        <v>283</v>
      </c>
    </row>
    <row r="166" spans="1:25" ht="13" x14ac:dyDescent="0.3">
      <c r="A166" s="19" t="s">
        <v>284</v>
      </c>
    </row>
    <row r="168" spans="1:25" ht="13" x14ac:dyDescent="0.3">
      <c r="A168" s="21"/>
      <c r="B168" s="169" t="s">
        <v>285</v>
      </c>
      <c r="C168" s="169"/>
      <c r="D168" s="169"/>
      <c r="E168" s="169"/>
      <c r="F168" s="169"/>
      <c r="G168" s="169"/>
      <c r="H168" s="169"/>
      <c r="I168" s="169"/>
      <c r="J168" s="169" t="s">
        <v>285</v>
      </c>
      <c r="K168" s="169"/>
      <c r="L168" s="169"/>
      <c r="M168" s="169"/>
      <c r="N168" s="169"/>
      <c r="O168" s="169"/>
      <c r="P168" s="169"/>
      <c r="Q168" s="169"/>
    </row>
    <row r="169" spans="1:25" ht="13" x14ac:dyDescent="0.3">
      <c r="A169" s="21"/>
      <c r="B169" s="169" t="s">
        <v>351</v>
      </c>
      <c r="C169" s="169"/>
      <c r="D169" s="169"/>
      <c r="E169" s="169"/>
      <c r="F169" s="169"/>
      <c r="G169" s="169"/>
      <c r="H169" s="169"/>
      <c r="I169" s="169"/>
      <c r="J169" s="169" t="s">
        <v>351</v>
      </c>
      <c r="K169" s="169"/>
      <c r="L169" s="169"/>
      <c r="M169" s="169"/>
      <c r="N169" s="169"/>
      <c r="O169" s="169"/>
      <c r="P169" s="169"/>
      <c r="Q169" s="169"/>
    </row>
    <row r="170" spans="1:25" ht="13" x14ac:dyDescent="0.3">
      <c r="A170" s="21"/>
      <c r="B170" s="169" t="s">
        <v>287</v>
      </c>
      <c r="C170" s="169"/>
      <c r="D170" s="169"/>
      <c r="E170" s="169"/>
      <c r="F170" s="169"/>
      <c r="G170" s="169"/>
      <c r="H170" s="169"/>
      <c r="I170" s="169"/>
      <c r="J170" s="169" t="s">
        <v>505</v>
      </c>
      <c r="K170" s="169"/>
      <c r="L170" s="169"/>
      <c r="M170" s="169"/>
      <c r="N170" s="169"/>
      <c r="O170" s="169"/>
      <c r="P170" s="169"/>
      <c r="Q170" s="169"/>
    </row>
    <row r="171" spans="1:25" ht="13" x14ac:dyDescent="0.3">
      <c r="A171" s="21"/>
      <c r="B171" s="169" t="s">
        <v>288</v>
      </c>
      <c r="C171" s="169"/>
      <c r="D171" s="169"/>
      <c r="E171" s="169"/>
      <c r="F171" s="169"/>
      <c r="G171" s="169"/>
      <c r="H171" s="169"/>
      <c r="I171" s="169"/>
      <c r="J171" s="169" t="s">
        <v>288</v>
      </c>
      <c r="K171" s="169"/>
      <c r="L171" s="169"/>
      <c r="M171" s="169"/>
      <c r="N171" s="169"/>
      <c r="O171" s="169"/>
      <c r="P171" s="169"/>
      <c r="Q171" s="169"/>
    </row>
    <row r="172" spans="1:25" ht="13" thickBot="1" x14ac:dyDescent="0.3"/>
    <row r="173" spans="1:25" ht="14" thickTop="1" thickBot="1" x14ac:dyDescent="0.35">
      <c r="A173" s="22"/>
      <c r="B173" s="23">
        <v>2002</v>
      </c>
      <c r="C173" s="23">
        <v>2003</v>
      </c>
      <c r="D173" s="23">
        <v>2004</v>
      </c>
      <c r="E173" s="23">
        <v>2005</v>
      </c>
      <c r="F173" s="23">
        <v>2006</v>
      </c>
      <c r="G173" s="23">
        <v>2007</v>
      </c>
      <c r="H173" s="23">
        <v>2008</v>
      </c>
      <c r="I173" s="23">
        <v>2009</v>
      </c>
      <c r="J173" s="23">
        <v>2010</v>
      </c>
      <c r="K173" s="23">
        <v>2011</v>
      </c>
      <c r="L173" s="23">
        <v>2012</v>
      </c>
      <c r="M173" s="23">
        <v>2013</v>
      </c>
      <c r="N173" s="23">
        <v>2014</v>
      </c>
      <c r="O173" s="23">
        <v>2015</v>
      </c>
      <c r="P173" s="23">
        <v>2016</v>
      </c>
      <c r="Q173" s="23">
        <v>2017</v>
      </c>
      <c r="R173" s="23">
        <v>2018</v>
      </c>
      <c r="S173" s="23">
        <v>2019</v>
      </c>
      <c r="T173" s="23">
        <v>2020</v>
      </c>
      <c r="U173" s="23">
        <v>2021</v>
      </c>
      <c r="V173" s="23">
        <v>2022</v>
      </c>
      <c r="W173" s="23">
        <v>2023</v>
      </c>
      <c r="X173" s="23">
        <v>2024</v>
      </c>
      <c r="Y173" s="23">
        <v>2025</v>
      </c>
    </row>
    <row r="174" spans="1:25" ht="13" thickTop="1" x14ac:dyDescent="0.25"/>
    <row r="175" spans="1:25" ht="13" x14ac:dyDescent="0.3">
      <c r="A175" s="24" t="s">
        <v>289</v>
      </c>
      <c r="B175" s="41">
        <f t="shared" ref="B175:B181" si="116">B11/$B$73</f>
        <v>0.11196121254242131</v>
      </c>
      <c r="C175" s="41">
        <f t="shared" ref="C175:C181" si="117">C11/$C$73</f>
        <v>0.10548572898054871</v>
      </c>
      <c r="D175" s="41">
        <f t="shared" ref="D175:D181" si="118">D11/$D$73</f>
        <v>0.10350256197270694</v>
      </c>
      <c r="E175" s="41">
        <f t="shared" ref="E175:E181" si="119">E11/$E$73</f>
        <v>0.10181572036769504</v>
      </c>
      <c r="F175" s="41">
        <f t="shared" ref="F175:F181" si="120">F11/$F$73</f>
        <v>9.8202755216262316E-2</v>
      </c>
      <c r="G175" s="41">
        <f t="shared" ref="G175:G181" si="121">G11/$G$73</f>
        <v>8.3763581385583291E-2</v>
      </c>
      <c r="H175" s="41">
        <f t="shared" ref="H175:H181" si="122">H11/$H$73</f>
        <v>6.4242940241330662E-2</v>
      </c>
      <c r="I175" s="41">
        <f t="shared" ref="I175:I181" si="123">I11/$I$73</f>
        <v>5.7083232527719303E-2</v>
      </c>
      <c r="J175" s="41">
        <f t="shared" ref="J175:J181" si="124">J11/$J$73</f>
        <v>5.7905548108466223E-2</v>
      </c>
      <c r="K175" s="41">
        <f t="shared" ref="K175:K181" si="125">K11/$K$73</f>
        <v>6.2137603810220002E-2</v>
      </c>
      <c r="L175" s="41">
        <f t="shared" ref="L175:L181" si="126">L11/$L$73</f>
        <v>5.7061761695695941E-2</v>
      </c>
      <c r="M175" s="41">
        <f t="shared" ref="M175:M181" si="127">M11/$M$73</f>
        <v>6.7630228723446567E-2</v>
      </c>
      <c r="N175" s="41">
        <f t="shared" ref="N175:N181" si="128">N11/$N$73</f>
        <v>6.9886635080811596E-2</v>
      </c>
      <c r="O175" s="41">
        <f t="shared" ref="O175:O181" si="129">O11/$O$73</f>
        <v>7.5612953768018437E-2</v>
      </c>
      <c r="P175" s="41">
        <f t="shared" ref="P175:P181" si="130">P11/$P$73</f>
        <v>7.751628509376271E-2</v>
      </c>
      <c r="Q175" s="42">
        <f t="shared" ref="Q175:Q181" si="131">Q11/$Q$73</f>
        <v>8.1863444687840778E-2</v>
      </c>
      <c r="R175" s="42">
        <f t="shared" ref="R175:R181" si="132">R11/$R$73</f>
        <v>9.0198602787772655E-2</v>
      </c>
      <c r="S175" s="42">
        <f t="shared" ref="S175:S181" si="133">S11/$S$73</f>
        <v>0.10049238831831815</v>
      </c>
      <c r="T175" s="43">
        <f t="shared" ref="T175:T181" si="134">T11/$T$73</f>
        <v>0.11379771260665682</v>
      </c>
      <c r="U175" s="43">
        <f>U11/$U$73</f>
        <v>0.12262467221619368</v>
      </c>
      <c r="V175" s="43">
        <f>V11/$V$73</f>
        <v>0.12284226977490509</v>
      </c>
      <c r="W175" s="43">
        <f>W11/$W$73</f>
        <v>0.12648754371293397</v>
      </c>
      <c r="X175" s="43">
        <f>X11/$X$73</f>
        <v>0.13077848277286891</v>
      </c>
      <c r="Y175" s="43">
        <f>Y11/$Y$73</f>
        <v>0.14448120450038276</v>
      </c>
    </row>
    <row r="176" spans="1:25" x14ac:dyDescent="0.25">
      <c r="A176" s="26" t="s">
        <v>290</v>
      </c>
      <c r="B176" s="44">
        <f t="shared" si="116"/>
        <v>1.3323511847171846E-2</v>
      </c>
      <c r="C176" s="44">
        <f t="shared" si="117"/>
        <v>9.2405492649477328E-3</v>
      </c>
      <c r="D176" s="44">
        <f t="shared" si="118"/>
        <v>9.597806746760194E-3</v>
      </c>
      <c r="E176" s="44">
        <f t="shared" si="119"/>
        <v>7.959924197693426E-3</v>
      </c>
      <c r="F176" s="44">
        <f t="shared" si="120"/>
        <v>7.6779663814860099E-3</v>
      </c>
      <c r="G176" s="44">
        <f t="shared" si="121"/>
        <v>9.3638542489430134E-3</v>
      </c>
      <c r="H176" s="44">
        <f t="shared" si="122"/>
        <v>1.559294882731768E-2</v>
      </c>
      <c r="I176" s="44">
        <f t="shared" si="123"/>
        <v>8.8951277219841574E-3</v>
      </c>
      <c r="J176" s="44">
        <f t="shared" si="124"/>
        <v>1.1790461779822023E-2</v>
      </c>
      <c r="K176" s="44">
        <f t="shared" si="125"/>
        <v>1.1261453732234923E-2</v>
      </c>
      <c r="L176" s="44">
        <f t="shared" si="126"/>
        <v>8.8959915183672196E-3</v>
      </c>
      <c r="M176" s="44">
        <f t="shared" si="127"/>
        <v>8.5480847285497666E-3</v>
      </c>
      <c r="N176" s="44">
        <f t="shared" si="128"/>
        <v>9.8723226964287612E-3</v>
      </c>
      <c r="O176" s="44">
        <f t="shared" si="129"/>
        <v>9.1916552327435935E-3</v>
      </c>
      <c r="P176" s="44">
        <f t="shared" si="130"/>
        <v>9.0278343796909178E-3</v>
      </c>
      <c r="Q176" s="115">
        <f t="shared" si="131"/>
        <v>8.8349569106821995E-3</v>
      </c>
      <c r="R176" s="115">
        <f t="shared" si="132"/>
        <v>8.3495161137483141E-3</v>
      </c>
      <c r="S176" s="115">
        <f t="shared" si="133"/>
        <v>9.3900608850537096E-3</v>
      </c>
      <c r="T176" s="113">
        <f t="shared" si="134"/>
        <v>7.8376622535107944E-3</v>
      </c>
      <c r="U176" s="113">
        <f t="shared" ref="U176:U181" si="135">U12/$U$73</f>
        <v>1.2029424950416357E-2</v>
      </c>
      <c r="V176" s="113">
        <f t="shared" ref="V176:V234" si="136">V12/$V$73</f>
        <v>1.1456448133870704E-2</v>
      </c>
      <c r="W176" s="113">
        <f t="shared" ref="W176:W237" si="137">W12/$W$73</f>
        <v>8.6390876445862144E-3</v>
      </c>
      <c r="X176" s="113">
        <f t="shared" ref="X176:X237" si="138">X12/$X$73</f>
        <v>1.1431618781028953E-2</v>
      </c>
      <c r="Y176" s="113">
        <f t="shared" ref="Y176:Y237" si="139">Y12/$Y$73</f>
        <v>1.4529054259272627E-2</v>
      </c>
    </row>
    <row r="177" spans="1:25" x14ac:dyDescent="0.25">
      <c r="A177" s="26" t="s">
        <v>291</v>
      </c>
      <c r="B177" s="44">
        <f t="shared" si="116"/>
        <v>2.1133692450267818E-3</v>
      </c>
      <c r="C177" s="44">
        <f t="shared" si="117"/>
        <v>1.7440031042634018E-3</v>
      </c>
      <c r="D177" s="44">
        <f t="shared" si="118"/>
        <v>1.9124593975403999E-3</v>
      </c>
      <c r="E177" s="44">
        <f t="shared" si="119"/>
        <v>1.9853929959789802E-3</v>
      </c>
      <c r="F177" s="44">
        <f t="shared" si="120"/>
        <v>1.7882560139090846E-3</v>
      </c>
      <c r="G177" s="44">
        <f t="shared" si="121"/>
        <v>2.0831800731559501E-3</v>
      </c>
      <c r="H177" s="44">
        <f t="shared" si="122"/>
        <v>2.4023848922431318E-3</v>
      </c>
      <c r="I177" s="44">
        <f t="shared" si="123"/>
        <v>2.3264600163744246E-3</v>
      </c>
      <c r="J177" s="44">
        <f t="shared" si="124"/>
        <v>2.8352013400606475E-3</v>
      </c>
      <c r="K177" s="44">
        <f t="shared" si="125"/>
        <v>3.0881727110634973E-3</v>
      </c>
      <c r="L177" s="44">
        <f t="shared" si="126"/>
        <v>2.690916520927377E-3</v>
      </c>
      <c r="M177" s="44">
        <f t="shared" si="127"/>
        <v>2.8020620376504831E-3</v>
      </c>
      <c r="N177" s="44">
        <f t="shared" si="128"/>
        <v>3.2229552977896033E-3</v>
      </c>
      <c r="O177" s="44">
        <f t="shared" si="129"/>
        <v>2.8762369263589144E-3</v>
      </c>
      <c r="P177" s="44">
        <f t="shared" si="130"/>
        <v>2.9676100562002292E-3</v>
      </c>
      <c r="Q177" s="115">
        <f t="shared" si="131"/>
        <v>2.9030759513444917E-3</v>
      </c>
      <c r="R177" s="115">
        <f t="shared" si="132"/>
        <v>3.3480612190531856E-3</v>
      </c>
      <c r="S177" s="115">
        <f t="shared" si="133"/>
        <v>3.0728111445899012E-3</v>
      </c>
      <c r="T177" s="113">
        <f t="shared" si="134"/>
        <v>2.6233827749055564E-3</v>
      </c>
      <c r="U177" s="113">
        <f t="shared" si="135"/>
        <v>7.3429911683896027E-4</v>
      </c>
      <c r="V177" s="113">
        <f t="shared" si="136"/>
        <v>3.4231194299758124E-3</v>
      </c>
      <c r="W177" s="113">
        <f t="shared" si="137"/>
        <v>7.2310011330990883E-4</v>
      </c>
      <c r="X177" s="113">
        <f t="shared" si="138"/>
        <v>3.326074750547677E-3</v>
      </c>
      <c r="Y177" s="113">
        <f t="shared" si="139"/>
        <v>1.2007987291408394E-3</v>
      </c>
    </row>
    <row r="178" spans="1:25" ht="15" customHeight="1" x14ac:dyDescent="0.25">
      <c r="A178" s="26" t="s">
        <v>292</v>
      </c>
      <c r="B178" s="44">
        <f t="shared" si="116"/>
        <v>4.3988855972600414E-4</v>
      </c>
      <c r="C178" s="44">
        <f t="shared" si="117"/>
        <v>3.4346788875918839E-4</v>
      </c>
      <c r="D178" s="44">
        <f t="shared" si="118"/>
        <v>1.7892856584405899E-4</v>
      </c>
      <c r="E178" s="44">
        <f t="shared" si="119"/>
        <v>1.8278036606599141E-4</v>
      </c>
      <c r="F178" s="44">
        <f t="shared" si="120"/>
        <v>1.5904682540344908E-4</v>
      </c>
      <c r="G178" s="44">
        <f t="shared" si="121"/>
        <v>1.7935125203494092E-4</v>
      </c>
      <c r="H178" s="44">
        <f t="shared" si="122"/>
        <v>2.796803487366101E-4</v>
      </c>
      <c r="I178" s="44">
        <f t="shared" si="123"/>
        <v>2.9163859162540523E-4</v>
      </c>
      <c r="J178" s="44">
        <f t="shared" si="124"/>
        <v>4.9944737006820761E-4</v>
      </c>
      <c r="K178" s="44">
        <f t="shared" si="125"/>
        <v>4.1889823438550369E-4</v>
      </c>
      <c r="L178" s="44">
        <f t="shared" si="126"/>
        <v>3.7607689828793127E-4</v>
      </c>
      <c r="M178" s="44">
        <f t="shared" si="127"/>
        <v>8.2528477264212868E-4</v>
      </c>
      <c r="N178" s="44">
        <f t="shared" si="128"/>
        <v>5.6201111441400806E-4</v>
      </c>
      <c r="O178" s="44">
        <f t="shared" si="129"/>
        <v>5.1914144128398264E-4</v>
      </c>
      <c r="P178" s="44">
        <f t="shared" si="130"/>
        <v>7.133166320584264E-4</v>
      </c>
      <c r="Q178" s="115">
        <f t="shared" si="131"/>
        <v>5.3372305744343851E-4</v>
      </c>
      <c r="R178" s="115">
        <f t="shared" si="132"/>
        <v>2.6854007364097432E-3</v>
      </c>
      <c r="S178" s="115">
        <f t="shared" si="133"/>
        <v>2.3496242158500039E-3</v>
      </c>
      <c r="T178" s="113">
        <f t="shared" si="134"/>
        <v>5.0643035284474842E-4</v>
      </c>
      <c r="U178" s="113">
        <f t="shared" si="135"/>
        <v>6.1845540774462036E-4</v>
      </c>
      <c r="V178" s="113">
        <f t="shared" si="136"/>
        <v>1.0763767221458579E-3</v>
      </c>
      <c r="W178" s="113">
        <f t="shared" si="137"/>
        <v>3.2368580527995366E-4</v>
      </c>
      <c r="X178" s="113">
        <f t="shared" si="138"/>
        <v>1.0051132595979141E-3</v>
      </c>
      <c r="Y178" s="113">
        <f t="shared" si="139"/>
        <v>5.0460716296553648E-4</v>
      </c>
    </row>
    <row r="179" spans="1:25" ht="12.75" customHeight="1" x14ac:dyDescent="0.25">
      <c r="A179" s="26" t="s">
        <v>293</v>
      </c>
      <c r="B179" s="44">
        <f t="shared" si="116"/>
        <v>4.1544031257474742E-3</v>
      </c>
      <c r="C179" s="44">
        <f t="shared" si="117"/>
        <v>1.6169879562949701E-3</v>
      </c>
      <c r="D179" s="44">
        <f t="shared" si="118"/>
        <v>1.6789856670932149E-3</v>
      </c>
      <c r="E179" s="44">
        <f t="shared" si="119"/>
        <v>1.7348149772954331E-3</v>
      </c>
      <c r="F179" s="44">
        <f t="shared" si="120"/>
        <v>4.5019163858626698E-3</v>
      </c>
      <c r="G179" s="44">
        <f t="shared" si="121"/>
        <v>1.9940396619291729E-3</v>
      </c>
      <c r="H179" s="44">
        <f t="shared" si="122"/>
        <v>1.5794950631484986E-3</v>
      </c>
      <c r="I179" s="44">
        <f t="shared" si="123"/>
        <v>4.0775901605307517E-3</v>
      </c>
      <c r="J179" s="44">
        <f t="shared" si="124"/>
        <v>2.1160060216187863E-3</v>
      </c>
      <c r="K179" s="44">
        <f t="shared" si="125"/>
        <v>1.8508704398661924E-3</v>
      </c>
      <c r="L179" s="44">
        <f t="shared" si="126"/>
        <v>1.7911345820953203E-3</v>
      </c>
      <c r="M179" s="44">
        <f t="shared" si="127"/>
        <v>3.3187911874368588E-3</v>
      </c>
      <c r="N179" s="44">
        <f t="shared" si="128"/>
        <v>2.2024929380357449E-3</v>
      </c>
      <c r="O179" s="44">
        <f t="shared" si="129"/>
        <v>2.1181818995585529E-3</v>
      </c>
      <c r="P179" s="44">
        <f t="shared" si="130"/>
        <v>2.4916433170369266E-3</v>
      </c>
      <c r="Q179" s="115">
        <f t="shared" si="131"/>
        <v>2.3017614910668814E-3</v>
      </c>
      <c r="R179" s="115">
        <f t="shared" si="132"/>
        <v>4.8898459075317601E-4</v>
      </c>
      <c r="S179" s="115">
        <f t="shared" si="133"/>
        <v>4.4232967652772695E-4</v>
      </c>
      <c r="T179" s="113">
        <f t="shared" si="134"/>
        <v>2.7283655547996242E-3</v>
      </c>
      <c r="U179" s="113">
        <f t="shared" si="135"/>
        <v>2.1478502431920943E-3</v>
      </c>
      <c r="V179" s="113">
        <f t="shared" si="136"/>
        <v>3.6086048121492041E-4</v>
      </c>
      <c r="W179" s="113">
        <f t="shared" si="137"/>
        <v>2.2738001911555583E-3</v>
      </c>
      <c r="X179" s="113">
        <f t="shared" si="138"/>
        <v>4.0853885283460747E-4</v>
      </c>
      <c r="Y179" s="113">
        <f t="shared" si="139"/>
        <v>2.4688198379233129E-3</v>
      </c>
    </row>
    <row r="180" spans="1:25" x14ac:dyDescent="0.25">
      <c r="A180" s="26" t="s">
        <v>294</v>
      </c>
      <c r="B180" s="44">
        <f t="shared" si="116"/>
        <v>8.6355013257389313E-2</v>
      </c>
      <c r="C180" s="44">
        <f t="shared" si="117"/>
        <v>8.7475662651057204E-2</v>
      </c>
      <c r="D180" s="44">
        <f t="shared" si="118"/>
        <v>8.5307553672319444E-2</v>
      </c>
      <c r="E180" s="44">
        <f t="shared" si="119"/>
        <v>8.5550219974021138E-2</v>
      </c>
      <c r="F180" s="44">
        <f t="shared" si="120"/>
        <v>7.9746886585972829E-2</v>
      </c>
      <c r="G180" s="44">
        <f t="shared" si="121"/>
        <v>6.5930689963847711E-2</v>
      </c>
      <c r="H180" s="44">
        <f t="shared" si="122"/>
        <v>4.0569249705956809E-2</v>
      </c>
      <c r="I180" s="44">
        <f t="shared" si="123"/>
        <v>3.7699805270758543E-2</v>
      </c>
      <c r="J180" s="44">
        <f t="shared" si="124"/>
        <v>3.6957962210317337E-2</v>
      </c>
      <c r="K180" s="44">
        <f t="shared" si="125"/>
        <v>4.1354716478459133E-2</v>
      </c>
      <c r="L180" s="44">
        <f t="shared" si="126"/>
        <v>3.9449367192929123E-2</v>
      </c>
      <c r="M180" s="44">
        <f t="shared" si="127"/>
        <v>4.8263098064216511E-2</v>
      </c>
      <c r="N180" s="44">
        <f t="shared" si="128"/>
        <v>5.0244017395464025E-2</v>
      </c>
      <c r="O180" s="44">
        <f t="shared" si="129"/>
        <v>5.7034019919768641E-2</v>
      </c>
      <c r="P180" s="44">
        <f t="shared" si="130"/>
        <v>5.8577294627860405E-2</v>
      </c>
      <c r="Q180" s="115">
        <f t="shared" si="131"/>
        <v>6.3762037351467196E-2</v>
      </c>
      <c r="R180" s="115">
        <f t="shared" si="132"/>
        <v>7.1929823076335025E-2</v>
      </c>
      <c r="S180" s="115">
        <f t="shared" si="133"/>
        <v>8.3317293839544837E-2</v>
      </c>
      <c r="T180" s="113">
        <f t="shared" si="134"/>
        <v>9.6425832461526945E-2</v>
      </c>
      <c r="U180" s="113">
        <f t="shared" si="135"/>
        <v>0.10341994485740802</v>
      </c>
      <c r="V180" s="113">
        <f t="shared" si="136"/>
        <v>0.10411126088037415</v>
      </c>
      <c r="W180" s="113">
        <f t="shared" si="137"/>
        <v>0.11119017279737203</v>
      </c>
      <c r="X180" s="113">
        <f t="shared" si="138"/>
        <v>0.11241771479848182</v>
      </c>
      <c r="Y180" s="113">
        <f t="shared" si="139"/>
        <v>0.12188296733455371</v>
      </c>
    </row>
    <row r="181" spans="1:25" x14ac:dyDescent="0.25">
      <c r="A181" s="26" t="s">
        <v>295</v>
      </c>
      <c r="B181" s="44">
        <f t="shared" si="116"/>
        <v>5.5750265073598766E-3</v>
      </c>
      <c r="C181" s="44">
        <f t="shared" si="117"/>
        <v>5.0650581152262304E-3</v>
      </c>
      <c r="D181" s="44">
        <f t="shared" si="118"/>
        <v>4.8268279231496302E-3</v>
      </c>
      <c r="E181" s="44">
        <f t="shared" si="119"/>
        <v>4.4025878566400596E-3</v>
      </c>
      <c r="F181" s="44">
        <f t="shared" si="120"/>
        <v>4.3286830236282754E-3</v>
      </c>
      <c r="G181" s="44">
        <f t="shared" si="121"/>
        <v>4.2124661856724954E-3</v>
      </c>
      <c r="H181" s="44">
        <f t="shared" si="122"/>
        <v>3.8191814039279263E-3</v>
      </c>
      <c r="I181" s="44">
        <f t="shared" si="123"/>
        <v>3.7926107664460139E-3</v>
      </c>
      <c r="J181" s="44">
        <f t="shared" si="124"/>
        <v>3.7064693865792248E-3</v>
      </c>
      <c r="K181" s="44">
        <f t="shared" si="125"/>
        <v>4.1634922142107442E-3</v>
      </c>
      <c r="L181" s="44">
        <f t="shared" si="126"/>
        <v>3.858274983088974E-3</v>
      </c>
      <c r="M181" s="44">
        <f t="shared" si="127"/>
        <v>3.8729079329508204E-3</v>
      </c>
      <c r="N181" s="44">
        <f t="shared" si="128"/>
        <v>3.7828356386794462E-3</v>
      </c>
      <c r="O181" s="44">
        <f t="shared" si="129"/>
        <v>3.8737183483047587E-3</v>
      </c>
      <c r="P181" s="44">
        <f t="shared" si="130"/>
        <v>3.7385860809158074E-3</v>
      </c>
      <c r="Q181" s="115">
        <f t="shared" si="131"/>
        <v>3.5278899258365786E-3</v>
      </c>
      <c r="R181" s="115">
        <f t="shared" si="132"/>
        <v>3.3968170514732192E-3</v>
      </c>
      <c r="S181" s="115">
        <f t="shared" si="133"/>
        <v>1.9202685567519793E-3</v>
      </c>
      <c r="T181" s="113">
        <f t="shared" si="134"/>
        <v>3.6760392090691599E-3</v>
      </c>
      <c r="U181" s="113">
        <f t="shared" si="135"/>
        <v>3.6746976405936343E-3</v>
      </c>
      <c r="V181" s="113">
        <f t="shared" si="136"/>
        <v>2.4142041273236565E-3</v>
      </c>
      <c r="W181" s="113">
        <f t="shared" si="137"/>
        <v>3.3376971612302901E-3</v>
      </c>
      <c r="X181" s="113">
        <f t="shared" si="138"/>
        <v>2.189422330377941E-3</v>
      </c>
      <c r="Y181" s="113">
        <f t="shared" si="139"/>
        <v>3.8949571765267556E-3</v>
      </c>
    </row>
    <row r="182" spans="1:25" ht="10.5" customHeight="1" x14ac:dyDescent="0.25">
      <c r="F182" s="28"/>
      <c r="G182" s="28"/>
      <c r="H182" s="28"/>
      <c r="I182" s="28"/>
      <c r="J182" s="28"/>
      <c r="K182" s="28"/>
      <c r="L182" s="28"/>
      <c r="M182" s="28"/>
      <c r="N182" s="28"/>
      <c r="O182" s="28"/>
      <c r="P182" s="28"/>
      <c r="Q182" s="114"/>
      <c r="R182" s="114"/>
      <c r="S182" s="114"/>
      <c r="T182" s="113"/>
      <c r="U182" s="113"/>
      <c r="V182" s="113"/>
      <c r="W182" s="113"/>
      <c r="X182" s="113"/>
      <c r="Y182" s="113"/>
    </row>
    <row r="183" spans="1:25" ht="13" x14ac:dyDescent="0.3">
      <c r="A183" s="24" t="s">
        <v>296</v>
      </c>
      <c r="B183" s="41">
        <f t="shared" ref="B183:B188" si="140">B19/$B$73</f>
        <v>3.913964159125518E-2</v>
      </c>
      <c r="C183" s="41">
        <f t="shared" ref="C183:C188" si="141">C19/$C$73</f>
        <v>3.6297886216835835E-2</v>
      </c>
      <c r="D183" s="41">
        <f t="shared" ref="D183:D188" si="142">D19/$D$73</f>
        <v>3.6218408824224224E-2</v>
      </c>
      <c r="E183" s="41">
        <f t="shared" ref="E183:E188" si="143">E19/$E$73</f>
        <v>3.5801189991165418E-2</v>
      </c>
      <c r="F183" s="41">
        <f t="shared" ref="F183:F188" si="144">F19/$F$73</f>
        <v>3.3598088427497716E-2</v>
      </c>
      <c r="G183" s="41">
        <f t="shared" ref="G183:G188" si="145">G19/$G$73</f>
        <v>3.5363704512909398E-2</v>
      </c>
      <c r="H183" s="41">
        <f t="shared" ref="H183:H188" si="146">H19/$H$73</f>
        <v>3.2213996038640898E-2</v>
      </c>
      <c r="I183" s="41">
        <f t="shared" ref="I183:I188" si="147">I19/$I$73</f>
        <v>3.6596039893370395E-2</v>
      </c>
      <c r="J183" s="41">
        <f t="shared" ref="J183:J188" si="148">J19/$J$73</f>
        <v>3.9889608391331988E-2</v>
      </c>
      <c r="K183" s="41">
        <f t="shared" ref="K183:K188" si="149">K19/$K$73</f>
        <v>4.6129072952888116E-2</v>
      </c>
      <c r="L183" s="41">
        <f t="shared" ref="L183:L188" si="150">L19/$L$73</f>
        <v>4.6058779497988513E-2</v>
      </c>
      <c r="M183" s="41">
        <f t="shared" ref="M183:M188" si="151">M19/$M$73</f>
        <v>4.7693230799651348E-2</v>
      </c>
      <c r="N183" s="41">
        <f t="shared" ref="N183:N188" si="152">N19/$N$73</f>
        <v>4.9685312899495543E-2</v>
      </c>
      <c r="O183" s="41">
        <f t="shared" ref="O183:O188" si="153">O19/$O$73</f>
        <v>5.3013472758784451E-2</v>
      </c>
      <c r="P183" s="41">
        <f t="shared" ref="P183:P188" si="154">P19/$P$73</f>
        <v>5.2679252752147278E-2</v>
      </c>
      <c r="Q183" s="45">
        <f t="shared" ref="Q183:Q188" si="155">Q19/$Q$73</f>
        <v>5.5008367522287833E-2</v>
      </c>
      <c r="R183" s="45">
        <f t="shared" ref="R183:R188" si="156">R19/$R$73</f>
        <v>5.2271342755028073E-2</v>
      </c>
      <c r="S183" s="45">
        <f t="shared" ref="S183:S188" si="157">S19/$S$73</f>
        <v>5.0457037761009196E-2</v>
      </c>
      <c r="T183" s="43">
        <f t="shared" ref="T183:T188" si="158">T19/$T$73</f>
        <v>5.4128278667173096E-2</v>
      </c>
      <c r="U183" s="43">
        <f t="shared" ref="U183:U188" si="159">U19/$U$73</f>
        <v>5.1627468661111509E-2</v>
      </c>
      <c r="V183" s="43">
        <f t="shared" si="136"/>
        <v>4.9020676376689158E-2</v>
      </c>
      <c r="W183" s="43">
        <f t="shared" si="137"/>
        <v>4.7937812468195201E-2</v>
      </c>
      <c r="X183" s="43">
        <f t="shared" si="138"/>
        <v>4.9557057989609882E-2</v>
      </c>
      <c r="Y183" s="43">
        <f t="shared" si="139"/>
        <v>5.9348371229312143E-2</v>
      </c>
    </row>
    <row r="184" spans="1:25" x14ac:dyDescent="0.25">
      <c r="A184" s="26" t="s">
        <v>297</v>
      </c>
      <c r="B184" s="44">
        <f t="shared" si="140"/>
        <v>3.5487435243617294E-4</v>
      </c>
      <c r="C184" s="44">
        <f t="shared" si="141"/>
        <v>1.272779863611433E-5</v>
      </c>
      <c r="D184" s="44">
        <f t="shared" si="142"/>
        <v>4.085450080082852E-6</v>
      </c>
      <c r="E184" s="44">
        <f t="shared" si="143"/>
        <v>6.2824087630773128E-6</v>
      </c>
      <c r="F184" s="44">
        <f t="shared" si="144"/>
        <v>7.6942173311064799E-6</v>
      </c>
      <c r="G184" s="44">
        <f t="shared" si="145"/>
        <v>4.1420970758004692E-6</v>
      </c>
      <c r="H184" s="44">
        <f t="shared" si="146"/>
        <v>2.8426142122746593E-6</v>
      </c>
      <c r="I184" s="44">
        <f t="shared" si="147"/>
        <v>1.8373755939717343E-5</v>
      </c>
      <c r="J184" s="44">
        <f t="shared" si="148"/>
        <v>3.4954570528392646E-4</v>
      </c>
      <c r="K184" s="44">
        <f t="shared" si="149"/>
        <v>1.6594815813551707E-4</v>
      </c>
      <c r="L184" s="44">
        <f t="shared" si="150"/>
        <v>4.8433808579867514E-4</v>
      </c>
      <c r="M184" s="44">
        <f t="shared" si="151"/>
        <v>2.5756909413302638E-4</v>
      </c>
      <c r="N184" s="44">
        <f t="shared" si="152"/>
        <v>3.6937208463059021E-4</v>
      </c>
      <c r="O184" s="44">
        <f t="shared" si="153"/>
        <v>3.7765806699449243E-4</v>
      </c>
      <c r="P184" s="44">
        <f t="shared" si="154"/>
        <v>4.2134876462381694E-4</v>
      </c>
      <c r="Q184" s="115">
        <f t="shared" si="155"/>
        <v>6.1629212889092728E-4</v>
      </c>
      <c r="R184" s="115">
        <f t="shared" si="156"/>
        <v>5.86578341589889E-4</v>
      </c>
      <c r="S184" s="115">
        <f t="shared" si="157"/>
        <v>5.6175334955536698E-4</v>
      </c>
      <c r="T184" s="113">
        <f t="shared" si="158"/>
        <v>1.0719442292559584E-3</v>
      </c>
      <c r="U184" s="113">
        <f t="shared" si="159"/>
        <v>0</v>
      </c>
      <c r="V184" s="113">
        <f t="shared" si="136"/>
        <v>0</v>
      </c>
      <c r="W184" s="113">
        <f t="shared" si="137"/>
        <v>0</v>
      </c>
      <c r="X184" s="113">
        <f t="shared" si="138"/>
        <v>0</v>
      </c>
      <c r="Y184" s="113">
        <f t="shared" si="139"/>
        <v>0</v>
      </c>
    </row>
    <row r="185" spans="1:25" x14ac:dyDescent="0.25">
      <c r="A185" s="26" t="s">
        <v>298</v>
      </c>
      <c r="B185" s="44">
        <f t="shared" si="140"/>
        <v>2.5229565026560652E-2</v>
      </c>
      <c r="C185" s="44">
        <f t="shared" si="141"/>
        <v>2.3617821449132326E-2</v>
      </c>
      <c r="D185" s="44">
        <f t="shared" si="142"/>
        <v>2.3850117882843372E-2</v>
      </c>
      <c r="E185" s="44">
        <f t="shared" si="143"/>
        <v>2.3694326478638578E-2</v>
      </c>
      <c r="F185" s="44">
        <f t="shared" si="144"/>
        <v>2.2896053998974829E-2</v>
      </c>
      <c r="G185" s="44">
        <f t="shared" si="145"/>
        <v>2.3800226068522199E-2</v>
      </c>
      <c r="H185" s="44">
        <f t="shared" si="146"/>
        <v>2.175409195196832E-2</v>
      </c>
      <c r="I185" s="44">
        <f t="shared" si="147"/>
        <v>2.4591391326153178E-2</v>
      </c>
      <c r="J185" s="44">
        <f t="shared" si="148"/>
        <v>2.5731043143999592E-2</v>
      </c>
      <c r="K185" s="44">
        <f t="shared" si="149"/>
        <v>2.9259811558539135E-2</v>
      </c>
      <c r="L185" s="44">
        <f t="shared" si="150"/>
        <v>2.8681951639781676E-2</v>
      </c>
      <c r="M185" s="44">
        <f t="shared" si="151"/>
        <v>2.9768905263165869E-2</v>
      </c>
      <c r="N185" s="44">
        <f t="shared" si="152"/>
        <v>3.0795749059785497E-2</v>
      </c>
      <c r="O185" s="44">
        <f t="shared" si="153"/>
        <v>3.2925947320024712E-2</v>
      </c>
      <c r="P185" s="44">
        <f t="shared" si="154"/>
        <v>3.2504487990943187E-2</v>
      </c>
      <c r="Q185" s="115">
        <f t="shared" si="155"/>
        <v>3.399965219685467E-2</v>
      </c>
      <c r="R185" s="115">
        <f t="shared" si="156"/>
        <v>3.2995465701768048E-2</v>
      </c>
      <c r="S185" s="115">
        <f t="shared" si="157"/>
        <v>3.2078048682299874E-2</v>
      </c>
      <c r="T185" s="113">
        <f t="shared" si="158"/>
        <v>3.3317717702730704E-2</v>
      </c>
      <c r="U185" s="113">
        <f t="shared" si="159"/>
        <v>3.3554175804646695E-2</v>
      </c>
      <c r="V185" s="113">
        <f t="shared" si="136"/>
        <v>3.2016467215147261E-2</v>
      </c>
      <c r="W185" s="113">
        <f t="shared" si="137"/>
        <v>3.1539869992970565E-2</v>
      </c>
      <c r="X185" s="113">
        <f t="shared" si="138"/>
        <v>3.2117278307179482E-2</v>
      </c>
      <c r="Y185" s="113">
        <f t="shared" si="139"/>
        <v>3.8387579027290439E-2</v>
      </c>
    </row>
    <row r="186" spans="1:25" x14ac:dyDescent="0.25">
      <c r="A186" s="26" t="s">
        <v>299</v>
      </c>
      <c r="B186" s="44">
        <f t="shared" si="140"/>
        <v>6.3250969976960203E-4</v>
      </c>
      <c r="C186" s="44">
        <f t="shared" si="141"/>
        <v>1.9229647280571497E-4</v>
      </c>
      <c r="D186" s="44">
        <f t="shared" si="142"/>
        <v>3.8483291082138873E-4</v>
      </c>
      <c r="E186" s="44">
        <f t="shared" si="143"/>
        <v>5.4244090097426551E-4</v>
      </c>
      <c r="F186" s="44">
        <f t="shared" si="144"/>
        <v>4.7984071626719051E-4</v>
      </c>
      <c r="G186" s="44">
        <f t="shared" si="145"/>
        <v>1.2852911712736662E-4</v>
      </c>
      <c r="H186" s="44">
        <f t="shared" si="146"/>
        <v>2.233449034388032E-4</v>
      </c>
      <c r="I186" s="44">
        <f t="shared" si="147"/>
        <v>1.4905648881247604E-4</v>
      </c>
      <c r="J186" s="44">
        <f t="shared" si="148"/>
        <v>3.4455346808371317E-4</v>
      </c>
      <c r="K186" s="44">
        <f t="shared" si="149"/>
        <v>4.0192044534312951E-4</v>
      </c>
      <c r="L186" s="44">
        <f t="shared" si="150"/>
        <v>2.3539343985651598E-4</v>
      </c>
      <c r="M186" s="44">
        <f t="shared" si="151"/>
        <v>3.6717876687602965E-4</v>
      </c>
      <c r="N186" s="44">
        <f t="shared" si="152"/>
        <v>6.8587390579702022E-4</v>
      </c>
      <c r="O186" s="44">
        <f t="shared" si="153"/>
        <v>6.9052508596197625E-4</v>
      </c>
      <c r="P186" s="44">
        <f t="shared" si="154"/>
        <v>1.9681471729373922E-3</v>
      </c>
      <c r="Q186" s="115">
        <f t="shared" si="155"/>
        <v>1.916139308731041E-3</v>
      </c>
      <c r="R186" s="115">
        <f t="shared" si="156"/>
        <v>7.6230213108382041E-4</v>
      </c>
      <c r="S186" s="115">
        <f t="shared" si="157"/>
        <v>2.8078943332619978E-4</v>
      </c>
      <c r="T186" s="113">
        <f t="shared" si="158"/>
        <v>9.230960805554037E-4</v>
      </c>
      <c r="U186" s="113">
        <f t="shared" si="159"/>
        <v>0</v>
      </c>
      <c r="V186" s="113">
        <f t="shared" si="136"/>
        <v>0</v>
      </c>
      <c r="W186" s="113">
        <f t="shared" si="137"/>
        <v>0</v>
      </c>
      <c r="X186" s="113">
        <f t="shared" si="138"/>
        <v>0</v>
      </c>
      <c r="Y186" s="113">
        <f t="shared" si="139"/>
        <v>0</v>
      </c>
    </row>
    <row r="187" spans="1:25" x14ac:dyDescent="0.25">
      <c r="A187" s="18" t="s">
        <v>300</v>
      </c>
      <c r="B187" s="44">
        <f t="shared" si="140"/>
        <v>0</v>
      </c>
      <c r="C187" s="44">
        <f t="shared" si="141"/>
        <v>0</v>
      </c>
      <c r="D187" s="44">
        <f t="shared" si="142"/>
        <v>0</v>
      </c>
      <c r="E187" s="44">
        <f t="shared" si="143"/>
        <v>0</v>
      </c>
      <c r="F187" s="44">
        <f t="shared" si="144"/>
        <v>0</v>
      </c>
      <c r="G187" s="44">
        <f t="shared" si="145"/>
        <v>0</v>
      </c>
      <c r="H187" s="44">
        <f t="shared" si="146"/>
        <v>0</v>
      </c>
      <c r="I187" s="44">
        <f t="shared" si="147"/>
        <v>0</v>
      </c>
      <c r="J187" s="44">
        <f t="shared" si="148"/>
        <v>1.4972315679194254E-3</v>
      </c>
      <c r="K187" s="44">
        <f t="shared" si="149"/>
        <v>1.6086324725872966E-3</v>
      </c>
      <c r="L187" s="44">
        <f t="shared" si="150"/>
        <v>1.8238042883066607E-3</v>
      </c>
      <c r="M187" s="44">
        <f t="shared" si="151"/>
        <v>1.9670345196981871E-3</v>
      </c>
      <c r="N187" s="44">
        <f t="shared" si="152"/>
        <v>2.4928767492822198E-3</v>
      </c>
      <c r="O187" s="44">
        <f t="shared" si="153"/>
        <v>2.2558712923885535E-3</v>
      </c>
      <c r="P187" s="44">
        <f t="shared" si="154"/>
        <v>2.2139962359324196E-3</v>
      </c>
      <c r="Q187" s="115">
        <f t="shared" si="155"/>
        <v>2.5810887130830918E-3</v>
      </c>
      <c r="R187" s="115">
        <f t="shared" si="156"/>
        <v>2.3084740391605425E-3</v>
      </c>
      <c r="S187" s="115">
        <f t="shared" si="157"/>
        <v>2.287021514086658E-3</v>
      </c>
      <c r="T187" s="113">
        <f t="shared" si="158"/>
        <v>2.6031211125739835E-3</v>
      </c>
      <c r="U187" s="113">
        <f t="shared" si="159"/>
        <v>2.2454180323762314E-3</v>
      </c>
      <c r="V187" s="113">
        <f t="shared" si="136"/>
        <v>2.1367014950192781E-3</v>
      </c>
      <c r="W187" s="113">
        <f t="shared" si="137"/>
        <v>1.9991353096454672E-3</v>
      </c>
      <c r="X187" s="113">
        <f t="shared" si="138"/>
        <v>1.7379079171889712E-3</v>
      </c>
      <c r="Y187" s="113">
        <f t="shared" si="139"/>
        <v>2.0351164118732677E-3</v>
      </c>
    </row>
    <row r="188" spans="1:25" x14ac:dyDescent="0.25">
      <c r="A188" s="26" t="s">
        <v>301</v>
      </c>
      <c r="B188" s="44">
        <f t="shared" si="140"/>
        <v>1.2922692512488756E-2</v>
      </c>
      <c r="C188" s="44">
        <f t="shared" si="141"/>
        <v>1.2475040496261681E-2</v>
      </c>
      <c r="D188" s="44">
        <f t="shared" si="142"/>
        <v>1.197937258047938E-2</v>
      </c>
      <c r="E188" s="44">
        <f t="shared" si="143"/>
        <v>1.15581402027895E-2</v>
      </c>
      <c r="F188" s="44">
        <f t="shared" si="144"/>
        <v>1.0214499494924596E-2</v>
      </c>
      <c r="G188" s="44">
        <f t="shared" si="145"/>
        <v>1.1430807230184029E-2</v>
      </c>
      <c r="H188" s="44">
        <f t="shared" si="146"/>
        <v>1.0233716569021499E-2</v>
      </c>
      <c r="I188" s="44">
        <f t="shared" si="147"/>
        <v>1.1837218322465022E-2</v>
      </c>
      <c r="J188" s="44">
        <f t="shared" si="148"/>
        <v>1.1967234506045326E-2</v>
      </c>
      <c r="K188" s="44">
        <f t="shared" si="149"/>
        <v>1.469276031828304E-2</v>
      </c>
      <c r="L188" s="44">
        <f t="shared" si="150"/>
        <v>1.4833292044244986E-2</v>
      </c>
      <c r="M188" s="44">
        <f t="shared" si="151"/>
        <v>1.533254315577824E-2</v>
      </c>
      <c r="N188" s="44">
        <f t="shared" si="152"/>
        <v>1.5341441100000217E-2</v>
      </c>
      <c r="O188" s="44">
        <f t="shared" si="153"/>
        <v>1.6763470993414728E-2</v>
      </c>
      <c r="P188" s="44">
        <f t="shared" si="154"/>
        <v>1.5571272587710468E-2</v>
      </c>
      <c r="Q188" s="115">
        <f t="shared" si="155"/>
        <v>1.5895195174728111E-2</v>
      </c>
      <c r="R188" s="115">
        <f t="shared" si="156"/>
        <v>1.561852254142578E-2</v>
      </c>
      <c r="S188" s="115">
        <f t="shared" si="157"/>
        <v>1.5249424781741105E-2</v>
      </c>
      <c r="T188" s="113">
        <f t="shared" si="158"/>
        <v>1.6212399542057051E-2</v>
      </c>
      <c r="U188" s="113">
        <f t="shared" si="159"/>
        <v>1.5827874824088584E-2</v>
      </c>
      <c r="V188" s="113">
        <f t="shared" si="136"/>
        <v>1.4867507666522619E-2</v>
      </c>
      <c r="W188" s="113">
        <f t="shared" si="137"/>
        <v>1.4398807165579177E-2</v>
      </c>
      <c r="X188" s="113">
        <f t="shared" si="138"/>
        <v>1.5701871765241428E-2</v>
      </c>
      <c r="Y188" s="113">
        <f t="shared" si="139"/>
        <v>1.8925675790148429E-2</v>
      </c>
    </row>
    <row r="189" spans="1:25" ht="9.75" customHeight="1" x14ac:dyDescent="0.25">
      <c r="F189" s="28"/>
      <c r="G189" s="28"/>
      <c r="H189" s="28"/>
      <c r="I189" s="28"/>
      <c r="J189" s="28"/>
      <c r="K189" s="28"/>
      <c r="L189" s="28"/>
      <c r="M189" s="28"/>
      <c r="N189" s="28"/>
      <c r="O189" s="28"/>
      <c r="P189" s="28"/>
      <c r="Q189" s="114"/>
      <c r="R189" s="114"/>
      <c r="S189" s="114"/>
      <c r="T189" s="113"/>
      <c r="U189" s="113"/>
      <c r="V189" s="113"/>
      <c r="W189" s="113"/>
      <c r="X189" s="113"/>
      <c r="Y189" s="113"/>
    </row>
    <row r="190" spans="1:25" ht="13" x14ac:dyDescent="0.3">
      <c r="A190" s="24" t="s">
        <v>302</v>
      </c>
      <c r="B190" s="41">
        <f t="shared" ref="B190:B198" si="160">B26/$B$73</f>
        <v>0.4701178262734127</v>
      </c>
      <c r="C190" s="41">
        <f t="shared" ref="C190:C198" si="161">C26/$C$73</f>
        <v>0.48121840368538127</v>
      </c>
      <c r="D190" s="41">
        <f t="shared" ref="D190:D198" si="162">D26/$D$73</f>
        <v>0.49237678370236931</v>
      </c>
      <c r="E190" s="41">
        <f t="shared" ref="E190:E198" si="163">E26/$E$73</f>
        <v>0.50865950478311506</v>
      </c>
      <c r="F190" s="41">
        <f t="shared" ref="F190:F198" si="164">F26/$F$73</f>
        <v>0.51609561751778366</v>
      </c>
      <c r="G190" s="41">
        <f t="shared" ref="G190:G198" si="165">G26/$G$73</f>
        <v>0.51374662733236121</v>
      </c>
      <c r="H190" s="41">
        <f t="shared" ref="H190:H198" si="166">H26/$H$73</f>
        <v>0.54733969309140074</v>
      </c>
      <c r="I190" s="41">
        <f t="shared" ref="I190:I198" si="167">I26/$I$73</f>
        <v>0.51774413324056101</v>
      </c>
      <c r="J190" s="41">
        <f t="shared" ref="J190:J198" si="168">J26/$J$73</f>
        <v>0.51008759025175243</v>
      </c>
      <c r="K190" s="41">
        <f t="shared" ref="K190:K198" si="169">K26/$K$73</f>
        <v>0.46620914061048047</v>
      </c>
      <c r="L190" s="41">
        <f t="shared" ref="L190:L198" si="170">L26/$L$73</f>
        <v>0.46508394494577016</v>
      </c>
      <c r="M190" s="41">
        <f t="shared" ref="M190:M198" si="171">M26/$M$73</f>
        <v>0.45096979332273457</v>
      </c>
      <c r="N190" s="41">
        <f t="shared" ref="N190:N198" si="172">N26/$N$73</f>
        <v>0.43762566352661675</v>
      </c>
      <c r="O190" s="41">
        <f t="shared" ref="O190:O198" si="173">O26/$O$73</f>
        <v>0.38918991706082134</v>
      </c>
      <c r="P190" s="41">
        <f t="shared" ref="P190:P198" si="174">P26/$P$73</f>
        <v>0.38144289252805563</v>
      </c>
      <c r="Q190" s="45">
        <f t="shared" ref="Q190:Q198" si="175">Q26/$Q$73</f>
        <v>0.37523009071464009</v>
      </c>
      <c r="R190" s="45">
        <f t="shared" ref="R190:R198" si="176">R26/$R$73</f>
        <v>0.37271908727464714</v>
      </c>
      <c r="S190" s="45">
        <f t="shared" ref="S190:S198" si="177">S26/$S$73</f>
        <v>0.36248858176963444</v>
      </c>
      <c r="T190" s="43">
        <f t="shared" ref="T190:T198" si="178">T26/$T$73</f>
        <v>0.32525698828253274</v>
      </c>
      <c r="U190" s="43">
        <f t="shared" ref="U190:U198" si="179">U26/$U$73</f>
        <v>0.31261987491799459</v>
      </c>
      <c r="V190" s="43">
        <f t="shared" si="136"/>
        <v>0.34691318770663782</v>
      </c>
      <c r="W190" s="43">
        <f t="shared" si="137"/>
        <v>0.34273091808914924</v>
      </c>
      <c r="X190" s="43">
        <f t="shared" si="138"/>
        <v>0.33271187380258649</v>
      </c>
      <c r="Y190" s="43">
        <f t="shared" si="139"/>
        <v>0.36011155588271532</v>
      </c>
    </row>
    <row r="191" spans="1:25" x14ac:dyDescent="0.25">
      <c r="A191" s="26" t="s">
        <v>303</v>
      </c>
      <c r="B191" s="44">
        <f t="shared" si="160"/>
        <v>0.1863844351687948</v>
      </c>
      <c r="C191" s="44">
        <f t="shared" si="161"/>
        <v>0.18933770238406439</v>
      </c>
      <c r="D191" s="44">
        <f t="shared" si="162"/>
        <v>0.18172923330811019</v>
      </c>
      <c r="E191" s="44">
        <f t="shared" si="163"/>
        <v>0.18868539572226037</v>
      </c>
      <c r="F191" s="44">
        <f t="shared" si="164"/>
        <v>0.18301724096792057</v>
      </c>
      <c r="G191" s="44">
        <f t="shared" si="165"/>
        <v>0.16833139668317618</v>
      </c>
      <c r="H191" s="44">
        <f t="shared" si="166"/>
        <v>0.19267572726845691</v>
      </c>
      <c r="I191" s="44">
        <f t="shared" si="167"/>
        <v>0.20896204373995153</v>
      </c>
      <c r="J191" s="44">
        <f t="shared" si="168"/>
        <v>0.20900851461968625</v>
      </c>
      <c r="K191" s="44">
        <f t="shared" si="169"/>
        <v>0.12699748797880631</v>
      </c>
      <c r="L191" s="44">
        <f t="shared" si="170"/>
        <v>0.13929651764447096</v>
      </c>
      <c r="M191" s="44">
        <f t="shared" si="171"/>
        <v>0.14095025101205988</v>
      </c>
      <c r="N191" s="44">
        <f t="shared" si="172"/>
        <v>0.1369421990339586</v>
      </c>
      <c r="O191" s="44">
        <f t="shared" si="173"/>
        <v>0.13580425842789165</v>
      </c>
      <c r="P191" s="44">
        <f t="shared" si="174"/>
        <v>0.13775959821872397</v>
      </c>
      <c r="Q191" s="115">
        <f t="shared" si="175"/>
        <v>0.1340419892510909</v>
      </c>
      <c r="R191" s="115">
        <f t="shared" si="176"/>
        <v>0.12882214424951957</v>
      </c>
      <c r="S191" s="115">
        <f t="shared" si="177"/>
        <v>0.12257008095959639</v>
      </c>
      <c r="T191" s="113">
        <f t="shared" si="178"/>
        <v>0.13083911253217656</v>
      </c>
      <c r="U191" s="113">
        <f t="shared" si="179"/>
        <v>0.11482079338054275</v>
      </c>
      <c r="V191" s="113">
        <f t="shared" si="136"/>
        <v>0.11547920830903978</v>
      </c>
      <c r="W191" s="113">
        <f t="shared" si="137"/>
        <v>0.13436708660678448</v>
      </c>
      <c r="X191" s="113">
        <f t="shared" si="138"/>
        <v>0.12955693583973141</v>
      </c>
      <c r="Y191" s="113">
        <f t="shared" si="139"/>
        <v>0.15281655607754779</v>
      </c>
    </row>
    <row r="192" spans="1:25" x14ac:dyDescent="0.25">
      <c r="A192" s="26" t="s">
        <v>304</v>
      </c>
      <c r="B192" s="44">
        <f t="shared" si="160"/>
        <v>1.3197939333700445E-2</v>
      </c>
      <c r="C192" s="44">
        <f t="shared" si="161"/>
        <v>9.4664442769659997E-3</v>
      </c>
      <c r="D192" s="44">
        <f t="shared" si="162"/>
        <v>1.0806938748347024E-2</v>
      </c>
      <c r="E192" s="44">
        <f t="shared" si="163"/>
        <v>9.5058849799628288E-3</v>
      </c>
      <c r="F192" s="44">
        <f t="shared" si="164"/>
        <v>6.7993825014698124E-3</v>
      </c>
      <c r="G192" s="44">
        <f t="shared" si="165"/>
        <v>8.6584101278648299E-3</v>
      </c>
      <c r="H192" s="44">
        <f t="shared" si="166"/>
        <v>9.2417146869759621E-3</v>
      </c>
      <c r="I192" s="44">
        <f t="shared" si="167"/>
        <v>1.2671038820676932E-2</v>
      </c>
      <c r="J192" s="44">
        <f t="shared" si="168"/>
        <v>1.0309595612800719E-2</v>
      </c>
      <c r="K192" s="44">
        <f t="shared" si="169"/>
        <v>1.0558092839221749E-2</v>
      </c>
      <c r="L192" s="44">
        <f t="shared" si="170"/>
        <v>1.0806332175663879E-2</v>
      </c>
      <c r="M192" s="44">
        <f t="shared" si="171"/>
        <v>1.253761771694749E-2</v>
      </c>
      <c r="N192" s="44">
        <f t="shared" si="172"/>
        <v>1.0553208169226062E-2</v>
      </c>
      <c r="O192" s="44">
        <f t="shared" si="173"/>
        <v>1.1434488073446866E-2</v>
      </c>
      <c r="P192" s="44">
        <f t="shared" si="174"/>
        <v>1.0780682610704676E-2</v>
      </c>
      <c r="Q192" s="115">
        <f t="shared" si="175"/>
        <v>1.0649639070051196E-2</v>
      </c>
      <c r="R192" s="115">
        <f t="shared" si="176"/>
        <v>1.0939403367049327E-2</v>
      </c>
      <c r="S192" s="115">
        <f t="shared" si="177"/>
        <v>1.1298459553601604E-2</v>
      </c>
      <c r="T192" s="113">
        <f t="shared" si="178"/>
        <v>1.2766897286287427E-2</v>
      </c>
      <c r="U192" s="113">
        <f t="shared" si="179"/>
        <v>1.1481038185477693E-2</v>
      </c>
      <c r="V192" s="113">
        <f t="shared" si="136"/>
        <v>9.3687609255658447E-3</v>
      </c>
      <c r="W192" s="113">
        <f t="shared" si="137"/>
        <v>1.0328721098448755E-2</v>
      </c>
      <c r="X192" s="113">
        <f t="shared" si="138"/>
        <v>9.2222406461363957E-3</v>
      </c>
      <c r="Y192" s="113">
        <f t="shared" si="139"/>
        <v>1.1507474010358027E-2</v>
      </c>
    </row>
    <row r="193" spans="1:25" x14ac:dyDescent="0.25">
      <c r="A193" s="26" t="s">
        <v>305</v>
      </c>
      <c r="B193" s="44">
        <f t="shared" si="160"/>
        <v>0.18085734574775547</v>
      </c>
      <c r="C193" s="44">
        <f t="shared" si="161"/>
        <v>0.18963858048902349</v>
      </c>
      <c r="D193" s="44">
        <f t="shared" si="162"/>
        <v>0.21384927043558644</v>
      </c>
      <c r="E193" s="44">
        <f t="shared" si="163"/>
        <v>0.22945346082172266</v>
      </c>
      <c r="F193" s="44">
        <f t="shared" si="164"/>
        <v>0.24985065534488485</v>
      </c>
      <c r="G193" s="44">
        <f t="shared" si="165"/>
        <v>0.25548481136440027</v>
      </c>
      <c r="H193" s="44">
        <f t="shared" si="166"/>
        <v>0.2698210702388476</v>
      </c>
      <c r="I193" s="44">
        <f t="shared" si="167"/>
        <v>0.21454353084915229</v>
      </c>
      <c r="J193" s="44">
        <f t="shared" si="168"/>
        <v>0.218081553607893</v>
      </c>
      <c r="K193" s="44">
        <f t="shared" si="169"/>
        <v>0.24719412884398587</v>
      </c>
      <c r="L193" s="44">
        <f t="shared" si="170"/>
        <v>0.23295716229235339</v>
      </c>
      <c r="M193" s="44">
        <f t="shared" si="171"/>
        <v>0.22284764687321135</v>
      </c>
      <c r="N193" s="44">
        <f t="shared" si="172"/>
        <v>0.21562346999860543</v>
      </c>
      <c r="O193" s="44">
        <f t="shared" si="173"/>
        <v>0.16922476581757226</v>
      </c>
      <c r="P193" s="44">
        <f t="shared" si="174"/>
        <v>0.1557723713515774</v>
      </c>
      <c r="Q193" s="115">
        <f t="shared" si="175"/>
        <v>0.15560859881846165</v>
      </c>
      <c r="R193" s="115">
        <f t="shared" si="176"/>
        <v>0.1642312158468536</v>
      </c>
      <c r="S193" s="115">
        <f t="shared" si="177"/>
        <v>0.1611188767084053</v>
      </c>
      <c r="T193" s="113">
        <f t="shared" si="178"/>
        <v>0.12048233561064312</v>
      </c>
      <c r="U193" s="113">
        <f t="shared" si="179"/>
        <v>0.13157218631525885</v>
      </c>
      <c r="V193" s="113">
        <f t="shared" si="136"/>
        <v>0.17123159151389392</v>
      </c>
      <c r="W193" s="113">
        <f t="shared" si="137"/>
        <v>0.1511473191177295</v>
      </c>
      <c r="X193" s="113">
        <f t="shared" si="138"/>
        <v>0.1474165999622272</v>
      </c>
      <c r="Y193" s="113">
        <f t="shared" si="139"/>
        <v>0.14709783621629283</v>
      </c>
    </row>
    <row r="194" spans="1:25" x14ac:dyDescent="0.25">
      <c r="A194" s="26" t="s">
        <v>306</v>
      </c>
      <c r="B194" s="44">
        <f t="shared" si="160"/>
        <v>7.4620620818660574E-6</v>
      </c>
      <c r="C194" s="44">
        <f t="shared" si="161"/>
        <v>1.3369281453060531E-5</v>
      </c>
      <c r="D194" s="44">
        <f t="shared" si="162"/>
        <v>9.4757474025187047E-6</v>
      </c>
      <c r="E194" s="44">
        <f t="shared" si="163"/>
        <v>1.1442420676564784E-5</v>
      </c>
      <c r="F194" s="44">
        <f t="shared" si="164"/>
        <v>1.3439926548031951E-5</v>
      </c>
      <c r="G194" s="44">
        <f t="shared" si="165"/>
        <v>1.5373850944263163E-5</v>
      </c>
      <c r="H194" s="44">
        <f t="shared" si="166"/>
        <v>1.5246748956745902E-5</v>
      </c>
      <c r="I194" s="44">
        <f t="shared" si="167"/>
        <v>2.1418768973760238E-5</v>
      </c>
      <c r="J194" s="44">
        <f t="shared" si="168"/>
        <v>1.0432284574088985E-5</v>
      </c>
      <c r="K194" s="44">
        <f t="shared" si="169"/>
        <v>8.4985078642258467E-6</v>
      </c>
      <c r="L194" s="44">
        <f t="shared" si="170"/>
        <v>9.76544613840627E-6</v>
      </c>
      <c r="M194" s="44">
        <f t="shared" si="171"/>
        <v>9.0154486151626972E-6</v>
      </c>
      <c r="N194" s="44">
        <f t="shared" si="172"/>
        <v>9.8699710065860363E-6</v>
      </c>
      <c r="O194" s="44">
        <f t="shared" si="173"/>
        <v>0</v>
      </c>
      <c r="P194" s="44">
        <f t="shared" si="174"/>
        <v>0</v>
      </c>
      <c r="Q194" s="115">
        <f t="shared" si="175"/>
        <v>0</v>
      </c>
      <c r="R194" s="115">
        <f t="shared" si="176"/>
        <v>0</v>
      </c>
      <c r="S194" s="115">
        <f t="shared" si="177"/>
        <v>0</v>
      </c>
      <c r="T194" s="113">
        <f t="shared" si="178"/>
        <v>0</v>
      </c>
      <c r="U194" s="113">
        <f t="shared" si="179"/>
        <v>0</v>
      </c>
      <c r="V194" s="113">
        <f t="shared" si="136"/>
        <v>0</v>
      </c>
      <c r="W194" s="113">
        <f t="shared" si="137"/>
        <v>0</v>
      </c>
      <c r="X194" s="113">
        <f t="shared" si="138"/>
        <v>0</v>
      </c>
      <c r="Y194" s="113">
        <f t="shared" si="139"/>
        <v>0</v>
      </c>
    </row>
    <row r="195" spans="1:25" x14ac:dyDescent="0.25">
      <c r="A195" s="26" t="s">
        <v>307</v>
      </c>
      <c r="B195" s="44">
        <f t="shared" si="160"/>
        <v>2.7940155746520787E-2</v>
      </c>
      <c r="C195" s="44">
        <f t="shared" si="161"/>
        <v>2.6806569422246407E-2</v>
      </c>
      <c r="D195" s="44">
        <f t="shared" si="162"/>
        <v>2.3705912946790909E-2</v>
      </c>
      <c r="E195" s="44">
        <f t="shared" si="163"/>
        <v>2.2646372549357401E-2</v>
      </c>
      <c r="F195" s="44">
        <f t="shared" si="164"/>
        <v>2.523541597796938E-2</v>
      </c>
      <c r="G195" s="44">
        <f t="shared" si="165"/>
        <v>2.8437047772589624E-2</v>
      </c>
      <c r="H195" s="44">
        <f t="shared" si="166"/>
        <v>2.7457327515308622E-2</v>
      </c>
      <c r="I195" s="44">
        <f t="shared" si="167"/>
        <v>3.1229079583669002E-2</v>
      </c>
      <c r="J195" s="44">
        <f t="shared" si="168"/>
        <v>2.2473093124887978E-2</v>
      </c>
      <c r="K195" s="44">
        <f t="shared" si="169"/>
        <v>2.5503897873070957E-2</v>
      </c>
      <c r="L195" s="44">
        <f t="shared" si="170"/>
        <v>2.4919043166422378E-2</v>
      </c>
      <c r="M195" s="44">
        <f t="shared" si="171"/>
        <v>2.5498241798119863E-2</v>
      </c>
      <c r="N195" s="44">
        <f t="shared" si="172"/>
        <v>2.8551894885849229E-2</v>
      </c>
      <c r="O195" s="44">
        <f t="shared" si="173"/>
        <v>2.8051490809764119E-2</v>
      </c>
      <c r="P195" s="44">
        <f t="shared" si="174"/>
        <v>3.2815621421443994E-2</v>
      </c>
      <c r="Q195" s="115">
        <f t="shared" si="175"/>
        <v>3.0250934197862307E-2</v>
      </c>
      <c r="R195" s="115">
        <f t="shared" si="176"/>
        <v>2.90112245424856E-2</v>
      </c>
      <c r="S195" s="115">
        <f t="shared" si="177"/>
        <v>3.0564825249790671E-2</v>
      </c>
      <c r="T195" s="113">
        <f t="shared" si="178"/>
        <v>2.5294547772883542E-2</v>
      </c>
      <c r="U195" s="113">
        <f t="shared" si="179"/>
        <v>1.9781692421384858E-2</v>
      </c>
      <c r="V195" s="113">
        <f t="shared" si="136"/>
        <v>1.8005548726970314E-2</v>
      </c>
      <c r="W195" s="113">
        <f t="shared" si="137"/>
        <v>1.7761292989727288E-2</v>
      </c>
      <c r="X195" s="113">
        <f t="shared" si="138"/>
        <v>1.646417161493673E-2</v>
      </c>
      <c r="Y195" s="113">
        <f t="shared" si="139"/>
        <v>1.9277323548465938E-2</v>
      </c>
    </row>
    <row r="196" spans="1:25" x14ac:dyDescent="0.25">
      <c r="A196" s="26" t="s">
        <v>308</v>
      </c>
      <c r="B196" s="44">
        <f t="shared" si="160"/>
        <v>5.7177021337484701E-2</v>
      </c>
      <c r="C196" s="44">
        <f t="shared" si="161"/>
        <v>6.2993477757808433E-2</v>
      </c>
      <c r="D196" s="44">
        <f t="shared" si="162"/>
        <v>5.7714657841072367E-2</v>
      </c>
      <c r="E196" s="44">
        <f t="shared" si="163"/>
        <v>5.3424052832081008E-2</v>
      </c>
      <c r="F196" s="44">
        <f t="shared" si="164"/>
        <v>4.5917002948618037E-2</v>
      </c>
      <c r="G196" s="44">
        <f t="shared" si="165"/>
        <v>4.7824435648581499E-2</v>
      </c>
      <c r="H196" s="44">
        <f t="shared" si="166"/>
        <v>4.467915301795828E-2</v>
      </c>
      <c r="I196" s="44">
        <f t="shared" si="167"/>
        <v>4.6520775702921555E-2</v>
      </c>
      <c r="J196" s="44">
        <f t="shared" si="168"/>
        <v>4.6514698549365116E-2</v>
      </c>
      <c r="K196" s="44">
        <f t="shared" si="169"/>
        <v>5.2189519583102278E-2</v>
      </c>
      <c r="L196" s="44">
        <f t="shared" si="170"/>
        <v>5.3721772920285446E-2</v>
      </c>
      <c r="M196" s="44">
        <f t="shared" si="171"/>
        <v>4.542736067438586E-2</v>
      </c>
      <c r="N196" s="44">
        <f t="shared" si="172"/>
        <v>4.2344691213752526E-2</v>
      </c>
      <c r="O196" s="44">
        <f t="shared" si="173"/>
        <v>4.0856399807422714E-2</v>
      </c>
      <c r="P196" s="44">
        <f t="shared" si="174"/>
        <v>4.034818152667722E-2</v>
      </c>
      <c r="Q196" s="115">
        <f t="shared" si="175"/>
        <v>3.9490346263019539E-2</v>
      </c>
      <c r="R196" s="115">
        <f t="shared" si="176"/>
        <v>3.5902505932902139E-2</v>
      </c>
      <c r="S196" s="115">
        <f t="shared" si="177"/>
        <v>3.3433812963844844E-2</v>
      </c>
      <c r="T196" s="113">
        <f t="shared" si="178"/>
        <v>3.2261093000671093E-2</v>
      </c>
      <c r="U196" s="113">
        <f t="shared" si="179"/>
        <v>3.2170854375285364E-2</v>
      </c>
      <c r="V196" s="113">
        <f t="shared" si="136"/>
        <v>2.988409796320048E-2</v>
      </c>
      <c r="W196" s="113">
        <f t="shared" si="137"/>
        <v>2.5379741132070248E-2</v>
      </c>
      <c r="X196" s="113">
        <f t="shared" si="138"/>
        <v>2.6491813660616311E-2</v>
      </c>
      <c r="Y196" s="113">
        <f t="shared" si="139"/>
        <v>2.5241323488733602E-2</v>
      </c>
    </row>
    <row r="197" spans="1:25" x14ac:dyDescent="0.25">
      <c r="A197" s="26" t="s">
        <v>309</v>
      </c>
      <c r="B197" s="44">
        <f t="shared" si="160"/>
        <v>2.0297475118218702E-3</v>
      </c>
      <c r="C197" s="44">
        <f t="shared" si="161"/>
        <v>1.5716312205313534E-3</v>
      </c>
      <c r="D197" s="44">
        <f t="shared" si="162"/>
        <v>1.2810674791729258E-3</v>
      </c>
      <c r="E197" s="44">
        <f t="shared" si="163"/>
        <v>1.1973797225670207E-3</v>
      </c>
      <c r="F197" s="44">
        <f t="shared" si="164"/>
        <v>1.6709183485713937E-3</v>
      </c>
      <c r="G197" s="44">
        <f t="shared" si="165"/>
        <v>1.3798923247127345E-3</v>
      </c>
      <c r="H197" s="44">
        <f t="shared" si="166"/>
        <v>1.4313384802583319E-3</v>
      </c>
      <c r="I197" s="44">
        <f t="shared" si="167"/>
        <v>1.6420680024705162E-3</v>
      </c>
      <c r="J197" s="44">
        <f t="shared" si="168"/>
        <v>1.625159630196163E-3</v>
      </c>
      <c r="K197" s="44">
        <f t="shared" si="169"/>
        <v>1.4711554243997855E-3</v>
      </c>
      <c r="L197" s="44">
        <f t="shared" si="170"/>
        <v>1.4180928900395962E-3</v>
      </c>
      <c r="M197" s="44">
        <f t="shared" si="171"/>
        <v>1.3900230803060556E-3</v>
      </c>
      <c r="N197" s="44">
        <f t="shared" si="172"/>
        <v>1.4402247440144633E-3</v>
      </c>
      <c r="O197" s="44">
        <f t="shared" si="173"/>
        <v>1.408397525750023E-3</v>
      </c>
      <c r="P197" s="44">
        <f t="shared" si="174"/>
        <v>1.5228948404503746E-3</v>
      </c>
      <c r="Q197" s="115">
        <f t="shared" si="175"/>
        <v>2.7452848047187675E-3</v>
      </c>
      <c r="R197" s="115">
        <f t="shared" si="176"/>
        <v>1.8303603267519201E-3</v>
      </c>
      <c r="S197" s="115">
        <f t="shared" si="177"/>
        <v>1.9122160197981035E-3</v>
      </c>
      <c r="T197" s="113">
        <f t="shared" si="178"/>
        <v>1.3969316596336501E-3</v>
      </c>
      <c r="U197" s="113">
        <f t="shared" si="179"/>
        <v>1.1030402414057023E-3</v>
      </c>
      <c r="V197" s="113">
        <f t="shared" si="136"/>
        <v>1.1669232298870695E-3</v>
      </c>
      <c r="W197" s="113">
        <f t="shared" si="137"/>
        <v>1.8665560382446498E-3</v>
      </c>
      <c r="X197" s="113">
        <f t="shared" si="138"/>
        <v>1.8970507310633168E-3</v>
      </c>
      <c r="Y197" s="113">
        <f t="shared" si="139"/>
        <v>2.0525879265570761E-3</v>
      </c>
    </row>
    <row r="198" spans="1:25" x14ac:dyDescent="0.25">
      <c r="A198" s="26" t="s">
        <v>310</v>
      </c>
      <c r="B198" s="44">
        <f t="shared" si="160"/>
        <v>2.5237193652528278E-3</v>
      </c>
      <c r="C198" s="44">
        <f t="shared" si="161"/>
        <v>1.3906288532881442E-3</v>
      </c>
      <c r="D198" s="44">
        <f t="shared" si="162"/>
        <v>3.2802271958869986E-3</v>
      </c>
      <c r="E198" s="44">
        <f t="shared" si="163"/>
        <v>3.7355157344871673E-3</v>
      </c>
      <c r="F198" s="44">
        <f t="shared" si="164"/>
        <v>3.5915615018016133E-3</v>
      </c>
      <c r="G198" s="44">
        <f t="shared" si="165"/>
        <v>3.6152595600919156E-3</v>
      </c>
      <c r="H198" s="44">
        <f t="shared" si="166"/>
        <v>2.0181151346383664E-3</v>
      </c>
      <c r="I198" s="44">
        <f t="shared" si="167"/>
        <v>2.1541777727455266E-3</v>
      </c>
      <c r="J198" s="44">
        <f t="shared" si="168"/>
        <v>2.0645428223491935E-3</v>
      </c>
      <c r="K198" s="44">
        <f t="shared" si="169"/>
        <v>2.2863595600291879E-3</v>
      </c>
      <c r="L198" s="44">
        <f t="shared" si="170"/>
        <v>1.9552584103961195E-3</v>
      </c>
      <c r="M198" s="44">
        <f t="shared" si="171"/>
        <v>2.3096367190888487E-3</v>
      </c>
      <c r="N198" s="44">
        <f t="shared" si="172"/>
        <v>2.1601055102038504E-3</v>
      </c>
      <c r="O198" s="44">
        <f t="shared" si="173"/>
        <v>2.4101165989737407E-3</v>
      </c>
      <c r="P198" s="44">
        <f t="shared" si="174"/>
        <v>2.4435425584780337E-3</v>
      </c>
      <c r="Q198" s="115">
        <f t="shared" si="175"/>
        <v>2.4432983094357383E-3</v>
      </c>
      <c r="R198" s="115">
        <f t="shared" si="176"/>
        <v>1.9822330090849779E-3</v>
      </c>
      <c r="S198" s="115">
        <f t="shared" si="177"/>
        <v>1.5903103145975392E-3</v>
      </c>
      <c r="T198" s="113">
        <f t="shared" si="178"/>
        <v>2.2160704202373199E-3</v>
      </c>
      <c r="U198" s="113">
        <f t="shared" si="179"/>
        <v>1.6902699986393039E-3</v>
      </c>
      <c r="V198" s="113">
        <f t="shared" si="136"/>
        <v>1.7770570380803883E-3</v>
      </c>
      <c r="W198" s="113">
        <f t="shared" si="137"/>
        <v>1.8802011061443259E-3</v>
      </c>
      <c r="X198" s="113">
        <f t="shared" si="138"/>
        <v>1.6630613478751065E-3</v>
      </c>
      <c r="Y198" s="113">
        <f t="shared" si="139"/>
        <v>2.1184546147601305E-3</v>
      </c>
    </row>
    <row r="199" spans="1:25" x14ac:dyDescent="0.25">
      <c r="F199" s="28"/>
      <c r="G199" s="28"/>
      <c r="H199" s="28"/>
      <c r="I199" s="28"/>
      <c r="J199" s="28"/>
      <c r="K199" s="28"/>
      <c r="L199" s="28"/>
      <c r="M199" s="28"/>
      <c r="N199" s="28"/>
      <c r="O199" s="28"/>
      <c r="P199" s="28"/>
      <c r="Q199" s="114"/>
      <c r="R199" s="114"/>
      <c r="S199" s="114"/>
      <c r="T199" s="113"/>
      <c r="U199" s="113"/>
      <c r="V199" s="113"/>
      <c r="W199" s="113"/>
      <c r="X199" s="113"/>
      <c r="Y199" s="113"/>
    </row>
    <row r="200" spans="1:25" ht="13" x14ac:dyDescent="0.3">
      <c r="A200" s="24" t="s">
        <v>311</v>
      </c>
      <c r="B200" s="41">
        <f>B36/$B$73</f>
        <v>2.5821433138205805E-3</v>
      </c>
      <c r="C200" s="41">
        <f>C36/$C$73</f>
        <v>2.5706133983190117E-3</v>
      </c>
      <c r="D200" s="41">
        <f>D36/$D$73</f>
        <v>2.5730758851189002E-3</v>
      </c>
      <c r="E200" s="41">
        <f>E36/$E$73</f>
        <v>2.1089657006926848E-3</v>
      </c>
      <c r="F200" s="41">
        <f>F36/$F$73</f>
        <v>1.9463678804597939E-3</v>
      </c>
      <c r="G200" s="41">
        <f>G36/$G$73</f>
        <v>1.9347161442592816E-3</v>
      </c>
      <c r="H200" s="41">
        <f>H36/$H$73</f>
        <v>2.0036318977634296E-3</v>
      </c>
      <c r="I200" s="41">
        <f>I36/$I$73</f>
        <v>2.4253862551362527E-3</v>
      </c>
      <c r="J200" s="41">
        <f>J36/$J$73</f>
        <v>2.4296491954963794E-3</v>
      </c>
      <c r="K200" s="41">
        <f>K36/$K$73</f>
        <v>2.7378734656268193E-3</v>
      </c>
      <c r="L200" s="41">
        <f>L36/$L$73</f>
        <v>2.779077714992769E-3</v>
      </c>
      <c r="M200" s="41">
        <f>M36/$M$73</f>
        <v>2.3600701992830824E-3</v>
      </c>
      <c r="N200" s="41">
        <f>N36/$N$73</f>
        <v>2.7444434254580278E-3</v>
      </c>
      <c r="O200" s="41">
        <f>O36/$O$73</f>
        <v>2.8225376620427752E-3</v>
      </c>
      <c r="P200" s="41">
        <f>P36/$P$73</f>
        <v>3.043093689438791E-3</v>
      </c>
      <c r="Q200" s="45">
        <f>Q36/$Q$73</f>
        <v>2.6382426460735109E-3</v>
      </c>
      <c r="R200" s="45">
        <f>R36/$R$73</f>
        <v>2.4292229639917757E-3</v>
      </c>
      <c r="S200" s="45">
        <f>S36/$S$73</f>
        <v>2.4423882936052328E-3</v>
      </c>
      <c r="T200" s="43">
        <f>T36/$T$73</f>
        <v>2.4970688484406756E-3</v>
      </c>
      <c r="U200" s="43">
        <f t="shared" ref="U200:U202" si="180">U36/$U$73</f>
        <v>3.0309548647490954E-3</v>
      </c>
      <c r="V200" s="43">
        <f t="shared" si="136"/>
        <v>2.5759280600409296E-3</v>
      </c>
      <c r="W200" s="43">
        <f t="shared" si="137"/>
        <v>2.4814919987543723E-3</v>
      </c>
      <c r="X200" s="43">
        <f t="shared" si="138"/>
        <v>2.572019161404798E-3</v>
      </c>
      <c r="Y200" s="43">
        <f t="shared" si="139"/>
        <v>3.0082340206000029E-3</v>
      </c>
    </row>
    <row r="201" spans="1:25" x14ac:dyDescent="0.25">
      <c r="A201" s="26" t="s">
        <v>312</v>
      </c>
      <c r="B201" s="44">
        <f>B37/$B$73</f>
        <v>7.2782088647686523E-4</v>
      </c>
      <c r="C201" s="44">
        <f>C37/$C$73</f>
        <v>6.0346098839187171E-4</v>
      </c>
      <c r="D201" s="44">
        <f>D37/$D$73</f>
        <v>6.4959246325624461E-4</v>
      </c>
      <c r="E201" s="44">
        <f>E37/$E$73</f>
        <v>5.4862323305036268E-4</v>
      </c>
      <c r="F201" s="44">
        <f>F37/$F$73</f>
        <v>5.18168087339659E-4</v>
      </c>
      <c r="G201" s="44">
        <f>G37/$G$73</f>
        <v>4.819260137068973E-4</v>
      </c>
      <c r="H201" s="44">
        <f>H37/$H$73</f>
        <v>1.5139152484909388E-3</v>
      </c>
      <c r="I201" s="44">
        <f>I37/$I$73</f>
        <v>1.8303972064074481E-3</v>
      </c>
      <c r="J201" s="44">
        <f>J37/$J$73</f>
        <v>1.7179658776319416E-3</v>
      </c>
      <c r="K201" s="44">
        <f>K37/$K$73</f>
        <v>1.9385132508471022E-3</v>
      </c>
      <c r="L201" s="44">
        <f>L37/$L$73</f>
        <v>2.0054217916577639E-3</v>
      </c>
      <c r="M201" s="44">
        <f>M37/$M$73</f>
        <v>1.7446408271787745E-3</v>
      </c>
      <c r="N201" s="44">
        <f>N37/$N$73</f>
        <v>2.1181527886762175E-3</v>
      </c>
      <c r="O201" s="44">
        <f>O37/$O$73</f>
        <v>2.0047907086053699E-3</v>
      </c>
      <c r="P201" s="44">
        <f>P37/$P$73</f>
        <v>2.1343310228808024E-3</v>
      </c>
      <c r="Q201" s="115">
        <f>Q37/$Q$73</f>
        <v>1.6787999119126506E-3</v>
      </c>
      <c r="R201" s="115">
        <f>R37/$R$73</f>
        <v>1.6488354084536903E-3</v>
      </c>
      <c r="S201" s="115">
        <f>S37/$S$73</f>
        <v>1.7058878885156399E-3</v>
      </c>
      <c r="T201" s="113">
        <f>T37/$T$73</f>
        <v>1.7608157718404611E-3</v>
      </c>
      <c r="U201" s="113">
        <f t="shared" si="180"/>
        <v>0</v>
      </c>
      <c r="V201" s="113">
        <f t="shared" si="136"/>
        <v>0</v>
      </c>
      <c r="W201" s="113">
        <f t="shared" si="137"/>
        <v>0</v>
      </c>
      <c r="X201" s="113">
        <f t="shared" si="138"/>
        <v>0</v>
      </c>
      <c r="Y201" s="113">
        <f t="shared" si="139"/>
        <v>0</v>
      </c>
    </row>
    <row r="202" spans="1:25" x14ac:dyDescent="0.25">
      <c r="A202" s="26" t="s">
        <v>313</v>
      </c>
      <c r="B202" s="44">
        <f>B38/$B$73</f>
        <v>1.8543224273437154E-3</v>
      </c>
      <c r="C202" s="44">
        <f>C38/$C$73</f>
        <v>1.9671524099271402E-3</v>
      </c>
      <c r="D202" s="44">
        <f>D38/$D$73</f>
        <v>1.9234834218626554E-3</v>
      </c>
      <c r="E202" s="44">
        <f>E38/$E$73</f>
        <v>1.5603424676423222E-3</v>
      </c>
      <c r="F202" s="44">
        <f>F38/$F$73</f>
        <v>1.4281997931201349E-3</v>
      </c>
      <c r="G202" s="44">
        <f>G38/$G$73</f>
        <v>1.4527901305523843E-3</v>
      </c>
      <c r="H202" s="44">
        <f>H38/$H$73</f>
        <v>4.8971664927249109E-4</v>
      </c>
      <c r="I202" s="44">
        <f>I38/$I$73</f>
        <v>5.949890487288045E-4</v>
      </c>
      <c r="J202" s="44">
        <f>J38/$J$73</f>
        <v>7.1168331786443796E-4</v>
      </c>
      <c r="K202" s="44">
        <f>K38/$K$73</f>
        <v>7.9936021477971695E-4</v>
      </c>
      <c r="L202" s="44">
        <f>L38/$L$73</f>
        <v>7.736559233350055E-4</v>
      </c>
      <c r="M202" s="44">
        <f>M38/$M$73</f>
        <v>6.15429372104308E-4</v>
      </c>
      <c r="N202" s="44">
        <f>N38/$N$73</f>
        <v>6.2629063678181027E-4</v>
      </c>
      <c r="O202" s="44">
        <f>O38/$O$73</f>
        <v>8.1774695343740547E-4</v>
      </c>
      <c r="P202" s="44">
        <f>P38/$P$73</f>
        <v>9.0876266655798852E-4</v>
      </c>
      <c r="Q202" s="115">
        <f>Q38/$Q$73</f>
        <v>9.5944273416086038E-4</v>
      </c>
      <c r="R202" s="115">
        <f>R38/$R$73</f>
        <v>7.8038755553808516E-4</v>
      </c>
      <c r="S202" s="115">
        <f>S38/$S$73</f>
        <v>7.365004050895928E-4</v>
      </c>
      <c r="T202" s="113">
        <f>T38/$T$73</f>
        <v>7.3625307660021421E-4</v>
      </c>
      <c r="U202" s="113">
        <f t="shared" si="180"/>
        <v>3.0309548647490954E-3</v>
      </c>
      <c r="V202" s="113">
        <f t="shared" si="136"/>
        <v>2.5759280600409296E-3</v>
      </c>
      <c r="W202" s="113">
        <f t="shared" si="137"/>
        <v>2.4814919987543723E-3</v>
      </c>
      <c r="X202" s="113">
        <f t="shared" si="138"/>
        <v>2.572019161404798E-3</v>
      </c>
      <c r="Y202" s="113">
        <f t="shared" si="139"/>
        <v>3.0082340206000029E-3</v>
      </c>
    </row>
    <row r="203" spans="1:25" ht="9.75" customHeight="1" x14ac:dyDescent="0.25">
      <c r="F203" s="28"/>
      <c r="G203" s="28"/>
      <c r="H203" s="28"/>
      <c r="I203" s="28"/>
      <c r="J203" s="28"/>
      <c r="K203" s="28"/>
      <c r="L203" s="28"/>
      <c r="M203" s="28"/>
      <c r="N203" s="28"/>
      <c r="O203" s="28"/>
      <c r="P203" s="28"/>
      <c r="Q203" s="114"/>
      <c r="R203" s="114"/>
      <c r="S203" s="114"/>
      <c r="T203" s="113"/>
      <c r="U203" s="113"/>
      <c r="V203" s="113"/>
      <c r="W203" s="113"/>
      <c r="X203" s="113"/>
      <c r="Y203" s="113"/>
    </row>
    <row r="204" spans="1:25" ht="13" x14ac:dyDescent="0.3">
      <c r="A204" s="24" t="s">
        <v>314</v>
      </c>
      <c r="B204" s="41">
        <f>B40/$B$73</f>
        <v>3.4818164894261365E-2</v>
      </c>
      <c r="C204" s="41">
        <f>C40/$C$73</f>
        <v>3.4664784099277028E-2</v>
      </c>
      <c r="D204" s="41">
        <f>D40/$D$73</f>
        <v>3.7378358646111991E-2</v>
      </c>
      <c r="E204" s="41">
        <f>E40/$E$73</f>
        <v>3.3499310954194818E-2</v>
      </c>
      <c r="F204" s="41">
        <f>F40/$F$73</f>
        <v>3.4737710766888912E-2</v>
      </c>
      <c r="G204" s="41">
        <f>G40/$G$73</f>
        <v>3.5009438861886996E-2</v>
      </c>
      <c r="H204" s="41">
        <f>H40/$H$73</f>
        <v>3.6592855291214484E-2</v>
      </c>
      <c r="I204" s="41">
        <f>I40/$I$73</f>
        <v>3.8142292647923112E-2</v>
      </c>
      <c r="J204" s="41">
        <f>J40/$J$73</f>
        <v>3.7073978801564635E-2</v>
      </c>
      <c r="K204" s="41">
        <f>K40/$K$73</f>
        <v>3.8963422775880399E-2</v>
      </c>
      <c r="L204" s="41">
        <f>L40/$L$73</f>
        <v>3.8553041100323412E-2</v>
      </c>
      <c r="M204" s="41">
        <f>M40/$M$73</f>
        <v>3.9383328162708391E-2</v>
      </c>
      <c r="N204" s="41">
        <f>N40/$N$73</f>
        <v>4.0884241937090629E-2</v>
      </c>
      <c r="O204" s="41">
        <f>O40/$O$73</f>
        <v>4.6011097001702875E-2</v>
      </c>
      <c r="P204" s="41">
        <f>P40/$P$73</f>
        <v>4.6051251168370486E-2</v>
      </c>
      <c r="Q204" s="45">
        <f>Q40/$Q$73</f>
        <v>4.6400131967210698E-2</v>
      </c>
      <c r="R204" s="45">
        <f>R40/$R$73</f>
        <v>4.8014355349087233E-2</v>
      </c>
      <c r="S204" s="45">
        <f>S40/$S$73</f>
        <v>4.8861224432795718E-2</v>
      </c>
      <c r="T204" s="43">
        <f>T40/$T$73</f>
        <v>4.9042724435307321E-2</v>
      </c>
      <c r="U204" s="43">
        <f t="shared" ref="U204:U208" si="181">U40/$U$73</f>
        <v>5.1179257900928893E-2</v>
      </c>
      <c r="V204" s="43">
        <f t="shared" si="136"/>
        <v>5.0786471737683386E-2</v>
      </c>
      <c r="W204" s="43">
        <f t="shared" si="137"/>
        <v>5.3241554762255124E-2</v>
      </c>
      <c r="X204" s="43">
        <f t="shared" si="138"/>
        <v>4.8491686598312093E-2</v>
      </c>
      <c r="Y204" s="43">
        <f t="shared" si="139"/>
        <v>6.3504591621091996E-2</v>
      </c>
    </row>
    <row r="205" spans="1:25" x14ac:dyDescent="0.25">
      <c r="A205" s="26" t="s">
        <v>315</v>
      </c>
      <c r="B205" s="44">
        <f>B41/$B$73</f>
        <v>9.1749384574258304E-3</v>
      </c>
      <c r="C205" s="44">
        <f>C41/$C$73</f>
        <v>9.6530155217540645E-3</v>
      </c>
      <c r="D205" s="44">
        <f>D41/$D$73</f>
        <v>1.1411085490713386E-2</v>
      </c>
      <c r="E205" s="44">
        <f>E41/$E$73</f>
        <v>7.831705937629118E-3</v>
      </c>
      <c r="F205" s="44">
        <f>F41/$F$73</f>
        <v>8.3336576760351805E-3</v>
      </c>
      <c r="G205" s="44">
        <f>G41/$G$73</f>
        <v>8.5753199707937159E-3</v>
      </c>
      <c r="H205" s="44">
        <f>H41/$H$73</f>
        <v>8.7859567058344041E-3</v>
      </c>
      <c r="I205" s="44">
        <f>I41/$I$73</f>
        <v>9.937511615694547E-3</v>
      </c>
      <c r="J205" s="44">
        <f>J41/$J$73</f>
        <v>9.0383003222830206E-3</v>
      </c>
      <c r="K205" s="44">
        <f>K41/$K$73</f>
        <v>8.7910806803986885E-3</v>
      </c>
      <c r="L205" s="44">
        <f>L41/$L$73</f>
        <v>7.3096756220447394E-3</v>
      </c>
      <c r="M205" s="44">
        <f>M41/$M$73</f>
        <v>7.6744195736753442E-3</v>
      </c>
      <c r="N205" s="44">
        <f>N41/$N$73</f>
        <v>7.1382694642758608E-3</v>
      </c>
      <c r="O205" s="44">
        <f>O41/$O$73</f>
        <v>9.4183052576517073E-3</v>
      </c>
      <c r="P205" s="44">
        <f>P41/$P$73</f>
        <v>8.3248212397544295E-3</v>
      </c>
      <c r="Q205" s="115">
        <f>Q41/$Q$73</f>
        <v>6.884650090514549E-3</v>
      </c>
      <c r="R205" s="115">
        <f>R41/$R$73</f>
        <v>7.5992660899741092E-3</v>
      </c>
      <c r="S205" s="115">
        <f>S41/$S$73</f>
        <v>8.6939359989263408E-3</v>
      </c>
      <c r="T205" s="113">
        <f>T41/$T$73</f>
        <v>8.4971328480572018E-3</v>
      </c>
      <c r="U205" s="113">
        <f t="shared" si="181"/>
        <v>1.1733505711841202E-2</v>
      </c>
      <c r="V205" s="113">
        <f t="shared" si="136"/>
        <v>1.102466650935008E-2</v>
      </c>
      <c r="W205" s="113">
        <f t="shared" si="137"/>
        <v>1.1540147051206614E-2</v>
      </c>
      <c r="X205" s="113">
        <f t="shared" si="138"/>
        <v>7.9887808322002887E-3</v>
      </c>
      <c r="Y205" s="113">
        <f t="shared" si="139"/>
        <v>9.5394747151107736E-3</v>
      </c>
    </row>
    <row r="206" spans="1:25" x14ac:dyDescent="0.25">
      <c r="A206" s="26" t="s">
        <v>316</v>
      </c>
      <c r="B206" s="44">
        <f>B42/$B$73</f>
        <v>1.6057941190461368E-2</v>
      </c>
      <c r="C206" s="44">
        <f>C42/$C$73</f>
        <v>1.6323572595350846E-2</v>
      </c>
      <c r="D206" s="44">
        <f>D42/$D$73</f>
        <v>1.7654250936003153E-2</v>
      </c>
      <c r="E206" s="44">
        <f>E42/$E$73</f>
        <v>1.8460547133378486E-2</v>
      </c>
      <c r="F206" s="44">
        <f>F42/$F$73</f>
        <v>1.8482277570328401E-2</v>
      </c>
      <c r="G206" s="44">
        <f>G42/$G$73</f>
        <v>1.9386984525714836E-2</v>
      </c>
      <c r="H206" s="44">
        <f>H42/$H$73</f>
        <v>2.1393408844521605E-2</v>
      </c>
      <c r="I206" s="44">
        <f>I42/$I$73</f>
        <v>2.1180523999659022E-2</v>
      </c>
      <c r="J206" s="44">
        <f>J42/$J$73</f>
        <v>2.0367535321010728E-2</v>
      </c>
      <c r="K206" s="44">
        <f>K42/$K$73</f>
        <v>2.1952472896644266E-2</v>
      </c>
      <c r="L206" s="44">
        <f>L42/$L$73</f>
        <v>2.2975018318222636E-2</v>
      </c>
      <c r="M206" s="44">
        <f>M42/$M$73</f>
        <v>2.2875011411360904E-2</v>
      </c>
      <c r="N206" s="44">
        <f>N42/$N$73</f>
        <v>2.4403820435596101E-2</v>
      </c>
      <c r="O206" s="44">
        <f>O42/$O$73</f>
        <v>2.6362765086569789E-2</v>
      </c>
      <c r="P206" s="44">
        <f>P42/$P$73</f>
        <v>2.7822792045314199E-2</v>
      </c>
      <c r="Q206" s="115">
        <f>Q42/$Q$73</f>
        <v>2.9202262040125875E-2</v>
      </c>
      <c r="R206" s="115">
        <f>R42/$R$73</f>
        <v>3.0892037277176671E-2</v>
      </c>
      <c r="S206" s="115">
        <f>S42/$S$73</f>
        <v>3.0436132623521458E-2</v>
      </c>
      <c r="T206" s="113">
        <f>T42/$T$73</f>
        <v>3.0203188796078802E-2</v>
      </c>
      <c r="U206" s="113">
        <f t="shared" si="181"/>
        <v>2.9374607436887745E-2</v>
      </c>
      <c r="V206" s="113">
        <f t="shared" si="136"/>
        <v>3.0535375790442052E-2</v>
      </c>
      <c r="W206" s="113">
        <f t="shared" si="137"/>
        <v>3.3037202225987501E-2</v>
      </c>
      <c r="X206" s="113">
        <f t="shared" si="138"/>
        <v>3.0937521439160339E-2</v>
      </c>
      <c r="Y206" s="113">
        <f t="shared" si="139"/>
        <v>4.1529128301141326E-2</v>
      </c>
    </row>
    <row r="207" spans="1:25" x14ac:dyDescent="0.25">
      <c r="A207" s="26" t="s">
        <v>317</v>
      </c>
      <c r="B207" s="44">
        <f>B43/$B$73</f>
        <v>9.4080279591526907E-3</v>
      </c>
      <c r="C207" s="44">
        <f>C43/$C$73</f>
        <v>8.5596755516408971E-3</v>
      </c>
      <c r="D207" s="44">
        <f>D43/$D$73</f>
        <v>8.1862877242875765E-3</v>
      </c>
      <c r="E207" s="44">
        <f>E43/$E$73</f>
        <v>7.084743231437267E-3</v>
      </c>
      <c r="F207" s="44">
        <f>F43/$F$73</f>
        <v>7.8080179407241709E-3</v>
      </c>
      <c r="G207" s="44">
        <f>G43/$G$73</f>
        <v>6.8858718219217217E-3</v>
      </c>
      <c r="H207" s="44">
        <f>H43/$H$73</f>
        <v>6.2212373986588933E-3</v>
      </c>
      <c r="I207" s="44">
        <f>I43/$I$73</f>
        <v>6.8341420316820915E-3</v>
      </c>
      <c r="J207" s="44">
        <f>J43/$J$73</f>
        <v>7.2018723539660837E-3</v>
      </c>
      <c r="K207" s="44">
        <f>K43/$K$73</f>
        <v>8.0300782537051606E-3</v>
      </c>
      <c r="L207" s="44">
        <f>L43/$L$73</f>
        <v>8.0850388488853623E-3</v>
      </c>
      <c r="M207" s="44">
        <f>M43/$M$73</f>
        <v>8.6524442282757043E-3</v>
      </c>
      <c r="N207" s="44">
        <f>N43/$N$73</f>
        <v>9.1590480407975714E-3</v>
      </c>
      <c r="O207" s="44">
        <f>O43/$O$73</f>
        <v>1.003433487615291E-2</v>
      </c>
      <c r="P207" s="44">
        <f>P43/$P$73</f>
        <v>9.7137239698962576E-3</v>
      </c>
      <c r="Q207" s="115">
        <f>Q43/$Q$73</f>
        <v>1.0130877524802432E-2</v>
      </c>
      <c r="R207" s="115">
        <f>R43/$R$73</f>
        <v>9.3491776500243991E-3</v>
      </c>
      <c r="S207" s="115">
        <f>S43/$S$73</f>
        <v>9.5740221849320902E-3</v>
      </c>
      <c r="T207" s="113">
        <f>T43/$T$73</f>
        <v>1.0175922891797678E-2</v>
      </c>
      <c r="U207" s="113">
        <f t="shared" si="181"/>
        <v>9.9148393837177468E-3</v>
      </c>
      <c r="V207" s="113">
        <f t="shared" si="136"/>
        <v>9.0766106279756096E-3</v>
      </c>
      <c r="W207" s="113">
        <f t="shared" si="137"/>
        <v>8.5217686774744766E-3</v>
      </c>
      <c r="X207" s="113">
        <f t="shared" si="138"/>
        <v>9.4037178015557096E-3</v>
      </c>
      <c r="Y207" s="113">
        <f t="shared" si="139"/>
        <v>1.2258289383210573E-2</v>
      </c>
    </row>
    <row r="208" spans="1:25" x14ac:dyDescent="0.25">
      <c r="A208" s="26" t="s">
        <v>318</v>
      </c>
      <c r="B208" s="44">
        <f>B44/$B$73</f>
        <v>1.7725728722147008E-4</v>
      </c>
      <c r="C208" s="44">
        <f>C44/$C$73</f>
        <v>1.2852043053122037E-4</v>
      </c>
      <c r="D208" s="44">
        <f>D44/$D$73</f>
        <v>1.2673449510788051E-4</v>
      </c>
      <c r="E208" s="44">
        <f>E44/$E$73</f>
        <v>1.2231465174995099E-4</v>
      </c>
      <c r="F208" s="44">
        <f>F44/$F$73</f>
        <v>1.1375757980115328E-4</v>
      </c>
      <c r="G208" s="44">
        <f>G44/$G$73</f>
        <v>1.6126254345672614E-4</v>
      </c>
      <c r="H208" s="44">
        <f>H44/$H$73</f>
        <v>1.9225234219958409E-4</v>
      </c>
      <c r="I208" s="44">
        <f>I44/$I$73</f>
        <v>1.9011500088745041E-4</v>
      </c>
      <c r="J208" s="44">
        <f>J44/$J$73</f>
        <v>4.6627080430480567E-4</v>
      </c>
      <c r="K208" s="44">
        <f>K44/$K$73</f>
        <v>1.8979094513227939E-4</v>
      </c>
      <c r="L208" s="44">
        <f>L44/$L$73</f>
        <v>1.8330831117067511E-4</v>
      </c>
      <c r="M208" s="44">
        <f>M44/$M$73</f>
        <v>1.8145294939643844E-4</v>
      </c>
      <c r="N208" s="44">
        <f>N44/$N$73</f>
        <v>1.8310399642109865E-4</v>
      </c>
      <c r="O208" s="44">
        <f>O44/$O$73</f>
        <v>1.956917813284696E-4</v>
      </c>
      <c r="P208" s="44">
        <f>P44/$P$73</f>
        <v>1.8991391340559402E-4</v>
      </c>
      <c r="Q208" s="115">
        <f>Q44/$Q$73</f>
        <v>1.8234231176784713E-4</v>
      </c>
      <c r="R208" s="115">
        <f>R44/$R$73</f>
        <v>1.7387433191205632E-4</v>
      </c>
      <c r="S208" s="115">
        <f>S44/$S$73</f>
        <v>1.5713362541582796E-4</v>
      </c>
      <c r="T208" s="113">
        <f>T44/$T$73</f>
        <v>1.6647989937364129E-4</v>
      </c>
      <c r="U208" s="113">
        <f t="shared" si="181"/>
        <v>1.5630536848219371E-4</v>
      </c>
      <c r="V208" s="113">
        <f t="shared" si="136"/>
        <v>1.4981880991564163E-4</v>
      </c>
      <c r="W208" s="113">
        <f t="shared" si="137"/>
        <v>1.4243680758653209E-4</v>
      </c>
      <c r="X208" s="113">
        <f t="shared" si="138"/>
        <v>1.6166652539575433E-4</v>
      </c>
      <c r="Y208" s="113">
        <f t="shared" si="139"/>
        <v>1.7769922162933004E-4</v>
      </c>
    </row>
    <row r="209" spans="1:25" ht="8.25" customHeight="1" x14ac:dyDescent="0.25">
      <c r="F209" s="28"/>
      <c r="G209" s="28"/>
      <c r="H209" s="28"/>
      <c r="I209" s="28"/>
      <c r="J209" s="28"/>
      <c r="K209" s="28"/>
      <c r="L209" s="28"/>
      <c r="M209" s="28"/>
      <c r="N209" s="28"/>
      <c r="O209" s="28"/>
      <c r="P209" s="28"/>
      <c r="Q209" s="114"/>
      <c r="R209" s="114"/>
      <c r="S209" s="114"/>
      <c r="T209" s="113"/>
      <c r="U209" s="113"/>
      <c r="V209" s="113"/>
      <c r="W209" s="113"/>
      <c r="X209" s="113"/>
      <c r="Y209" s="113"/>
    </row>
    <row r="210" spans="1:25" ht="13" x14ac:dyDescent="0.3">
      <c r="A210" s="24" t="s">
        <v>319</v>
      </c>
      <c r="B210" s="41">
        <f>B46/$B$73</f>
        <v>0.11419887509027689</v>
      </c>
      <c r="C210" s="41">
        <f>C46/$C$73</f>
        <v>0.11580135391796316</v>
      </c>
      <c r="D210" s="41">
        <f>D46/$D$73</f>
        <v>0.10431119793205429</v>
      </c>
      <c r="E210" s="41">
        <f>E46/$E$73</f>
        <v>9.9910031222384024E-2</v>
      </c>
      <c r="F210" s="41">
        <f>F46/$F$73</f>
        <v>0.10126585674523012</v>
      </c>
      <c r="G210" s="41">
        <f>G46/$G$73</f>
        <v>0.10666411914768612</v>
      </c>
      <c r="H210" s="41">
        <f>H46/$H$73</f>
        <v>0.10739340111543005</v>
      </c>
      <c r="I210" s="41">
        <f>I46/$I$73</f>
        <v>0.11505866688810429</v>
      </c>
      <c r="J210" s="41">
        <f>J46/$J$73</f>
        <v>0.11237434795258788</v>
      </c>
      <c r="K210" s="41">
        <f>K46/$K$73</f>
        <v>0.12325891101058135</v>
      </c>
      <c r="L210" s="41">
        <f>L46/$L$73</f>
        <v>0.12681932423280018</v>
      </c>
      <c r="M210" s="41">
        <f>M46/$M$73</f>
        <v>0.12289958797884629</v>
      </c>
      <c r="N210" s="41">
        <f>N46/$N$73</f>
        <v>0.12254888088888348</v>
      </c>
      <c r="O210" s="41">
        <f>O46/$O$73</f>
        <v>0.13377338072749625</v>
      </c>
      <c r="P210" s="41">
        <f>P46/$P$73</f>
        <v>0.13538922113150559</v>
      </c>
      <c r="Q210" s="45">
        <f>Q46/$Q$73</f>
        <v>0.13263291493670704</v>
      </c>
      <c r="R210" s="45">
        <f>R46/$R$73</f>
        <v>0.13358691818682311</v>
      </c>
      <c r="S210" s="45">
        <f>S46/$S$73</f>
        <v>0.1320088715467557</v>
      </c>
      <c r="T210" s="43">
        <f>T46/$T$73</f>
        <v>0.14239957737377607</v>
      </c>
      <c r="U210" s="43">
        <f t="shared" ref="U210:U214" si="182">U46/$U$73</f>
        <v>0.14520551694618786</v>
      </c>
      <c r="V210" s="43">
        <f t="shared" si="136"/>
        <v>0.13691584412371285</v>
      </c>
      <c r="W210" s="43">
        <f t="shared" si="137"/>
        <v>0.13357392731978496</v>
      </c>
      <c r="X210" s="43">
        <f t="shared" si="138"/>
        <v>0.13203835146303902</v>
      </c>
      <c r="Y210" s="43">
        <f t="shared" si="139"/>
        <v>7.5935977514083916E-2</v>
      </c>
    </row>
    <row r="211" spans="1:25" ht="13" x14ac:dyDescent="0.3">
      <c r="A211" s="26" t="s">
        <v>320</v>
      </c>
      <c r="B211" s="41"/>
      <c r="C211" s="41"/>
      <c r="D211" s="41"/>
      <c r="E211" s="41"/>
      <c r="F211" s="41"/>
      <c r="G211" s="41"/>
      <c r="H211" s="41"/>
      <c r="I211" s="41"/>
      <c r="J211" s="41"/>
      <c r="K211" s="41"/>
      <c r="L211" s="44">
        <f>L47/$L$73</f>
        <v>4.0274217477903559E-5</v>
      </c>
      <c r="M211" s="44">
        <f>M47/$M$73</f>
        <v>2.6781185592100954E-4</v>
      </c>
      <c r="N211" s="44">
        <f>N47/$N$73</f>
        <v>8.9245204264822313E-4</v>
      </c>
      <c r="O211" s="44">
        <f>O47/$O$73</f>
        <v>1.3892021465364071E-3</v>
      </c>
      <c r="P211" s="44">
        <f>P47/$P$73</f>
        <v>1.4562090912440741E-3</v>
      </c>
      <c r="Q211" s="115">
        <f>Q47/$Q$73</f>
        <v>1.8779762371401683E-3</v>
      </c>
      <c r="R211" s="115">
        <f>R47/$R$73</f>
        <v>1.9587632400073288E-3</v>
      </c>
      <c r="S211" s="115">
        <f>S47/$S$73</f>
        <v>2.1128508517871832E-3</v>
      </c>
      <c r="T211" s="113">
        <f>T47/$T$73</f>
        <v>1.813122638195917E-3</v>
      </c>
      <c r="U211" s="113">
        <f t="shared" si="182"/>
        <v>1.7283636907525679E-3</v>
      </c>
      <c r="V211" s="113">
        <f t="shared" si="136"/>
        <v>1.5967419327719257E-3</v>
      </c>
      <c r="W211" s="113">
        <f t="shared" si="137"/>
        <v>1.5870860785896672E-3</v>
      </c>
      <c r="X211" s="113">
        <f t="shared" si="138"/>
        <v>1.7181478951164343E-3</v>
      </c>
      <c r="Y211" s="113">
        <f t="shared" si="139"/>
        <v>2.1752218324243618E-3</v>
      </c>
    </row>
    <row r="212" spans="1:25" x14ac:dyDescent="0.25">
      <c r="A212" s="26" t="s">
        <v>321</v>
      </c>
      <c r="B212" s="44">
        <f>B48/$B$73</f>
        <v>1.1896632326010452E-2</v>
      </c>
      <c r="C212" s="44">
        <f>C48/$C$73</f>
        <v>1.2091448463275468E-2</v>
      </c>
      <c r="D212" s="44">
        <f>D48/$D$73</f>
        <v>9.9048566245641591E-3</v>
      </c>
      <c r="E212" s="44">
        <f>E48/$E$73</f>
        <v>9.5172663399141089E-3</v>
      </c>
      <c r="F212" s="44">
        <f>F48/$F$73</f>
        <v>9.32168340192999E-3</v>
      </c>
      <c r="G212" s="44">
        <f>G48/$G$73</f>
        <v>9.2588590691339567E-3</v>
      </c>
      <c r="H212" s="44">
        <f>H48/$H$73</f>
        <v>1.2055479888897949E-2</v>
      </c>
      <c r="I212" s="44">
        <f>I48/$I$73</f>
        <v>1.5315419696280298E-2</v>
      </c>
      <c r="J212" s="44">
        <f>J48/$J$73</f>
        <v>1.1729694757171845E-2</v>
      </c>
      <c r="K212" s="44">
        <f>K48/$K$73</f>
        <v>1.2787736298594069E-2</v>
      </c>
      <c r="L212" s="44">
        <f>L48/$L$73</f>
        <v>1.9945902293302946E-2</v>
      </c>
      <c r="M212" s="44">
        <f>M48/$M$73</f>
        <v>1.7087131280462652E-2</v>
      </c>
      <c r="N212" s="44">
        <f>N48/$N$73</f>
        <v>1.6913894950171506E-2</v>
      </c>
      <c r="O212" s="44">
        <f>O48/$O$73</f>
        <v>1.8605162823185726E-2</v>
      </c>
      <c r="P212" s="44">
        <f>P48/$P$73</f>
        <v>1.9389777465033228E-2</v>
      </c>
      <c r="Q212" s="115">
        <f>Q48/$Q$73</f>
        <v>1.9227884645948289E-2</v>
      </c>
      <c r="R212" s="115">
        <f>R48/$R$73</f>
        <v>1.9446819876445632E-2</v>
      </c>
      <c r="S212" s="115">
        <f>S48/$S$73</f>
        <v>1.8636861315727317E-2</v>
      </c>
      <c r="T212" s="113">
        <f>T48/$T$73</f>
        <v>1.6681424082768952E-2</v>
      </c>
      <c r="U212" s="113">
        <f t="shared" si="182"/>
        <v>2.0587377301656863E-2</v>
      </c>
      <c r="V212" s="113">
        <f t="shared" si="136"/>
        <v>1.5740499940457786E-2</v>
      </c>
      <c r="W212" s="113">
        <f t="shared" si="137"/>
        <v>1.5212817976172436E-2</v>
      </c>
      <c r="X212" s="113">
        <f t="shared" si="138"/>
        <v>1.6684164861347987E-2</v>
      </c>
      <c r="Y212" s="113">
        <f t="shared" si="139"/>
        <v>1.7200751116414118E-2</v>
      </c>
    </row>
    <row r="213" spans="1:25" x14ac:dyDescent="0.25">
      <c r="A213" s="26" t="s">
        <v>322</v>
      </c>
      <c r="B213" s="44">
        <f>B49/$B$73</f>
        <v>2.8129309026462944E-4</v>
      </c>
      <c r="C213" s="44">
        <f>C49/$C$73</f>
        <v>2.8435212041519228E-4</v>
      </c>
      <c r="D213" s="44">
        <f>D49/$D$73</f>
        <v>2.7337191334891848E-4</v>
      </c>
      <c r="E213" s="44">
        <f>E49/$E$73</f>
        <v>2.249553715707163E-4</v>
      </c>
      <c r="F213" s="44">
        <f>F49/$F$73</f>
        <v>2.1671290355679791E-4</v>
      </c>
      <c r="G213" s="44">
        <f>G49/$G$73</f>
        <v>2.2347156695470323E-4</v>
      </c>
      <c r="H213" s="44">
        <f>H49/$H$73</f>
        <v>2.2211153776818815E-4</v>
      </c>
      <c r="I213" s="44">
        <f>I49/$I$73</f>
        <v>2.5111266328821022E-4</v>
      </c>
      <c r="J213" s="44">
        <f>J49/$J$73</f>
        <v>2.6610833006891576E-4</v>
      </c>
      <c r="K213" s="44">
        <f>K49/$K$73</f>
        <v>2.9806861709682564E-4</v>
      </c>
      <c r="L213" s="44">
        <f>L49/$L$73</f>
        <v>2.796761090432586E-4</v>
      </c>
      <c r="M213" s="44">
        <f>M49/$M$73</f>
        <v>2.7278171667020846E-4</v>
      </c>
      <c r="N213" s="44">
        <f>N49/$N$73</f>
        <v>2.7105719653899385E-4</v>
      </c>
      <c r="O213" s="44">
        <f>O49/$O$73</f>
        <v>3.0564596406338571E-4</v>
      </c>
      <c r="P213" s="44">
        <f>P49/$P$73</f>
        <v>3.6239730775516318E-4</v>
      </c>
      <c r="Q213" s="115">
        <f>Q49/$Q$73</f>
        <v>3.6679187591646338E-4</v>
      </c>
      <c r="R213" s="115">
        <f>R49/$R$73</f>
        <v>3.4338889563735305E-4</v>
      </c>
      <c r="S213" s="115">
        <f>S49/$S$73</f>
        <v>3.0682549368352412E-4</v>
      </c>
      <c r="T213" s="113">
        <f>T49/$T$73</f>
        <v>3.6275568272319051E-4</v>
      </c>
      <c r="U213" s="113">
        <f t="shared" si="182"/>
        <v>0</v>
      </c>
      <c r="V213" s="113">
        <f t="shared" si="136"/>
        <v>0</v>
      </c>
      <c r="W213" s="113">
        <f t="shared" si="137"/>
        <v>0</v>
      </c>
      <c r="X213" s="113">
        <f t="shared" si="138"/>
        <v>0</v>
      </c>
      <c r="Y213" s="113">
        <f t="shared" si="139"/>
        <v>0</v>
      </c>
    </row>
    <row r="214" spans="1:25" x14ac:dyDescent="0.25">
      <c r="A214" s="26" t="s">
        <v>323</v>
      </c>
      <c r="B214" s="44">
        <f>B50/$B$73</f>
        <v>0.10202094967400181</v>
      </c>
      <c r="C214" s="44">
        <f>C50/$C$73</f>
        <v>0.10342555333427249</v>
      </c>
      <c r="D214" s="44">
        <f>D50/$D$73</f>
        <v>9.4132969394141217E-2</v>
      </c>
      <c r="E214" s="44">
        <f>E50/$E$73</f>
        <v>9.0167809510899199E-2</v>
      </c>
      <c r="F214" s="44">
        <f>F50/$F$73</f>
        <v>9.1727460439743322E-2</v>
      </c>
      <c r="G214" s="44">
        <f>G50/$G$73</f>
        <v>9.7181788511597464E-2</v>
      </c>
      <c r="H214" s="44">
        <f>H50/$H$73</f>
        <v>9.511580968876393E-2</v>
      </c>
      <c r="I214" s="44">
        <f>I50/$I$73</f>
        <v>9.9492134528535767E-2</v>
      </c>
      <c r="J214" s="44">
        <f>J50/$J$73</f>
        <v>0.10037854486534713</v>
      </c>
      <c r="K214" s="44">
        <f>K50/$K$73</f>
        <v>0.11017310609489046</v>
      </c>
      <c r="L214" s="44">
        <f>L50/$L$73</f>
        <v>0.10655347161297607</v>
      </c>
      <c r="M214" s="44">
        <f>M50/$M$73</f>
        <v>0.10527186312579241</v>
      </c>
      <c r="N214" s="44">
        <f>N50/$N$73</f>
        <v>0.10447147669952475</v>
      </c>
      <c r="O214" s="44">
        <f>O50/$O$73</f>
        <v>0.11347336979371075</v>
      </c>
      <c r="P214" s="44">
        <f>P50/$P$73</f>
        <v>0.11418083726747312</v>
      </c>
      <c r="Q214" s="115">
        <f>Q50/$Q$73</f>
        <v>0.1111602621777021</v>
      </c>
      <c r="R214" s="115">
        <f>R50/$R$73</f>
        <v>0.11183794617473281</v>
      </c>
      <c r="S214" s="115">
        <f>S50/$S$73</f>
        <v>0.11095233388555768</v>
      </c>
      <c r="T214" s="113">
        <f>T50/$T$73</f>
        <v>0.12354227497008802</v>
      </c>
      <c r="U214" s="113">
        <f t="shared" si="182"/>
        <v>0.12288977595377841</v>
      </c>
      <c r="V214" s="113">
        <f t="shared" si="136"/>
        <v>0.11957860225048313</v>
      </c>
      <c r="W214" s="113">
        <f t="shared" si="137"/>
        <v>0.11677402326502287</v>
      </c>
      <c r="X214" s="113">
        <f t="shared" si="138"/>
        <v>0.11363603870657459</v>
      </c>
      <c r="Y214" s="113">
        <f t="shared" si="139"/>
        <v>5.6560004565245438E-2</v>
      </c>
    </row>
    <row r="215" spans="1:25" ht="9.75" customHeight="1" x14ac:dyDescent="0.25">
      <c r="F215" s="28"/>
      <c r="G215" s="28"/>
      <c r="H215" s="28"/>
      <c r="I215" s="28"/>
      <c r="J215" s="28"/>
      <c r="K215" s="28"/>
      <c r="L215" s="28"/>
      <c r="M215" s="28"/>
      <c r="N215" s="28"/>
      <c r="O215" s="28"/>
      <c r="P215" s="28"/>
      <c r="Q215" s="114"/>
      <c r="R215" s="114"/>
      <c r="S215" s="114"/>
      <c r="T215" s="113"/>
      <c r="U215" s="113"/>
      <c r="V215" s="113"/>
      <c r="W215" s="113"/>
      <c r="X215" s="113"/>
      <c r="Y215" s="113">
        <f t="shared" si="139"/>
        <v>0</v>
      </c>
    </row>
    <row r="216" spans="1:25" ht="13" x14ac:dyDescent="0.3">
      <c r="A216" s="24" t="s">
        <v>324</v>
      </c>
      <c r="B216" s="41">
        <f>B52/$B$73</f>
        <v>3.3936319051348267E-3</v>
      </c>
      <c r="C216" s="41">
        <f>C52/$C$73</f>
        <v>3.0526007961801972E-3</v>
      </c>
      <c r="D216" s="41">
        <f>D52/$D$73</f>
        <v>2.8292268744138419E-3</v>
      </c>
      <c r="E216" s="41">
        <f>E52/$E$73</f>
        <v>2.8694358361278987E-3</v>
      </c>
      <c r="F216" s="41">
        <f>F52/$F$73</f>
        <v>2.6780853177476647E-3</v>
      </c>
      <c r="G216" s="41">
        <f>G52/$G$73</f>
        <v>2.8394308156695124E-3</v>
      </c>
      <c r="H216" s="41">
        <f>H52/$H$73</f>
        <v>2.586121138145612E-3</v>
      </c>
      <c r="I216" s="41">
        <f>I52/$I$73</f>
        <v>3.6681168949802404E-3</v>
      </c>
      <c r="J216" s="41">
        <f>J52/$J$73</f>
        <v>3.2690229968044128E-3</v>
      </c>
      <c r="K216" s="41">
        <f>K52/$K$73</f>
        <v>3.6919716628005706E-3</v>
      </c>
      <c r="L216" s="41">
        <f>L52/$L$73</f>
        <v>3.5440767022915658E-3</v>
      </c>
      <c r="M216" s="41">
        <f>M52/$M$73</f>
        <v>4.1538414334108742E-3</v>
      </c>
      <c r="N216" s="41">
        <f>N52/$N$73</f>
        <v>4.0594798801781243E-3</v>
      </c>
      <c r="O216" s="41">
        <f t="shared" ref="O216:O221" si="183">O52/$O$73</f>
        <v>4.0670567531810873E-3</v>
      </c>
      <c r="P216" s="41">
        <f t="shared" ref="P216:P221" si="184">P52/$P$73</f>
        <v>3.8063662424977539E-3</v>
      </c>
      <c r="Q216" s="45">
        <f t="shared" ref="Q216:Q221" si="185">Q52/$Q$73</f>
        <v>4.2106136373268061E-3</v>
      </c>
      <c r="R216" s="45">
        <f t="shared" ref="R216:R221" si="186">R52/$R$73</f>
        <v>3.6589508702595296E-3</v>
      </c>
      <c r="S216" s="45">
        <f t="shared" ref="S216:S221" si="187">S52/$S$73</f>
        <v>3.4878784170205021E-3</v>
      </c>
      <c r="T216" s="43">
        <f t="shared" ref="T216:T221" si="188">T52/$T$73</f>
        <v>3.1539560884725855E-3</v>
      </c>
      <c r="U216" s="43">
        <f t="shared" ref="U216:U221" si="189">U52/$U$73</f>
        <v>2.9027091983715187E-3</v>
      </c>
      <c r="V216" s="43">
        <f t="shared" si="136"/>
        <v>2.8963914604613595E-3</v>
      </c>
      <c r="W216" s="43">
        <f t="shared" si="137"/>
        <v>2.9203923828740527E-3</v>
      </c>
      <c r="X216" s="43">
        <f t="shared" si="138"/>
        <v>2.8197780248212212E-3</v>
      </c>
      <c r="Y216" s="43">
        <f t="shared" si="139"/>
        <v>3.1583351913309515E-3</v>
      </c>
    </row>
    <row r="217" spans="1:25" x14ac:dyDescent="0.25">
      <c r="A217" s="26" t="s">
        <v>325</v>
      </c>
      <c r="B217" s="44">
        <f>B53/$B$73</f>
        <v>4.4687758037232332E-4</v>
      </c>
      <c r="C217" s="44">
        <f>C53/$C$73</f>
        <v>5.8480164253644172E-4</v>
      </c>
      <c r="D217" s="44">
        <f>D53/$D$73</f>
        <v>3.6851535544680288E-4</v>
      </c>
      <c r="E217" s="44">
        <f>E53/$E$73</f>
        <v>4.119055903611648E-4</v>
      </c>
      <c r="F217" s="44">
        <f>F53/$F$73</f>
        <v>5.1348794200653362E-4</v>
      </c>
      <c r="G217" s="44">
        <f>G53/$G$73</f>
        <v>3.8129011958435935E-4</v>
      </c>
      <c r="H217" s="44">
        <f>H53/$H$73</f>
        <v>4.1666616255292029E-4</v>
      </c>
      <c r="I217" s="44">
        <f>I53/$I$73</f>
        <v>7.1341409194142387E-4</v>
      </c>
      <c r="J217" s="44">
        <f>J53/$J$73</f>
        <v>5.2633258425002695E-4</v>
      </c>
      <c r="K217" s="44">
        <f>K53/$K$73</f>
        <v>6.0575684752459699E-4</v>
      </c>
      <c r="L217" s="44">
        <f>L53/$L$73</f>
        <v>5.2278952996864976E-4</v>
      </c>
      <c r="M217" s="44">
        <f>M53/$M$73</f>
        <v>9.3506111754440395E-4</v>
      </c>
      <c r="N217" s="44">
        <f>N53/$N$73</f>
        <v>8.8454893951009752E-4</v>
      </c>
      <c r="O217" s="44">
        <f t="shared" si="183"/>
        <v>7.7647603500465522E-4</v>
      </c>
      <c r="P217" s="44">
        <f t="shared" si="184"/>
        <v>6.3273051103217976E-4</v>
      </c>
      <c r="Q217" s="115">
        <f t="shared" si="185"/>
        <v>6.724845314567227E-4</v>
      </c>
      <c r="R217" s="115">
        <f t="shared" si="186"/>
        <v>6.1604646994014754E-4</v>
      </c>
      <c r="S217" s="115">
        <f t="shared" si="187"/>
        <v>6.08250970081554E-4</v>
      </c>
      <c r="T217" s="113">
        <f t="shared" si="188"/>
        <v>4.873138607895428E-4</v>
      </c>
      <c r="U217" s="113">
        <f t="shared" si="189"/>
        <v>4.7340594913220316E-4</v>
      </c>
      <c r="V217" s="113">
        <f t="shared" si="136"/>
        <v>5.2246431752327822E-4</v>
      </c>
      <c r="W217" s="113">
        <f t="shared" si="137"/>
        <v>6.8983804909066265E-4</v>
      </c>
      <c r="X217" s="113">
        <f t="shared" si="138"/>
        <v>6.2483464027859414E-4</v>
      </c>
      <c r="Y217" s="113">
        <f t="shared" si="139"/>
        <v>6.413381891222994E-4</v>
      </c>
    </row>
    <row r="218" spans="1:25" x14ac:dyDescent="0.25">
      <c r="A218" s="26" t="s">
        <v>326</v>
      </c>
      <c r="B218" s="44">
        <f>B54/$B$73</f>
        <v>2.2349635466507893E-3</v>
      </c>
      <c r="C218" s="44">
        <f>C54/$C$73</f>
        <v>1.9001896917418973E-3</v>
      </c>
      <c r="D218" s="44">
        <f>D54/$D$73</f>
        <v>2.1285487107438701E-3</v>
      </c>
      <c r="E218" s="44">
        <f>E54/$E$73</f>
        <v>1.7433002279617306E-3</v>
      </c>
      <c r="F218" s="44">
        <f>F54/$F$73</f>
        <v>1.5992947633211622E-3</v>
      </c>
      <c r="G218" s="44">
        <f>G54/$G$73</f>
        <v>1.8103911780964913E-3</v>
      </c>
      <c r="H218" s="44">
        <f>H54/$H$73</f>
        <v>1.7118763117945125E-3</v>
      </c>
      <c r="I218" s="44">
        <f>I54/$I$73</f>
        <v>2.2543578018123858E-3</v>
      </c>
      <c r="J218" s="44">
        <f>J54/$J$73</f>
        <v>2.3463668637819604E-3</v>
      </c>
      <c r="K218" s="44">
        <f>K54/$K$73</f>
        <v>2.5270683330169677E-3</v>
      </c>
      <c r="L218" s="44">
        <f>L54/$L$73</f>
        <v>2.514820123695403E-3</v>
      </c>
      <c r="M218" s="44">
        <f>M54/$M$73</f>
        <v>2.6321397712727652E-3</v>
      </c>
      <c r="N218" s="44">
        <f>N54/$N$73</f>
        <v>2.6717263249878445E-3</v>
      </c>
      <c r="O218" s="44">
        <f t="shared" si="183"/>
        <v>2.6980557251870896E-3</v>
      </c>
      <c r="P218" s="44">
        <f t="shared" si="184"/>
        <v>2.5475050609182373E-3</v>
      </c>
      <c r="Q218" s="115">
        <f t="shared" si="185"/>
        <v>2.9250022587756518E-3</v>
      </c>
      <c r="R218" s="115">
        <f t="shared" si="186"/>
        <v>2.5193779659866177E-3</v>
      </c>
      <c r="S218" s="115">
        <f t="shared" si="187"/>
        <v>2.282433933883951E-3</v>
      </c>
      <c r="T218" s="113">
        <f t="shared" si="188"/>
        <v>2.1433137802646164E-3</v>
      </c>
      <c r="U218" s="113">
        <f t="shared" si="189"/>
        <v>2.0502189187601486E-3</v>
      </c>
      <c r="V218" s="113">
        <f t="shared" si="136"/>
        <v>2.0356990935919699E-3</v>
      </c>
      <c r="W218" s="113">
        <f t="shared" si="137"/>
        <v>1.9298342165153368E-3</v>
      </c>
      <c r="X218" s="113">
        <f t="shared" si="138"/>
        <v>1.9814109001179453E-3</v>
      </c>
      <c r="Y218" s="113">
        <f t="shared" si="139"/>
        <v>2.3703295848800481E-3</v>
      </c>
    </row>
    <row r="219" spans="1:25" x14ac:dyDescent="0.25">
      <c r="A219" s="26" t="s">
        <v>327</v>
      </c>
      <c r="B219" s="44">
        <f>B55/$B$73</f>
        <v>6.421037795891441E-4</v>
      </c>
      <c r="C219" s="44">
        <f>C55/$C$73</f>
        <v>4.9305733610549042E-4</v>
      </c>
      <c r="D219" s="44">
        <f>D55/$D$73</f>
        <v>2.770207323889855E-4</v>
      </c>
      <c r="E219" s="44">
        <f>E55/$E$73</f>
        <v>6.6234969415978403E-4</v>
      </c>
      <c r="F219" s="44">
        <f>F55/$F$73</f>
        <v>5.2413058932820628E-4</v>
      </c>
      <c r="G219" s="44">
        <f>G55/$G$73</f>
        <v>6.082522177827147E-4</v>
      </c>
      <c r="H219" s="44">
        <f>H55/$H$73</f>
        <v>4.2586354655379247E-4</v>
      </c>
      <c r="I219" s="44">
        <f>I55/$I$73</f>
        <v>6.6714173868986167E-4</v>
      </c>
      <c r="J219" s="44">
        <f>J55/$J$73</f>
        <v>3.5347795995622019E-4</v>
      </c>
      <c r="K219" s="44">
        <f>K55/$K$73</f>
        <v>4.9629887736719013E-4</v>
      </c>
      <c r="L219" s="44">
        <f>L55/$L$73</f>
        <v>4.6375146961500784E-4</v>
      </c>
      <c r="M219" s="44">
        <f>M55/$M$73</f>
        <v>5.2473698943866711E-4</v>
      </c>
      <c r="N219" s="44">
        <f>N55/$N$73</f>
        <v>4.4672130145765508E-4</v>
      </c>
      <c r="O219" s="44">
        <f t="shared" si="183"/>
        <v>5.1234432302760485E-4</v>
      </c>
      <c r="P219" s="44">
        <f t="shared" si="184"/>
        <v>5.6963496827769464E-4</v>
      </c>
      <c r="Q219" s="115">
        <f t="shared" si="185"/>
        <v>5.4212402706017848E-4</v>
      </c>
      <c r="R219" s="115">
        <f t="shared" si="186"/>
        <v>4.5560462321935185E-4</v>
      </c>
      <c r="S219" s="115">
        <f t="shared" si="187"/>
        <v>5.1545588719916348E-4</v>
      </c>
      <c r="T219" s="113">
        <f t="shared" si="188"/>
        <v>4.561162157632011E-4</v>
      </c>
      <c r="U219" s="113">
        <f t="shared" si="189"/>
        <v>3.79084330479167E-4</v>
      </c>
      <c r="V219" s="113">
        <f t="shared" si="136"/>
        <v>3.3822804934611139E-4</v>
      </c>
      <c r="W219" s="113">
        <f t="shared" si="137"/>
        <v>3.0072011726805359E-4</v>
      </c>
      <c r="X219" s="113">
        <f t="shared" si="138"/>
        <v>2.1353248442468152E-4</v>
      </c>
      <c r="Y219" s="113">
        <f t="shared" si="139"/>
        <v>1.4666741732860398E-4</v>
      </c>
    </row>
    <row r="220" spans="1:25" x14ac:dyDescent="0.25">
      <c r="A220" s="26" t="s">
        <v>328</v>
      </c>
      <c r="B220" s="44">
        <f>B56/$B$73</f>
        <v>6.9686998522569679E-5</v>
      </c>
      <c r="C220" s="44">
        <f>C56/$C$73</f>
        <v>7.4552125796368155E-5</v>
      </c>
      <c r="D220" s="44">
        <f>D56/$D$73</f>
        <v>5.514207583418299E-5</v>
      </c>
      <c r="E220" s="44">
        <f>E56/$E$73</f>
        <v>5.1880323645219089E-5</v>
      </c>
      <c r="F220" s="44">
        <f>F56/$F$73</f>
        <v>4.1172023091762841E-5</v>
      </c>
      <c r="G220" s="44">
        <f>G56/$G$73</f>
        <v>3.9497300205947549E-5</v>
      </c>
      <c r="H220" s="44">
        <f>H56/$H$73</f>
        <v>3.1715117244386695E-5</v>
      </c>
      <c r="I220" s="44">
        <f>I56/$I$73</f>
        <v>3.3203262536568623E-5</v>
      </c>
      <c r="J220" s="44">
        <f>J56/$J$73</f>
        <v>4.2845588816205145E-5</v>
      </c>
      <c r="K220" s="44">
        <f>K56/$K$73</f>
        <v>6.2847604891815568E-5</v>
      </c>
      <c r="L220" s="44">
        <f>L56/$L$73</f>
        <v>4.2715579012505124E-5</v>
      </c>
      <c r="M220" s="44">
        <f>M56/$M$73</f>
        <v>6.1903555155037304E-5</v>
      </c>
      <c r="N220" s="44">
        <f>N56/$N$73</f>
        <v>5.6483314222527746E-5</v>
      </c>
      <c r="O220" s="44">
        <f t="shared" si="183"/>
        <v>8.0180669961737219E-5</v>
      </c>
      <c r="P220" s="44">
        <f t="shared" si="184"/>
        <v>5.6495702269642612E-5</v>
      </c>
      <c r="Q220" s="115">
        <f t="shared" si="185"/>
        <v>7.1002820034252696E-5</v>
      </c>
      <c r="R220" s="115">
        <f t="shared" si="186"/>
        <v>6.7921811113412508E-5</v>
      </c>
      <c r="S220" s="115">
        <f t="shared" si="187"/>
        <v>8.1737625855833596E-5</v>
      </c>
      <c r="T220" s="113">
        <f t="shared" si="188"/>
        <v>6.2193095731571764E-5</v>
      </c>
      <c r="U220" s="113">
        <f t="shared" si="189"/>
        <v>0</v>
      </c>
      <c r="V220" s="113">
        <f t="shared" si="136"/>
        <v>0</v>
      </c>
      <c r="W220" s="113">
        <f t="shared" si="137"/>
        <v>0</v>
      </c>
      <c r="X220" s="113">
        <f t="shared" si="138"/>
        <v>0</v>
      </c>
      <c r="Y220" s="113">
        <f t="shared" si="139"/>
        <v>0</v>
      </c>
    </row>
    <row r="221" spans="1:25" ht="25" x14ac:dyDescent="0.25">
      <c r="A221" s="26" t="s">
        <v>329</v>
      </c>
      <c r="B221" s="44"/>
      <c r="C221" s="44"/>
      <c r="D221" s="44"/>
      <c r="E221" s="44"/>
      <c r="F221" s="44"/>
      <c r="G221" s="44"/>
      <c r="H221" s="44"/>
      <c r="I221" s="44"/>
      <c r="J221" s="44"/>
      <c r="K221" s="44"/>
      <c r="L221" s="44"/>
      <c r="M221" s="44"/>
      <c r="N221" s="44"/>
      <c r="O221" s="51">
        <f t="shared" si="183"/>
        <v>0</v>
      </c>
      <c r="P221" s="51">
        <f t="shared" si="184"/>
        <v>0</v>
      </c>
      <c r="Q221" s="116">
        <f t="shared" si="185"/>
        <v>0</v>
      </c>
      <c r="R221" s="116">
        <f t="shared" si="186"/>
        <v>0</v>
      </c>
      <c r="S221" s="116">
        <f t="shared" si="187"/>
        <v>0</v>
      </c>
      <c r="T221" s="116">
        <f t="shared" si="188"/>
        <v>5.0191359236531546E-6</v>
      </c>
      <c r="U221" s="116">
        <f t="shared" si="189"/>
        <v>0</v>
      </c>
      <c r="V221" s="116">
        <f t="shared" si="136"/>
        <v>0</v>
      </c>
      <c r="W221" s="116">
        <f t="shared" si="137"/>
        <v>0</v>
      </c>
      <c r="X221" s="116">
        <f t="shared" si="138"/>
        <v>0</v>
      </c>
      <c r="Y221" s="116">
        <f t="shared" si="139"/>
        <v>0</v>
      </c>
    </row>
    <row r="222" spans="1:25" ht="9.75" customHeight="1" x14ac:dyDescent="0.25">
      <c r="F222" s="28"/>
      <c r="G222" s="28"/>
      <c r="H222" s="28"/>
      <c r="I222" s="28"/>
      <c r="J222" s="28"/>
      <c r="K222" s="28"/>
      <c r="L222" s="28"/>
      <c r="M222" s="28"/>
      <c r="N222" s="28"/>
      <c r="O222" s="28"/>
      <c r="P222" s="28"/>
      <c r="Q222" s="114"/>
      <c r="R222" s="114"/>
      <c r="S222" s="114"/>
      <c r="T222" s="113"/>
      <c r="U222" s="113"/>
      <c r="V222" s="113"/>
      <c r="W222" s="113"/>
      <c r="X222" s="113"/>
      <c r="Y222" s="113"/>
    </row>
    <row r="223" spans="1:25" ht="13" x14ac:dyDescent="0.3">
      <c r="A223" s="24" t="s">
        <v>330</v>
      </c>
      <c r="B223" s="41">
        <f t="shared" ref="B223:B228" si="190">B59/$B$73</f>
        <v>0.11089723575298951</v>
      </c>
      <c r="C223" s="41">
        <f t="shared" ref="C223:C228" si="191">C59/$C$73</f>
        <v>0.11139814558311012</v>
      </c>
      <c r="D223" s="41">
        <f t="shared" ref="D223:D228" si="192">D59/$D$73</f>
        <v>0.11123255023379247</v>
      </c>
      <c r="E223" s="41">
        <f t="shared" ref="E223:E228" si="193">E59/$E$73</f>
        <v>0.10746009745804364</v>
      </c>
      <c r="F223" s="41">
        <f t="shared" ref="F223:F228" si="194">F59/$F$73</f>
        <v>0.1042954460570634</v>
      </c>
      <c r="G223" s="41">
        <f t="shared" ref="G223:G228" si="195">G59/$G$73</f>
        <v>0.10905727390875057</v>
      </c>
      <c r="H223" s="41">
        <f t="shared" ref="H223:H228" si="196">H59/$H$73</f>
        <v>0.10545756909053131</v>
      </c>
      <c r="I223" s="41">
        <f t="shared" ref="I223:I228" si="197">I59/$I$73</f>
        <v>0.11786015056788408</v>
      </c>
      <c r="J223" s="41">
        <f t="shared" ref="J223:J228" si="198">J59/$J$73</f>
        <v>0.1245920839636217</v>
      </c>
      <c r="K223" s="41">
        <f t="shared" ref="K223:K228" si="199">K59/$K$73</f>
        <v>0.13262613393570857</v>
      </c>
      <c r="L223" s="41">
        <f t="shared" ref="L223:L228" si="200">L59/$L$73</f>
        <v>0.1351997202568655</v>
      </c>
      <c r="M223" s="41">
        <f t="shared" ref="M223:M228" si="201">M59/$M$73</f>
        <v>0.1372625991841398</v>
      </c>
      <c r="N223" s="41">
        <f t="shared" ref="N223:N228" si="202">N59/$N$73</f>
        <v>0.14106554510919883</v>
      </c>
      <c r="O223" s="41">
        <f t="shared" ref="O223:O228" si="203">O59/$O$73</f>
        <v>0.15333379461666685</v>
      </c>
      <c r="P223" s="41">
        <f t="shared" ref="P223:P228" si="204">P59/$P$73</f>
        <v>0.15615287984950027</v>
      </c>
      <c r="Q223" s="45">
        <f t="shared" ref="Q223:Q228" si="205">Q59/$Q$73</f>
        <v>0.1572000006957644</v>
      </c>
      <c r="R223" s="45">
        <f t="shared" ref="R223:R228" si="206">R59/$R$73</f>
        <v>0.14948365070195177</v>
      </c>
      <c r="S223" s="45">
        <f t="shared" ref="S223:S228" si="207">S59/$S$73</f>
        <v>0.14508806193335833</v>
      </c>
      <c r="T223" s="43">
        <f t="shared" ref="T223:T228" si="208">T59/$T$73</f>
        <v>0.14339738833910448</v>
      </c>
      <c r="U223" s="43">
        <f t="shared" ref="U223:U228" si="209">U59/$U$73</f>
        <v>0.13959080323621126</v>
      </c>
      <c r="V223" s="43">
        <f t="shared" si="136"/>
        <v>0.12888809290495454</v>
      </c>
      <c r="W223" s="43">
        <f t="shared" si="137"/>
        <v>0.12728384293570189</v>
      </c>
      <c r="X223" s="43">
        <f t="shared" si="138"/>
        <v>0.12814218691331661</v>
      </c>
      <c r="Y223" s="43">
        <f t="shared" si="139"/>
        <v>0.14815610494932135</v>
      </c>
    </row>
    <row r="224" spans="1:25" x14ac:dyDescent="0.25">
      <c r="A224" s="26" t="s">
        <v>331</v>
      </c>
      <c r="B224" s="44">
        <f t="shared" si="190"/>
        <v>7.4414081600323223E-4</v>
      </c>
      <c r="C224" s="44">
        <f t="shared" si="191"/>
        <v>6.2642820782874309E-4</v>
      </c>
      <c r="D224" s="44">
        <f t="shared" si="192"/>
        <v>1.0519342160240548E-3</v>
      </c>
      <c r="E224" s="44">
        <f t="shared" si="193"/>
        <v>3.9478968684968346E-4</v>
      </c>
      <c r="F224" s="44">
        <f t="shared" si="194"/>
        <v>6.1254803363978524E-5</v>
      </c>
      <c r="G224" s="44">
        <f t="shared" si="195"/>
        <v>5.6127742397925463E-5</v>
      </c>
      <c r="H224" s="44">
        <f t="shared" si="196"/>
        <v>9.1597957137676825E-5</v>
      </c>
      <c r="I224" s="44">
        <f t="shared" si="197"/>
        <v>1.5446316719567181E-4</v>
      </c>
      <c r="J224" s="44">
        <f t="shared" si="198"/>
        <v>1.1000709249600167E-4</v>
      </c>
      <c r="K224" s="44">
        <f t="shared" si="199"/>
        <v>4.4230867146224511E-4</v>
      </c>
      <c r="L224" s="44">
        <f t="shared" si="200"/>
        <v>1.3989358205255737E-4</v>
      </c>
      <c r="M224" s="44">
        <f t="shared" si="201"/>
        <v>4.4257519092485244E-4</v>
      </c>
      <c r="N224" s="44">
        <f t="shared" si="202"/>
        <v>2.5198712981435544E-5</v>
      </c>
      <c r="O224" s="44">
        <f t="shared" si="203"/>
        <v>0</v>
      </c>
      <c r="P224" s="44">
        <f t="shared" si="204"/>
        <v>0</v>
      </c>
      <c r="Q224" s="115">
        <f t="shared" si="205"/>
        <v>0</v>
      </c>
      <c r="R224" s="115">
        <f t="shared" si="206"/>
        <v>0</v>
      </c>
      <c r="S224" s="115">
        <f t="shared" si="207"/>
        <v>0</v>
      </c>
      <c r="T224" s="113">
        <f t="shared" si="208"/>
        <v>0</v>
      </c>
      <c r="U224" s="113">
        <f t="shared" si="209"/>
        <v>0</v>
      </c>
      <c r="V224" s="113">
        <f t="shared" si="136"/>
        <v>0</v>
      </c>
      <c r="W224" s="113">
        <f t="shared" si="137"/>
        <v>0</v>
      </c>
      <c r="X224" s="113">
        <f t="shared" si="138"/>
        <v>0</v>
      </c>
      <c r="Y224" s="113">
        <f t="shared" si="139"/>
        <v>0</v>
      </c>
    </row>
    <row r="225" spans="1:25" x14ac:dyDescent="0.25">
      <c r="A225" s="26" t="s">
        <v>332</v>
      </c>
      <c r="B225" s="44">
        <f t="shared" si="190"/>
        <v>9.5666967167237988E-4</v>
      </c>
      <c r="C225" s="44">
        <f t="shared" si="191"/>
        <v>9.4622788002176618E-4</v>
      </c>
      <c r="D225" s="44">
        <f t="shared" si="192"/>
        <v>8.9277521620887573E-4</v>
      </c>
      <c r="E225" s="44">
        <f t="shared" si="193"/>
        <v>9.6145116001521657E-4</v>
      </c>
      <c r="F225" s="44">
        <f t="shared" si="194"/>
        <v>9.300619571321842E-4</v>
      </c>
      <c r="G225" s="44">
        <f t="shared" si="195"/>
        <v>8.7821766090286362E-4</v>
      </c>
      <c r="H225" s="44">
        <f t="shared" si="196"/>
        <v>8.1176604537965772E-4</v>
      </c>
      <c r="I225" s="44">
        <f t="shared" si="197"/>
        <v>9.1137360931228188E-4</v>
      </c>
      <c r="J225" s="44">
        <f t="shared" si="198"/>
        <v>3.6640460547537169E-4</v>
      </c>
      <c r="K225" s="44">
        <f t="shared" si="199"/>
        <v>3.76748095623681E-4</v>
      </c>
      <c r="L225" s="44">
        <f t="shared" si="200"/>
        <v>3.8180090134540934E-4</v>
      </c>
      <c r="M225" s="44">
        <f t="shared" si="201"/>
        <v>3.7240621187137611E-4</v>
      </c>
      <c r="N225" s="44">
        <f t="shared" si="202"/>
        <v>3.8842789868951517E-4</v>
      </c>
      <c r="O225" s="44">
        <f t="shared" si="203"/>
        <v>4.1715042083569195E-4</v>
      </c>
      <c r="P225" s="44">
        <f t="shared" si="204"/>
        <v>4.4228273793114848E-4</v>
      </c>
      <c r="Q225" s="115">
        <f t="shared" si="205"/>
        <v>4.3554317641517353E-4</v>
      </c>
      <c r="R225" s="115">
        <f t="shared" si="206"/>
        <v>3.9410300080420325E-4</v>
      </c>
      <c r="S225" s="115">
        <f t="shared" si="207"/>
        <v>3.9929386035454087E-4</v>
      </c>
      <c r="T225" s="113">
        <f t="shared" si="208"/>
        <v>4.018958941405693E-4</v>
      </c>
      <c r="U225" s="113">
        <f t="shared" si="209"/>
        <v>4.2440568493308967E-4</v>
      </c>
      <c r="V225" s="113">
        <f t="shared" si="136"/>
        <v>3.6598308914701579E-4</v>
      </c>
      <c r="W225" s="113">
        <f t="shared" si="137"/>
        <v>3.8333886123457307E-4</v>
      </c>
      <c r="X225" s="113">
        <f t="shared" si="138"/>
        <v>3.6149271965346924E-4</v>
      </c>
      <c r="Y225" s="113">
        <f t="shared" si="139"/>
        <v>3.9642378153959272E-4</v>
      </c>
    </row>
    <row r="226" spans="1:25" x14ac:dyDescent="0.25">
      <c r="A226" s="26" t="s">
        <v>333</v>
      </c>
      <c r="B226" s="44">
        <f t="shared" si="190"/>
        <v>2.0393572486466734E-2</v>
      </c>
      <c r="C226" s="44">
        <f t="shared" si="191"/>
        <v>2.3375322619613045E-2</v>
      </c>
      <c r="D226" s="44">
        <f t="shared" si="192"/>
        <v>2.3021706420404398E-2</v>
      </c>
      <c r="E226" s="44">
        <f t="shared" si="193"/>
        <v>2.2588974308468096E-2</v>
      </c>
      <c r="F226" s="44">
        <f t="shared" si="194"/>
        <v>2.1564404662137382E-2</v>
      </c>
      <c r="G226" s="44">
        <f t="shared" si="195"/>
        <v>2.2920488087344325E-2</v>
      </c>
      <c r="H226" s="44">
        <f t="shared" si="196"/>
        <v>2.3665409365871148E-2</v>
      </c>
      <c r="I226" s="44">
        <f t="shared" si="197"/>
        <v>2.4399687396966973E-2</v>
      </c>
      <c r="J226" s="44">
        <f t="shared" si="198"/>
        <v>2.5071324323938795E-2</v>
      </c>
      <c r="K226" s="44">
        <f t="shared" si="199"/>
        <v>2.7974339515851394E-2</v>
      </c>
      <c r="L226" s="44">
        <f t="shared" si="200"/>
        <v>2.9026381564393029E-2</v>
      </c>
      <c r="M226" s="44">
        <f t="shared" si="201"/>
        <v>3.0094734182527987E-2</v>
      </c>
      <c r="N226" s="44">
        <f t="shared" si="202"/>
        <v>3.2043128110363694E-2</v>
      </c>
      <c r="O226" s="44">
        <f t="shared" si="203"/>
        <v>3.4891702220541804E-2</v>
      </c>
      <c r="P226" s="44">
        <f t="shared" si="204"/>
        <v>3.7485572453773354E-2</v>
      </c>
      <c r="Q226" s="115">
        <f t="shared" si="205"/>
        <v>3.7528779713999587E-2</v>
      </c>
      <c r="R226" s="115">
        <f t="shared" si="206"/>
        <v>3.5871284244483194E-2</v>
      </c>
      <c r="S226" s="115">
        <f t="shared" si="207"/>
        <v>3.4285862229725135E-2</v>
      </c>
      <c r="T226" s="113">
        <f t="shared" si="208"/>
        <v>3.4175469379814652E-2</v>
      </c>
      <c r="U226" s="113">
        <f t="shared" si="209"/>
        <v>3.2099082726950695E-2</v>
      </c>
      <c r="V226" s="113">
        <f t="shared" si="136"/>
        <v>2.9818922071704744E-2</v>
      </c>
      <c r="W226" s="113">
        <f t="shared" si="137"/>
        <v>2.9308511632266623E-2</v>
      </c>
      <c r="X226" s="113">
        <f t="shared" si="138"/>
        <v>2.8676379614046881E-2</v>
      </c>
      <c r="Y226" s="113">
        <f t="shared" si="139"/>
        <v>3.4107365554387412E-2</v>
      </c>
    </row>
    <row r="227" spans="1:25" x14ac:dyDescent="0.25">
      <c r="A227" s="26" t="s">
        <v>334</v>
      </c>
      <c r="B227" s="44">
        <f t="shared" si="190"/>
        <v>7.5009247676906341E-3</v>
      </c>
      <c r="C227" s="44">
        <f t="shared" si="191"/>
        <v>6.5202060369910922E-3</v>
      </c>
      <c r="D227" s="44">
        <f t="shared" si="192"/>
        <v>5.1819407582613447E-3</v>
      </c>
      <c r="E227" s="44">
        <f t="shared" si="193"/>
        <v>5.3995253255886208E-3</v>
      </c>
      <c r="F227" s="44">
        <f t="shared" si="194"/>
        <v>4.8591407892430005E-3</v>
      </c>
      <c r="G227" s="44">
        <f t="shared" si="195"/>
        <v>5.6672885810822946E-3</v>
      </c>
      <c r="H227" s="44">
        <f t="shared" si="196"/>
        <v>6.3686187231275313E-3</v>
      </c>
      <c r="I227" s="44">
        <f t="shared" si="197"/>
        <v>6.188709422688201E-3</v>
      </c>
      <c r="J227" s="44">
        <f t="shared" si="198"/>
        <v>5.4986273049051071E-3</v>
      </c>
      <c r="K227" s="44">
        <f t="shared" si="199"/>
        <v>5.4618253111238281E-3</v>
      </c>
      <c r="L227" s="44">
        <f t="shared" si="200"/>
        <v>5.6481723887309493E-3</v>
      </c>
      <c r="M227" s="44">
        <f t="shared" si="201"/>
        <v>5.7391664043474162E-3</v>
      </c>
      <c r="N227" s="44">
        <f t="shared" si="202"/>
        <v>5.4465208020827317E-3</v>
      </c>
      <c r="O227" s="44">
        <f t="shared" si="203"/>
        <v>5.8883605007401894E-3</v>
      </c>
      <c r="P227" s="44">
        <f t="shared" si="204"/>
        <v>6.0553770012046629E-3</v>
      </c>
      <c r="Q227" s="115">
        <f t="shared" si="205"/>
        <v>5.9045999877252011E-3</v>
      </c>
      <c r="R227" s="115">
        <f t="shared" si="206"/>
        <v>5.8822371296114503E-3</v>
      </c>
      <c r="S227" s="115">
        <f t="shared" si="207"/>
        <v>5.8547521774350766E-3</v>
      </c>
      <c r="T227" s="113">
        <f t="shared" si="208"/>
        <v>6.3545809984861031E-3</v>
      </c>
      <c r="U227" s="113">
        <f t="shared" si="209"/>
        <v>5.192469518698401E-3</v>
      </c>
      <c r="V227" s="113">
        <f t="shared" si="136"/>
        <v>5.1584581280771516E-3</v>
      </c>
      <c r="W227" s="113">
        <f t="shared" si="137"/>
        <v>5.2592080440595377E-3</v>
      </c>
      <c r="X227" s="113">
        <f t="shared" si="138"/>
        <v>5.2655906827487773E-3</v>
      </c>
      <c r="Y227" s="113">
        <f t="shared" si="139"/>
        <v>6.4842960164715278E-3</v>
      </c>
    </row>
    <row r="228" spans="1:25" x14ac:dyDescent="0.25">
      <c r="A228" s="26" t="s">
        <v>335</v>
      </c>
      <c r="B228" s="44">
        <f t="shared" si="190"/>
        <v>8.1301928011156543E-2</v>
      </c>
      <c r="C228" s="44">
        <f t="shared" si="191"/>
        <v>7.9929960838655473E-2</v>
      </c>
      <c r="D228" s="44">
        <f t="shared" si="192"/>
        <v>8.1084193622893791E-2</v>
      </c>
      <c r="E228" s="44">
        <f t="shared" si="193"/>
        <v>7.8115356977122019E-2</v>
      </c>
      <c r="F228" s="44">
        <f t="shared" si="194"/>
        <v>7.688058384518684E-2</v>
      </c>
      <c r="G228" s="44">
        <f t="shared" si="195"/>
        <v>7.9535151837023157E-2</v>
      </c>
      <c r="H228" s="44">
        <f t="shared" si="196"/>
        <v>7.4520176999015295E-2</v>
      </c>
      <c r="I228" s="44">
        <f t="shared" si="197"/>
        <v>8.6205916971720947E-2</v>
      </c>
      <c r="J228" s="44">
        <f t="shared" si="198"/>
        <v>9.3545720636806426E-2</v>
      </c>
      <c r="K228" s="44">
        <f t="shared" si="199"/>
        <v>9.8370912341647437E-2</v>
      </c>
      <c r="L228" s="44">
        <f t="shared" si="200"/>
        <v>0.10000347182034354</v>
      </c>
      <c r="M228" s="44">
        <f t="shared" si="201"/>
        <v>0.10061371719446816</v>
      </c>
      <c r="N228" s="44">
        <f t="shared" si="202"/>
        <v>0.10316226958508146</v>
      </c>
      <c r="O228" s="44">
        <f t="shared" si="203"/>
        <v>0.11213658147454916</v>
      </c>
      <c r="P228" s="44">
        <f t="shared" si="204"/>
        <v>0.11216964765659111</v>
      </c>
      <c r="Q228" s="115">
        <f t="shared" si="205"/>
        <v>0.11333107781762444</v>
      </c>
      <c r="R228" s="115">
        <f t="shared" si="206"/>
        <v>0.10733602632705291</v>
      </c>
      <c r="S228" s="115">
        <f t="shared" si="207"/>
        <v>0.10454815366584357</v>
      </c>
      <c r="T228" s="113">
        <f t="shared" si="208"/>
        <v>0.10246544206666316</v>
      </c>
      <c r="U228" s="113">
        <f t="shared" si="209"/>
        <v>0.10187484530562907</v>
      </c>
      <c r="V228" s="113">
        <f t="shared" si="136"/>
        <v>9.354472961602564E-2</v>
      </c>
      <c r="W228" s="113">
        <f t="shared" si="137"/>
        <v>9.2332784398141146E-2</v>
      </c>
      <c r="X228" s="113">
        <f t="shared" si="138"/>
        <v>9.383872389686751E-2</v>
      </c>
      <c r="Y228" s="113">
        <f t="shared" si="139"/>
        <v>0.10716801959692282</v>
      </c>
    </row>
    <row r="229" spans="1:25" x14ac:dyDescent="0.25">
      <c r="F229" s="28"/>
      <c r="G229" s="28"/>
      <c r="H229" s="28"/>
      <c r="I229" s="28"/>
      <c r="J229" s="28"/>
      <c r="K229" s="28"/>
      <c r="L229" s="28"/>
      <c r="M229" s="28"/>
      <c r="N229" s="28"/>
      <c r="O229" s="28"/>
      <c r="P229" s="28"/>
      <c r="Q229" s="114"/>
      <c r="R229" s="114"/>
      <c r="S229" s="114"/>
      <c r="T229" s="113"/>
      <c r="U229" s="113"/>
      <c r="V229" s="113"/>
      <c r="W229" s="113"/>
      <c r="X229" s="113"/>
      <c r="Y229" s="113"/>
    </row>
    <row r="230" spans="1:25" ht="13" x14ac:dyDescent="0.3">
      <c r="A230" s="24" t="s">
        <v>336</v>
      </c>
      <c r="B230" s="41">
        <f>B66/$B$73</f>
        <v>0.11289126863642761</v>
      </c>
      <c r="C230" s="41">
        <f>C66/$C$73</f>
        <v>0.10951048332238462</v>
      </c>
      <c r="D230" s="41">
        <f>D66/$D$73</f>
        <v>0.10957783592920804</v>
      </c>
      <c r="E230" s="41">
        <f>E66/$E$73</f>
        <v>0.1078757436865815</v>
      </c>
      <c r="F230" s="41">
        <f>F66/$F$73</f>
        <v>0.10718007207106649</v>
      </c>
      <c r="G230" s="41">
        <f>G66/$G$73</f>
        <v>0.11162110789089351</v>
      </c>
      <c r="H230" s="41">
        <f>H66/$H$73</f>
        <v>0.10216975685652349</v>
      </c>
      <c r="I230" s="41">
        <f>I66/$I$73</f>
        <v>0.1114219810843213</v>
      </c>
      <c r="J230" s="41">
        <f>J66/$J$73</f>
        <v>0.11237817033837454</v>
      </c>
      <c r="K230" s="41">
        <f>K66/$K$73</f>
        <v>0.1242458697758137</v>
      </c>
      <c r="L230" s="41">
        <f>L66/$L$73</f>
        <v>0.124900273853272</v>
      </c>
      <c r="M230" s="41">
        <f>M66/$M$73</f>
        <v>0.12764732019577918</v>
      </c>
      <c r="N230" s="41">
        <f>N66/$N$73</f>
        <v>0.13149979725226707</v>
      </c>
      <c r="O230" s="41">
        <f>O66/$O$73</f>
        <v>0.14217578965128611</v>
      </c>
      <c r="P230" s="41">
        <f>P66/$P$73</f>
        <v>0.14391875754472164</v>
      </c>
      <c r="Q230" s="45">
        <f>Q66/$Q$73</f>
        <v>0.14481619319214883</v>
      </c>
      <c r="R230" s="45">
        <f>R66/$R$73</f>
        <v>0.14763786911043852</v>
      </c>
      <c r="S230" s="45">
        <f>S66/$S$73</f>
        <v>0.15467356752750266</v>
      </c>
      <c r="T230" s="43">
        <f>T66/$T$73</f>
        <v>0.1663263053585361</v>
      </c>
      <c r="U230" s="43">
        <f t="shared" ref="U230:U234" si="210">U66/$U$73</f>
        <v>0.17121874205825163</v>
      </c>
      <c r="V230" s="43">
        <f t="shared" si="136"/>
        <v>0.15916113785491487</v>
      </c>
      <c r="W230" s="43">
        <f t="shared" si="137"/>
        <v>0.16334251633035132</v>
      </c>
      <c r="X230" s="43">
        <f t="shared" si="138"/>
        <v>0.17288856327404098</v>
      </c>
      <c r="Y230" s="43">
        <f t="shared" si="139"/>
        <v>0.14229562509116156</v>
      </c>
    </row>
    <row r="231" spans="1:25" x14ac:dyDescent="0.25">
      <c r="A231" s="26" t="s">
        <v>337</v>
      </c>
      <c r="B231" s="44">
        <f>B67/$B$73</f>
        <v>9.2298845520590006E-2</v>
      </c>
      <c r="C231" s="44">
        <f>C67/$C$73</f>
        <v>9.1039418620028317E-2</v>
      </c>
      <c r="D231" s="44">
        <f>D67/$D$73</f>
        <v>9.2033885284050002E-2</v>
      </c>
      <c r="E231" s="44">
        <f>E67/$E$73</f>
        <v>8.8291267053143524E-2</v>
      </c>
      <c r="F231" s="44">
        <f>F67/$F$73</f>
        <v>8.8012717494871467E-2</v>
      </c>
      <c r="G231" s="44">
        <f>G67/$G$73</f>
        <v>9.1385148599361504E-2</v>
      </c>
      <c r="H231" s="44">
        <f>H67/$H$73</f>
        <v>8.3474071123828583E-2</v>
      </c>
      <c r="I231" s="44">
        <f>I67/$I$73</f>
        <v>8.8860942673330404E-2</v>
      </c>
      <c r="J231" s="44">
        <f>J67/$J$73</f>
        <v>8.9488522376455437E-2</v>
      </c>
      <c r="K231" s="44">
        <f>K67/$K$73</f>
        <v>9.89293329699793E-2</v>
      </c>
      <c r="L231" s="44">
        <f>L67/$L$73</f>
        <v>9.8999011557009631E-2</v>
      </c>
      <c r="M231" s="44">
        <f>M67/$M$73</f>
        <v>0.10109776344902276</v>
      </c>
      <c r="N231" s="44">
        <f>N67/$N$73</f>
        <v>0.10384725982560425</v>
      </c>
      <c r="O231" s="44">
        <f>O67/$O$73</f>
        <v>0.11285462218178573</v>
      </c>
      <c r="P231" s="44">
        <f>P67/$P$73</f>
        <v>0.1143688826719447</v>
      </c>
      <c r="Q231" s="115">
        <f>Q67/$Q$73</f>
        <v>0.11377608445706634</v>
      </c>
      <c r="R231" s="115">
        <f>R67/$R$73</f>
        <v>0.11579812146677457</v>
      </c>
      <c r="S231" s="115">
        <f>S67/$S$73</f>
        <v>0.12086639042767233</v>
      </c>
      <c r="T231" s="113">
        <f>T67/$T$73</f>
        <v>0.12952704442686747</v>
      </c>
      <c r="U231" s="113">
        <f t="shared" si="210"/>
        <v>0.14022790414632524</v>
      </c>
      <c r="V231" s="113">
        <f t="shared" si="136"/>
        <v>0.13082985197871766</v>
      </c>
      <c r="W231" s="113">
        <f t="shared" si="137"/>
        <v>0.13543878276261073</v>
      </c>
      <c r="X231" s="113">
        <f t="shared" si="138"/>
        <v>0.14341480715208166</v>
      </c>
      <c r="Y231" s="113">
        <f t="shared" si="139"/>
        <v>0.10975417698347735</v>
      </c>
    </row>
    <row r="232" spans="1:25" x14ac:dyDescent="0.25">
      <c r="A232" s="26" t="s">
        <v>338</v>
      </c>
      <c r="B232" s="44">
        <f>B68/$B$73</f>
        <v>6.5922654704485455E-3</v>
      </c>
      <c r="C232" s="44">
        <f>C68/$C$73</f>
        <v>6.5284252176108747E-3</v>
      </c>
      <c r="D232" s="44">
        <f>D68/$D$73</f>
        <v>7.0046588861445184E-3</v>
      </c>
      <c r="E232" s="44">
        <f>E68/$E$73</f>
        <v>8.2594245612897278E-3</v>
      </c>
      <c r="F232" s="44">
        <f>F68/$F$73</f>
        <v>8.0047845213787432E-3</v>
      </c>
      <c r="G232" s="44">
        <f>G68/$G$73</f>
        <v>8.9062843865807106E-3</v>
      </c>
      <c r="H232" s="44">
        <f>H68/$H$73</f>
        <v>8.4559432913969799E-3</v>
      </c>
      <c r="I232" s="44">
        <f>I68/$I$73</f>
        <v>1.2077867427750293E-2</v>
      </c>
      <c r="J232" s="44">
        <f>J68/$J$73</f>
        <v>1.2479273839484675E-2</v>
      </c>
      <c r="K232" s="44">
        <f>K68/$K$73</f>
        <v>1.3232646656499748E-2</v>
      </c>
      <c r="L232" s="44">
        <f>L68/$L$73</f>
        <v>1.4214547108554867E-2</v>
      </c>
      <c r="M232" s="44">
        <f>M68/$M$73</f>
        <v>1.5210395191053645E-2</v>
      </c>
      <c r="N232" s="44">
        <f>N68/$N$73</f>
        <v>1.6773057233923735E-2</v>
      </c>
      <c r="O232" s="44">
        <f>O68/$O$73</f>
        <v>1.7749374499074412E-2</v>
      </c>
      <c r="P232" s="44">
        <f>P68/$P$73</f>
        <v>1.8992118724394436E-2</v>
      </c>
      <c r="Q232" s="115">
        <f>Q68/$Q$73</f>
        <v>1.9462872117792695E-2</v>
      </c>
      <c r="R232" s="115">
        <f>R68/$R$73</f>
        <v>1.9753658562416298E-2</v>
      </c>
      <c r="S232" s="115">
        <f>S68/$S$73</f>
        <v>2.1248219557103723E-2</v>
      </c>
      <c r="T232" s="113">
        <f>T68/$T$73</f>
        <v>2.5478868873585133E-2</v>
      </c>
      <c r="U232" s="113">
        <f t="shared" si="210"/>
        <v>1.8829681956382665E-2</v>
      </c>
      <c r="V232" s="113">
        <f t="shared" si="136"/>
        <v>1.8433571864436674E-2</v>
      </c>
      <c r="W232" s="113">
        <f t="shared" si="137"/>
        <v>1.7133303609389215E-2</v>
      </c>
      <c r="X232" s="113">
        <f t="shared" si="138"/>
        <v>1.7589544413358603E-2</v>
      </c>
      <c r="Y232" s="113">
        <f t="shared" si="139"/>
        <v>1.936616300700288E-2</v>
      </c>
    </row>
    <row r="233" spans="1:25" x14ac:dyDescent="0.25">
      <c r="A233" s="26" t="s">
        <v>339</v>
      </c>
      <c r="B233" s="44">
        <f>B69/$B$73</f>
        <v>3.3132555026799837E-4</v>
      </c>
      <c r="C233" s="44">
        <f>C69/$C$73</f>
        <v>3.3849264394979884E-4</v>
      </c>
      <c r="D233" s="44">
        <f>D69/$D$73</f>
        <v>3.3147869038710297E-4</v>
      </c>
      <c r="E233" s="44">
        <f>E69/$E$73</f>
        <v>5.55700121259243E-4</v>
      </c>
      <c r="F233" s="44">
        <f>F69/$F$73</f>
        <v>3.6861929330397214E-4</v>
      </c>
      <c r="G233" s="44">
        <f>G69/$G$73</f>
        <v>3.5826812684844962E-4</v>
      </c>
      <c r="H233" s="44">
        <f>H69/$H$73</f>
        <v>4.4769999209353869E-4</v>
      </c>
      <c r="I233" s="44">
        <f>I69/$I$73</f>
        <v>4.1209603706681103E-4</v>
      </c>
      <c r="J233" s="44">
        <f>J69/$J$73</f>
        <v>5.2235642844417724E-4</v>
      </c>
      <c r="K233" s="44">
        <f>K69/$K$73</f>
        <v>4.8837774015458098E-4</v>
      </c>
      <c r="L233" s="44">
        <f>L69/$L$73</f>
        <v>6.0391531393601814E-4</v>
      </c>
      <c r="M233" s="44">
        <f>M69/$M$73</f>
        <v>6.2204322642450726E-4</v>
      </c>
      <c r="N233" s="44">
        <f>N69/$N$73</f>
        <v>6.49999946196187E-4</v>
      </c>
      <c r="O233" s="44">
        <f>O69/$O$73</f>
        <v>8.4022927110427776E-4</v>
      </c>
      <c r="P233" s="44">
        <f>P69/$P$73</f>
        <v>7.6813734953363479E-4</v>
      </c>
      <c r="Q233" s="115">
        <f>Q69/$Q$73</f>
        <v>7.1364088705975983E-4</v>
      </c>
      <c r="R233" s="115">
        <f>R69/$R$73</f>
        <v>7.1978340289324968E-4</v>
      </c>
      <c r="S233" s="115">
        <f>S69/$S$73</f>
        <v>6.5016601556554384E-4</v>
      </c>
      <c r="T233" s="113">
        <f>T69/$T$73</f>
        <v>6.4393439966577712E-4</v>
      </c>
      <c r="U233" s="113">
        <f t="shared" si="210"/>
        <v>8.2308961079841667E-4</v>
      </c>
      <c r="V233" s="113">
        <f t="shared" si="136"/>
        <v>5.7960472771262231E-4</v>
      </c>
      <c r="W233" s="113">
        <f t="shared" si="137"/>
        <v>8.1020683747667866E-4</v>
      </c>
      <c r="X233" s="113">
        <f t="shared" si="138"/>
        <v>7.3280428549415922E-4</v>
      </c>
      <c r="Y233" s="113">
        <f t="shared" si="139"/>
        <v>8.1501974401878511E-4</v>
      </c>
    </row>
    <row r="234" spans="1:25" x14ac:dyDescent="0.25">
      <c r="A234" s="26" t="s">
        <v>340</v>
      </c>
      <c r="B234" s="44">
        <f>B70/$B$73</f>
        <v>1.3668832095121061E-2</v>
      </c>
      <c r="C234" s="44">
        <f>C70/$C$73</f>
        <v>1.1604146840795627E-2</v>
      </c>
      <c r="D234" s="44">
        <f>D70/$D$73</f>
        <v>1.020781306862641E-2</v>
      </c>
      <c r="E234" s="44">
        <f>E70/$E$73</f>
        <v>1.0769351950888998E-2</v>
      </c>
      <c r="F234" s="44">
        <f>F70/$F$73</f>
        <v>1.0793950761512299E-2</v>
      </c>
      <c r="G234" s="44">
        <f>G70/$G$73</f>
        <v>1.0971406778102833E-2</v>
      </c>
      <c r="H234" s="44">
        <f>H70/$H$73</f>
        <v>9.7920424492043915E-3</v>
      </c>
      <c r="I234" s="44">
        <f>I70/$I$73</f>
        <v>1.0071074946173814E-2</v>
      </c>
      <c r="J234" s="44">
        <f>J70/$J$73</f>
        <v>9.8880176939902479E-3</v>
      </c>
      <c r="K234" s="44">
        <f>K70/$K$73</f>
        <v>1.1595512409180062E-2</v>
      </c>
      <c r="L234" s="44">
        <f>L70/$L$73</f>
        <v>1.1082799873771462E-2</v>
      </c>
      <c r="M234" s="44">
        <f>M70/$M$73</f>
        <v>1.0717118329278274E-2</v>
      </c>
      <c r="N234" s="44">
        <f>N70/$N$73</f>
        <v>1.0229480246542896E-2</v>
      </c>
      <c r="O234" s="44">
        <f>O70/$O$73</f>
        <v>1.0731563699321675E-2</v>
      </c>
      <c r="P234" s="44">
        <f>P70/$P$73</f>
        <v>9.7896187988488498E-3</v>
      </c>
      <c r="Q234" s="115">
        <f>Q70/$Q$73</f>
        <v>1.0863595730230028E-2</v>
      </c>
      <c r="R234" s="115">
        <f>R70/$R$73</f>
        <v>1.1366305678354402E-2</v>
      </c>
      <c r="S234" s="115">
        <f>S70/$S$73</f>
        <v>1.1908791527161034E-2</v>
      </c>
      <c r="T234" s="113">
        <f>T70/$T$73</f>
        <v>1.0676457658417748E-2</v>
      </c>
      <c r="U234" s="113">
        <f t="shared" si="210"/>
        <v>1.133806634474533E-2</v>
      </c>
      <c r="V234" s="113">
        <f t="shared" si="136"/>
        <v>9.3181092840478874E-3</v>
      </c>
      <c r="W234" s="113">
        <f t="shared" si="137"/>
        <v>9.9602231208747085E-3</v>
      </c>
      <c r="X234" s="113">
        <f t="shared" si="138"/>
        <v>1.1151407423106564E-2</v>
      </c>
      <c r="Y234" s="113">
        <f t="shared" si="139"/>
        <v>1.2360265356662539E-2</v>
      </c>
    </row>
    <row r="235" spans="1:25" ht="9" customHeight="1" x14ac:dyDescent="0.25">
      <c r="F235" s="28"/>
      <c r="G235" s="28"/>
      <c r="H235" s="28"/>
      <c r="I235" s="28"/>
      <c r="J235" s="28"/>
      <c r="K235" s="28"/>
      <c r="L235" s="28"/>
      <c r="M235" s="28"/>
      <c r="N235" s="28"/>
      <c r="O235" s="28"/>
      <c r="P235" s="28"/>
      <c r="Q235" s="28"/>
      <c r="R235" s="28"/>
      <c r="S235" s="28"/>
      <c r="T235" s="113"/>
      <c r="U235" s="113"/>
      <c r="V235" s="113"/>
      <c r="W235" s="113"/>
      <c r="X235" s="113"/>
      <c r="Y235" s="113"/>
    </row>
    <row r="236" spans="1:25" ht="9.75" customHeight="1" x14ac:dyDescent="0.25">
      <c r="F236" s="28"/>
      <c r="G236" s="28"/>
      <c r="H236" s="28"/>
      <c r="I236" s="28"/>
      <c r="J236" s="28"/>
      <c r="K236" s="28"/>
      <c r="L236" s="28"/>
      <c r="M236" s="28"/>
      <c r="N236" s="28"/>
      <c r="O236" s="28"/>
      <c r="P236" s="28"/>
      <c r="Q236" s="28"/>
      <c r="R236" s="28"/>
      <c r="S236" s="28"/>
      <c r="T236" s="113"/>
      <c r="U236" s="113"/>
      <c r="V236" s="113"/>
      <c r="W236" s="113"/>
      <c r="X236" s="113"/>
      <c r="Y236" s="113"/>
    </row>
    <row r="237" spans="1:25" ht="13" x14ac:dyDescent="0.3">
      <c r="A237" s="32" t="s">
        <v>341</v>
      </c>
      <c r="B237" s="41">
        <f>B73/$B$73</f>
        <v>1</v>
      </c>
      <c r="C237" s="41">
        <f>C73/$C$73</f>
        <v>1</v>
      </c>
      <c r="D237" s="41">
        <f>D73/$D$73</f>
        <v>1</v>
      </c>
      <c r="E237" s="41">
        <f>E73/$E$73</f>
        <v>1</v>
      </c>
      <c r="F237" s="41">
        <f>F73/$F$73</f>
        <v>1</v>
      </c>
      <c r="G237" s="41">
        <f>G73/$G$73</f>
        <v>1</v>
      </c>
      <c r="H237" s="41">
        <f>H73/$H$73</f>
        <v>1</v>
      </c>
      <c r="I237" s="41">
        <f>I73/$I$73</f>
        <v>1</v>
      </c>
      <c r="J237" s="41">
        <f>J73/$J$73</f>
        <v>1</v>
      </c>
      <c r="K237" s="41">
        <f>K73/$K$73</f>
        <v>1</v>
      </c>
      <c r="L237" s="41">
        <f>L73/$L$73</f>
        <v>1</v>
      </c>
      <c r="M237" s="41">
        <f>M73/$M$73</f>
        <v>1</v>
      </c>
      <c r="N237" s="41">
        <f>N73/$N$73</f>
        <v>1</v>
      </c>
      <c r="O237" s="41">
        <f>O73/$O$73</f>
        <v>1</v>
      </c>
      <c r="P237" s="41">
        <f>P73/$P$73</f>
        <v>1</v>
      </c>
      <c r="Q237" s="41">
        <f>Q73/$Q$73</f>
        <v>1</v>
      </c>
      <c r="R237" s="41">
        <f>R73/$R$73</f>
        <v>1</v>
      </c>
      <c r="S237" s="41">
        <f>S73/$S$73</f>
        <v>1</v>
      </c>
      <c r="T237" s="43">
        <f>T73/$T$73</f>
        <v>1</v>
      </c>
      <c r="U237" s="43">
        <f>U73/$U$73</f>
        <v>1</v>
      </c>
      <c r="V237" s="43">
        <f>V73/$V$73</f>
        <v>1</v>
      </c>
      <c r="W237" s="43">
        <f t="shared" si="137"/>
        <v>1</v>
      </c>
      <c r="X237" s="43">
        <f t="shared" si="138"/>
        <v>1</v>
      </c>
      <c r="Y237" s="43">
        <f t="shared" si="139"/>
        <v>1</v>
      </c>
    </row>
    <row r="238" spans="1:25" ht="13.5" thickBot="1" x14ac:dyDescent="0.35">
      <c r="A238" s="52"/>
      <c r="B238" s="53"/>
      <c r="C238" s="53"/>
      <c r="D238" s="53"/>
      <c r="E238" s="53"/>
      <c r="F238" s="53"/>
      <c r="G238" s="34"/>
      <c r="H238" s="34"/>
      <c r="I238" s="34"/>
      <c r="J238" s="34"/>
      <c r="K238" s="34"/>
      <c r="L238" s="34"/>
      <c r="M238" s="34"/>
      <c r="N238" s="34"/>
      <c r="O238" s="34"/>
      <c r="P238" s="34"/>
      <c r="Q238" s="34"/>
      <c r="R238" s="46"/>
      <c r="S238" s="46"/>
      <c r="T238" s="46"/>
      <c r="U238" s="46"/>
      <c r="V238" s="46"/>
      <c r="W238" s="34"/>
      <c r="X238" s="34"/>
      <c r="Y238" s="34"/>
    </row>
    <row r="239" spans="1:25" ht="13.5" thickTop="1" x14ac:dyDescent="0.3">
      <c r="A239" s="36"/>
      <c r="F239" s="28"/>
    </row>
    <row r="240" spans="1:25" ht="27.5" customHeight="1" x14ac:dyDescent="0.25">
      <c r="A240" s="167" t="s">
        <v>502</v>
      </c>
      <c r="B240" s="167"/>
      <c r="C240" s="167"/>
      <c r="D240" s="167"/>
      <c r="E240" s="167"/>
      <c r="F240" s="167"/>
      <c r="G240" s="167"/>
      <c r="H240" s="167"/>
      <c r="I240" s="167"/>
      <c r="J240" s="167"/>
      <c r="K240" s="167"/>
      <c r="L240" s="167"/>
    </row>
    <row r="241" spans="1:11" ht="28.5" customHeight="1" x14ac:dyDescent="0.25">
      <c r="A241" s="167" t="s">
        <v>503</v>
      </c>
      <c r="B241" s="167"/>
      <c r="C241" s="167"/>
      <c r="D241" s="167"/>
      <c r="E241" s="167"/>
      <c r="F241" s="167"/>
      <c r="G241" s="167"/>
      <c r="H241" s="167"/>
      <c r="I241" s="167"/>
      <c r="J241" s="167"/>
      <c r="K241" s="167"/>
    </row>
    <row r="242" spans="1:11" x14ac:dyDescent="0.25">
      <c r="A242" s="168" t="s">
        <v>504</v>
      </c>
      <c r="B242" s="168"/>
      <c r="C242" s="168"/>
      <c r="D242" s="168"/>
      <c r="E242" s="168"/>
      <c r="F242" s="162"/>
      <c r="G242" s="162"/>
      <c r="H242" s="162"/>
      <c r="I242" s="162"/>
      <c r="J242" s="162"/>
      <c r="K242" s="162"/>
    </row>
  </sheetData>
  <mergeCells count="38">
    <mergeCell ref="D4:K4"/>
    <mergeCell ref="L4:S4"/>
    <mergeCell ref="D5:K5"/>
    <mergeCell ref="L5:S5"/>
    <mergeCell ref="D6:K6"/>
    <mergeCell ref="L6:S6"/>
    <mergeCell ref="A161:K161"/>
    <mergeCell ref="A162:E162"/>
    <mergeCell ref="B90:I90"/>
    <mergeCell ref="J90:Q90"/>
    <mergeCell ref="D7:K7"/>
    <mergeCell ref="L7:S7"/>
    <mergeCell ref="A76:K76"/>
    <mergeCell ref="A77:K77"/>
    <mergeCell ref="A78:K78"/>
    <mergeCell ref="A79:K79"/>
    <mergeCell ref="A80:L80"/>
    <mergeCell ref="B88:I88"/>
    <mergeCell ref="J88:Q88"/>
    <mergeCell ref="B89:I89"/>
    <mergeCell ref="J89:Q89"/>
    <mergeCell ref="A83:E83"/>
    <mergeCell ref="A241:K241"/>
    <mergeCell ref="A242:E242"/>
    <mergeCell ref="A240:L240"/>
    <mergeCell ref="A81:K81"/>
    <mergeCell ref="A82:K82"/>
    <mergeCell ref="B170:I170"/>
    <mergeCell ref="J170:Q170"/>
    <mergeCell ref="B171:I171"/>
    <mergeCell ref="J171:Q171"/>
    <mergeCell ref="B91:I91"/>
    <mergeCell ref="J91:Q91"/>
    <mergeCell ref="B168:I168"/>
    <mergeCell ref="J168:Q168"/>
    <mergeCell ref="B169:I169"/>
    <mergeCell ref="J169:Q169"/>
    <mergeCell ref="A160:K160"/>
  </mergeCells>
  <printOptions horizontalCentered="1" verticalCentered="1"/>
  <pageMargins left="0.23622047244094491" right="0.27559055118110237" top="0.19685039370078741" bottom="0.19685039370078741" header="0" footer="0"/>
  <pageSetup scale="60" orientation="portrait" horizontalDpi="360" verticalDpi="360" r:id="rId1"/>
  <headerFooter alignWithMargins="0"/>
  <rowBreaks count="1" manualBreakCount="1">
    <brk id="84" max="16383" man="1"/>
  </rowBreaks>
  <colBreaks count="1" manualBreakCount="1">
    <brk id="1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0BFD-849F-4BE0-BD7F-92E9078D288F}">
  <sheetPr>
    <tabColor theme="9" tint="0.39997558519241921"/>
  </sheetPr>
  <dimension ref="A1:AB80"/>
  <sheetViews>
    <sheetView showGridLines="0" defaultGridColor="0" colorId="60" zoomScaleNormal="100" zoomScaleSheetLayoutView="110" workbookViewId="0">
      <pane xSplit="1" ySplit="10" topLeftCell="G11" activePane="bottomRight" state="frozen"/>
      <selection pane="topRight" activeCell="B1" sqref="B1"/>
      <selection pane="bottomLeft" activeCell="A11" sqref="A11"/>
      <selection pane="bottomRight" activeCell="AA12" sqref="AA12"/>
    </sheetView>
  </sheetViews>
  <sheetFormatPr baseColWidth="10" defaultColWidth="11.453125" defaultRowHeight="12.5" x14ac:dyDescent="0.25"/>
  <cols>
    <col min="1" max="1" width="53.453125" style="4" customWidth="1"/>
    <col min="2" max="2" width="10.1796875" style="4" customWidth="1"/>
    <col min="3" max="3" width="9.81640625" style="4" customWidth="1"/>
    <col min="4" max="6" width="9.81640625" style="4" bestFit="1" customWidth="1"/>
    <col min="7" max="7" width="10.453125" style="4" bestFit="1" customWidth="1"/>
    <col min="8" max="8" width="10.453125" style="4" customWidth="1"/>
    <col min="9" max="9" width="10.1796875" style="4" customWidth="1"/>
    <col min="10" max="10" width="9.1796875" style="4" bestFit="1" customWidth="1"/>
    <col min="11" max="11" width="8.1796875" style="4" bestFit="1" customWidth="1"/>
    <col min="12" max="12" width="9.81640625" style="4" customWidth="1"/>
    <col min="13" max="13" width="10" style="4" customWidth="1"/>
    <col min="14" max="14" width="10.1796875" style="4" bestFit="1" customWidth="1"/>
    <col min="15" max="15" width="9" style="4" bestFit="1" customWidth="1"/>
    <col min="16" max="17" width="10.1796875" style="4" bestFit="1" customWidth="1"/>
    <col min="18" max="18" width="9.81640625" style="4" bestFit="1" customWidth="1"/>
    <col min="19" max="19" width="9.26953125" style="4" bestFit="1" customWidth="1"/>
    <col min="20" max="20" width="9.1796875" style="4" bestFit="1" customWidth="1"/>
    <col min="21" max="21" width="8.26953125" style="4" bestFit="1" customWidth="1"/>
    <col min="22" max="22" width="10.54296875" style="4" bestFit="1" customWidth="1"/>
    <col min="23" max="23" width="9.1796875" style="4" bestFit="1" customWidth="1"/>
    <col min="24" max="25" width="8.26953125" style="4" bestFit="1" customWidth="1"/>
    <col min="26" max="26" width="8.81640625" style="4" bestFit="1" customWidth="1"/>
    <col min="27" max="27" width="11.7265625" style="4" bestFit="1" customWidth="1"/>
    <col min="28" max="16384" width="11.453125" style="4"/>
  </cols>
  <sheetData>
    <row r="1" spans="1:28" x14ac:dyDescent="0.25">
      <c r="A1" s="58" t="s">
        <v>282</v>
      </c>
    </row>
    <row r="2" spans="1:28" x14ac:dyDescent="0.25">
      <c r="A2" s="58" t="s">
        <v>352</v>
      </c>
      <c r="E2" s="30"/>
    </row>
    <row r="3" spans="1:28" x14ac:dyDescent="0.25">
      <c r="A3" s="58" t="s">
        <v>353</v>
      </c>
    </row>
    <row r="5" spans="1:28" ht="13" x14ac:dyDescent="0.3">
      <c r="B5" s="169" t="s">
        <v>354</v>
      </c>
      <c r="C5" s="169"/>
      <c r="D5" s="169"/>
      <c r="E5" s="169"/>
      <c r="F5" s="169"/>
      <c r="G5" s="169"/>
      <c r="H5" s="169"/>
      <c r="I5" s="169"/>
      <c r="J5" s="169" t="s">
        <v>354</v>
      </c>
      <c r="K5" s="169"/>
      <c r="L5" s="169"/>
      <c r="M5" s="169"/>
      <c r="N5" s="169"/>
      <c r="O5" s="169"/>
      <c r="P5" s="169"/>
      <c r="Q5" s="169"/>
      <c r="R5" s="169"/>
      <c r="S5" s="169" t="s">
        <v>354</v>
      </c>
      <c r="T5" s="169"/>
      <c r="U5" s="169"/>
      <c r="V5" s="169"/>
      <c r="W5" s="169"/>
      <c r="X5" s="169"/>
      <c r="Y5" s="169"/>
      <c r="Z5" s="169"/>
      <c r="AA5" s="169"/>
    </row>
    <row r="6" spans="1:28" ht="13" x14ac:dyDescent="0.3">
      <c r="B6" s="169" t="s">
        <v>451</v>
      </c>
      <c r="C6" s="169"/>
      <c r="D6" s="169"/>
      <c r="E6" s="169"/>
      <c r="F6" s="169"/>
      <c r="G6" s="169"/>
      <c r="H6" s="169"/>
      <c r="I6" s="169"/>
      <c r="J6" s="169" t="s">
        <v>451</v>
      </c>
      <c r="K6" s="169"/>
      <c r="L6" s="169"/>
      <c r="M6" s="169"/>
      <c r="N6" s="169"/>
      <c r="O6" s="169"/>
      <c r="P6" s="169"/>
      <c r="Q6" s="169"/>
      <c r="R6" s="169"/>
      <c r="S6" s="169" t="s">
        <v>451</v>
      </c>
      <c r="T6" s="169"/>
      <c r="U6" s="169"/>
      <c r="V6" s="169"/>
      <c r="W6" s="169"/>
      <c r="X6" s="169"/>
      <c r="Y6" s="169"/>
      <c r="Z6" s="169"/>
      <c r="AA6" s="169"/>
    </row>
    <row r="7" spans="1:28" ht="13" x14ac:dyDescent="0.3">
      <c r="B7" s="169">
        <v>2025</v>
      </c>
      <c r="C7" s="169"/>
      <c r="D7" s="169"/>
      <c r="E7" s="169"/>
      <c r="F7" s="169"/>
      <c r="G7" s="169"/>
      <c r="H7" s="169"/>
      <c r="I7" s="169"/>
      <c r="J7" s="169">
        <v>2025</v>
      </c>
      <c r="K7" s="169"/>
      <c r="L7" s="169"/>
      <c r="M7" s="169"/>
      <c r="N7" s="169"/>
      <c r="O7" s="169"/>
      <c r="P7" s="169"/>
      <c r="Q7" s="169"/>
      <c r="R7" s="169"/>
      <c r="S7" s="169">
        <v>2025</v>
      </c>
      <c r="T7" s="169"/>
      <c r="U7" s="169"/>
      <c r="V7" s="169"/>
      <c r="W7" s="169"/>
      <c r="X7" s="169"/>
      <c r="Y7" s="169"/>
      <c r="Z7" s="169"/>
      <c r="AA7" s="169"/>
    </row>
    <row r="8" spans="1:28" ht="13" x14ac:dyDescent="0.3">
      <c r="B8" s="169" t="s">
        <v>356</v>
      </c>
      <c r="C8" s="169"/>
      <c r="D8" s="169"/>
      <c r="E8" s="169"/>
      <c r="F8" s="169"/>
      <c r="G8" s="169"/>
      <c r="H8" s="169"/>
      <c r="I8" s="169"/>
      <c r="J8" s="169" t="s">
        <v>356</v>
      </c>
      <c r="K8" s="169"/>
      <c r="L8" s="169"/>
      <c r="M8" s="169"/>
      <c r="N8" s="169"/>
      <c r="O8" s="169"/>
      <c r="P8" s="169"/>
      <c r="Q8" s="169"/>
      <c r="R8" s="169"/>
      <c r="S8" s="169" t="s">
        <v>356</v>
      </c>
      <c r="T8" s="169"/>
      <c r="U8" s="169"/>
      <c r="V8" s="169"/>
      <c r="W8" s="169"/>
      <c r="X8" s="169"/>
      <c r="Y8" s="169"/>
      <c r="Z8" s="169"/>
      <c r="AA8" s="169"/>
    </row>
    <row r="9" spans="1:28" ht="13" thickBot="1" x14ac:dyDescent="0.3">
      <c r="B9" s="64"/>
      <c r="C9" s="64"/>
    </row>
    <row r="10" spans="1:28" ht="24" thickTop="1" thickBot="1" x14ac:dyDescent="0.3">
      <c r="A10" s="59" t="s">
        <v>357</v>
      </c>
      <c r="B10" s="59" t="s">
        <v>54</v>
      </c>
      <c r="C10" s="59" t="s">
        <v>56</v>
      </c>
      <c r="D10" s="59" t="s">
        <v>58</v>
      </c>
      <c r="E10" s="59" t="s">
        <v>60</v>
      </c>
      <c r="F10" s="59" t="s">
        <v>62</v>
      </c>
      <c r="G10" s="59" t="s">
        <v>64</v>
      </c>
      <c r="H10" s="59" t="s">
        <v>65</v>
      </c>
      <c r="I10" s="59" t="s">
        <v>67</v>
      </c>
      <c r="J10" s="59" t="s">
        <v>69</v>
      </c>
      <c r="K10" s="59" t="s">
        <v>71</v>
      </c>
      <c r="L10" s="59" t="s">
        <v>73</v>
      </c>
      <c r="M10" s="59" t="s">
        <v>75</v>
      </c>
      <c r="N10" s="59" t="s">
        <v>77</v>
      </c>
      <c r="O10" s="59" t="s">
        <v>79</v>
      </c>
      <c r="P10" s="59" t="s">
        <v>81</v>
      </c>
      <c r="Q10" s="59" t="s">
        <v>83</v>
      </c>
      <c r="R10" s="59" t="s">
        <v>85</v>
      </c>
      <c r="S10" s="59" t="s">
        <v>87</v>
      </c>
      <c r="T10" s="59" t="s">
        <v>89</v>
      </c>
      <c r="U10" s="59" t="s">
        <v>91</v>
      </c>
      <c r="V10" s="59" t="s">
        <v>93</v>
      </c>
      <c r="W10" s="59" t="s">
        <v>95</v>
      </c>
      <c r="X10" s="59" t="s">
        <v>97</v>
      </c>
      <c r="Y10" s="59" t="s">
        <v>99</v>
      </c>
      <c r="Z10" s="59" t="s">
        <v>101</v>
      </c>
      <c r="AA10" s="59" t="s">
        <v>361</v>
      </c>
    </row>
    <row r="11" spans="1:28" s="9" customFormat="1" ht="13.5" thickTop="1" x14ac:dyDescent="0.3">
      <c r="A11" s="61"/>
      <c r="B11" s="8"/>
      <c r="C11" s="8"/>
      <c r="D11" s="8"/>
      <c r="E11" s="8"/>
      <c r="F11" s="8"/>
      <c r="G11" s="8"/>
      <c r="H11" s="8"/>
      <c r="I11" s="8"/>
      <c r="AB11" s="8"/>
    </row>
    <row r="12" spans="1:28" s="9" customFormat="1" ht="13" x14ac:dyDescent="0.3">
      <c r="A12" s="3" t="s">
        <v>394</v>
      </c>
      <c r="B12" s="8">
        <v>343209.42776237999</v>
      </c>
      <c r="C12" s="8">
        <v>458816.06587365997</v>
      </c>
      <c r="D12" s="8">
        <v>6109.9192458560001</v>
      </c>
      <c r="E12" s="8">
        <v>608860.09695876995</v>
      </c>
      <c r="F12" s="9">
        <v>8622.4866149230002</v>
      </c>
      <c r="G12" s="9">
        <v>367128.23715791001</v>
      </c>
      <c r="H12" s="9">
        <v>3066.4773629199999</v>
      </c>
      <c r="I12" s="9">
        <v>1364.1283003799999</v>
      </c>
      <c r="J12" s="9">
        <v>9705.0934391800001</v>
      </c>
      <c r="K12" s="9">
        <v>940.42781508270002</v>
      </c>
      <c r="L12" s="9">
        <v>632.87460199999998</v>
      </c>
      <c r="M12" s="9">
        <v>22195.09620462</v>
      </c>
      <c r="N12" s="9">
        <v>3300.37132333</v>
      </c>
      <c r="O12" s="9">
        <v>1675.0717978800001</v>
      </c>
      <c r="P12" s="9">
        <v>791570.61499657005</v>
      </c>
      <c r="Q12" s="9">
        <v>23297.980853900001</v>
      </c>
      <c r="R12" s="9">
        <v>8214.9598763100003</v>
      </c>
      <c r="S12" s="137">
        <v>87483.671905259995</v>
      </c>
      <c r="T12" s="9">
        <v>18447.040074519999</v>
      </c>
      <c r="U12" s="9">
        <v>4530.3022223799999</v>
      </c>
      <c r="V12" s="9">
        <v>28615.836399970001</v>
      </c>
      <c r="W12" s="9">
        <v>12611.042800674</v>
      </c>
      <c r="X12" s="9">
        <v>4995.0479150900001</v>
      </c>
      <c r="Y12" s="9">
        <v>3995.3777850000001</v>
      </c>
      <c r="Z12" s="9">
        <v>5359.9533389899998</v>
      </c>
      <c r="AA12" s="9">
        <f>SUM(B12:Z12)</f>
        <v>2824747.6026275558</v>
      </c>
    </row>
    <row r="13" spans="1:28" s="9" customFormat="1" ht="13" x14ac:dyDescent="0.3">
      <c r="A13" s="3" t="s">
        <v>395</v>
      </c>
      <c r="B13" s="8">
        <v>343209.42776237999</v>
      </c>
      <c r="C13" s="8">
        <v>467160.00809825998</v>
      </c>
      <c r="D13" s="8">
        <v>6109.9192458560001</v>
      </c>
      <c r="E13" s="8">
        <v>614393.79332122998</v>
      </c>
      <c r="F13" s="9">
        <v>8622.4866149230002</v>
      </c>
      <c r="G13" s="9">
        <v>367128.23715791001</v>
      </c>
      <c r="H13" s="9">
        <v>3066.4773629199999</v>
      </c>
      <c r="I13" s="9">
        <v>1364.1283003799999</v>
      </c>
      <c r="J13" s="9">
        <v>8783.0860690200007</v>
      </c>
      <c r="K13" s="9">
        <v>940.42781508270002</v>
      </c>
      <c r="L13" s="9">
        <v>632.87460199999998</v>
      </c>
      <c r="M13" s="9">
        <v>22195.09620462</v>
      </c>
      <c r="N13" s="9">
        <v>3300.37132333</v>
      </c>
      <c r="O13" s="9">
        <v>1714.8171299000001</v>
      </c>
      <c r="P13" s="9">
        <v>794565.44669560995</v>
      </c>
      <c r="Q13" s="9">
        <v>23297.980853900001</v>
      </c>
      <c r="R13" s="9">
        <v>8214.9598763100003</v>
      </c>
      <c r="S13" s="137">
        <v>87483.671905259995</v>
      </c>
      <c r="T13" s="9">
        <v>18447.040074519999</v>
      </c>
      <c r="U13" s="9">
        <v>4530.3022223799999</v>
      </c>
      <c r="V13" s="9">
        <v>28615.836399970001</v>
      </c>
      <c r="W13" s="9">
        <v>12611.042800674</v>
      </c>
      <c r="X13" s="9">
        <v>4995.0479150900001</v>
      </c>
      <c r="Y13" s="9">
        <v>3995.3777850000001</v>
      </c>
      <c r="Z13" s="9">
        <v>5359.9533389899998</v>
      </c>
      <c r="AA13" s="9">
        <f t="shared" ref="AA13:AA64" si="0">SUM(B13:Z13)</f>
        <v>2840737.8108755155</v>
      </c>
    </row>
    <row r="14" spans="1:28" s="27" customFormat="1" ht="13" x14ac:dyDescent="0.3">
      <c r="A14" s="3" t="s">
        <v>396</v>
      </c>
      <c r="B14" s="8">
        <v>338239.10590055998</v>
      </c>
      <c r="C14" s="8">
        <v>437770.75898232998</v>
      </c>
      <c r="D14" s="8">
        <v>6003.738886442</v>
      </c>
      <c r="E14" s="8">
        <v>595608.53921473003</v>
      </c>
      <c r="F14" s="9">
        <v>8302.8732925730001</v>
      </c>
      <c r="G14" s="9">
        <v>344306.58194445999</v>
      </c>
      <c r="H14" s="9">
        <v>3066.4773629199999</v>
      </c>
      <c r="I14" s="9">
        <v>1363.64303668</v>
      </c>
      <c r="J14" s="9">
        <v>7607.4348214900001</v>
      </c>
      <c r="K14" s="9">
        <v>934.02827973269996</v>
      </c>
      <c r="L14" s="9">
        <v>630.54958699999997</v>
      </c>
      <c r="M14" s="9">
        <v>21955.880448380001</v>
      </c>
      <c r="N14" s="9">
        <v>3163.5578509699999</v>
      </c>
      <c r="O14" s="9">
        <v>1684.0449922</v>
      </c>
      <c r="P14" s="9">
        <v>778770.47034920997</v>
      </c>
      <c r="Q14" s="9">
        <v>7986.8483427399997</v>
      </c>
      <c r="R14" s="9">
        <v>8048.9133512899998</v>
      </c>
      <c r="S14" s="137">
        <v>79801.674650970002</v>
      </c>
      <c r="T14" s="9">
        <v>18218.717245529999</v>
      </c>
      <c r="U14" s="9">
        <v>4419.0965363799996</v>
      </c>
      <c r="V14" s="9">
        <v>28178.838204780001</v>
      </c>
      <c r="W14" s="9">
        <v>12031.539821704</v>
      </c>
      <c r="X14" s="9">
        <v>4959.9347228300003</v>
      </c>
      <c r="Y14" s="9">
        <v>3956.74094066</v>
      </c>
      <c r="Z14" s="9">
        <v>5145.28329364</v>
      </c>
      <c r="AA14" s="9">
        <f t="shared" si="0"/>
        <v>2722155.272060201</v>
      </c>
      <c r="AB14" s="117"/>
    </row>
    <row r="15" spans="1:28" s="27" customFormat="1" x14ac:dyDescent="0.25">
      <c r="A15" s="2" t="s">
        <v>397</v>
      </c>
      <c r="B15" s="13">
        <v>25920.51430413</v>
      </c>
      <c r="C15" s="13">
        <v>79305.905766199998</v>
      </c>
      <c r="D15" s="13">
        <v>2415.1274804879999</v>
      </c>
      <c r="E15" s="13">
        <v>111951.9307654</v>
      </c>
      <c r="F15" s="117">
        <v>4071.5277247240001</v>
      </c>
      <c r="G15" s="117">
        <v>84779.992162330003</v>
      </c>
      <c r="H15" s="117">
        <v>2243.1173167500001</v>
      </c>
      <c r="I15" s="117">
        <v>1072.94633331</v>
      </c>
      <c r="J15" s="117">
        <v>2401.8269409</v>
      </c>
      <c r="K15" s="117">
        <v>491.46971068670001</v>
      </c>
      <c r="L15" s="117">
        <v>408.72281500000003</v>
      </c>
      <c r="M15" s="117">
        <v>12672.836002939999</v>
      </c>
      <c r="N15" s="117">
        <v>1838.1115103899999</v>
      </c>
      <c r="O15" s="117">
        <v>548.88327056000003</v>
      </c>
      <c r="P15" s="117">
        <v>54304.494454059997</v>
      </c>
      <c r="Q15" s="117">
        <v>2070.0753798599999</v>
      </c>
      <c r="R15" s="117">
        <v>5038.6930503599997</v>
      </c>
      <c r="S15" s="134">
        <v>15747.919501009999</v>
      </c>
      <c r="T15" s="117">
        <v>7551.3343629600004</v>
      </c>
      <c r="U15" s="117">
        <v>1778.791894</v>
      </c>
      <c r="V15" s="117">
        <v>11189.60436005</v>
      </c>
      <c r="W15" s="117">
        <v>5920.968294624</v>
      </c>
      <c r="X15" s="117">
        <v>2195.4160587599999</v>
      </c>
      <c r="Y15" s="117">
        <v>1657.82262571</v>
      </c>
      <c r="Z15" s="117">
        <v>2203.2303727799999</v>
      </c>
      <c r="AA15" s="117">
        <f t="shared" si="0"/>
        <v>439781.26245798275</v>
      </c>
      <c r="AB15" s="117"/>
    </row>
    <row r="16" spans="1:28" s="27" customFormat="1" x14ac:dyDescent="0.25">
      <c r="A16" s="2" t="s">
        <v>398</v>
      </c>
      <c r="B16" s="13">
        <v>4694.4999723000001</v>
      </c>
      <c r="C16" s="13">
        <v>13831.33587295</v>
      </c>
      <c r="D16" s="13">
        <v>432.47776590400002</v>
      </c>
      <c r="E16" s="13">
        <v>20129.873315100001</v>
      </c>
      <c r="F16" s="117">
        <v>747.37713681000002</v>
      </c>
      <c r="G16" s="117">
        <v>15323.938655440001</v>
      </c>
      <c r="H16" s="117">
        <v>425.38260788999997</v>
      </c>
      <c r="I16" s="117">
        <v>177.95362356000001</v>
      </c>
      <c r="J16" s="117">
        <v>436.33444773999997</v>
      </c>
      <c r="K16" s="117">
        <v>88.467231777600006</v>
      </c>
      <c r="L16" s="117">
        <v>73.464787000000001</v>
      </c>
      <c r="M16" s="117">
        <v>2309.54314385</v>
      </c>
      <c r="N16" s="117">
        <v>327.00126698000003</v>
      </c>
      <c r="O16" s="117">
        <v>97.219733000000005</v>
      </c>
      <c r="P16" s="117">
        <v>10139.054752210001</v>
      </c>
      <c r="Q16" s="117">
        <v>285.08659999999998</v>
      </c>
      <c r="R16" s="117">
        <v>702.29982631999997</v>
      </c>
      <c r="S16" s="134">
        <v>2181.6455999999998</v>
      </c>
      <c r="T16" s="117">
        <v>1492.0733793100001</v>
      </c>
      <c r="U16" s="117">
        <v>313.37715800000001</v>
      </c>
      <c r="V16" s="117">
        <v>2080.3937839999999</v>
      </c>
      <c r="W16" s="117">
        <v>1075.45671541</v>
      </c>
      <c r="X16" s="117">
        <v>398.62000618000002</v>
      </c>
      <c r="Y16" s="117">
        <v>300.61295745000001</v>
      </c>
      <c r="Z16" s="117">
        <v>400.03225357999997</v>
      </c>
      <c r="AA16" s="117">
        <f t="shared" si="0"/>
        <v>78463.522592761568</v>
      </c>
      <c r="AB16" s="117"/>
    </row>
    <row r="17" spans="1:27" s="27" customFormat="1" x14ac:dyDescent="0.25">
      <c r="A17" s="2" t="s">
        <v>399</v>
      </c>
      <c r="B17" s="13">
        <v>1192.9188931000001</v>
      </c>
      <c r="C17" s="13">
        <v>3515.9156010800002</v>
      </c>
      <c r="D17" s="13">
        <v>109.925480196</v>
      </c>
      <c r="E17" s="13">
        <v>5117.9410864000001</v>
      </c>
      <c r="F17" s="117">
        <v>190.17851304999999</v>
      </c>
      <c r="G17" s="117">
        <v>3895.25639525</v>
      </c>
      <c r="H17" s="117">
        <v>107.67696762999999</v>
      </c>
      <c r="I17" s="117">
        <v>45.234781130000002</v>
      </c>
      <c r="J17" s="117">
        <v>110.91368779</v>
      </c>
      <c r="K17" s="117">
        <v>22.487857588800001</v>
      </c>
      <c r="L17" s="117">
        <v>18.653358999999998</v>
      </c>
      <c r="M17" s="117">
        <v>586.31640976000006</v>
      </c>
      <c r="N17" s="117">
        <v>83.12178016</v>
      </c>
      <c r="O17" s="117">
        <v>24.712692000000001</v>
      </c>
      <c r="P17" s="117">
        <v>2518.0710680900002</v>
      </c>
      <c r="Q17" s="117">
        <v>0</v>
      </c>
      <c r="R17" s="117">
        <v>0</v>
      </c>
      <c r="S17" s="134">
        <v>0</v>
      </c>
      <c r="T17" s="117">
        <v>366.83936068999998</v>
      </c>
      <c r="U17" s="117">
        <v>79.658655999999993</v>
      </c>
      <c r="V17" s="117">
        <v>503.24010199999998</v>
      </c>
      <c r="W17" s="117">
        <v>273.37487802999999</v>
      </c>
      <c r="X17" s="117">
        <v>101.32690005000001</v>
      </c>
      <c r="Y17" s="117">
        <v>76.414075890000007</v>
      </c>
      <c r="Z17" s="117">
        <v>101.68588536999999</v>
      </c>
      <c r="AA17" s="117">
        <f t="shared" si="0"/>
        <v>19041.864430254798</v>
      </c>
    </row>
    <row r="18" spans="1:27" s="27" customFormat="1" x14ac:dyDescent="0.25">
      <c r="A18" s="2" t="s">
        <v>400</v>
      </c>
      <c r="B18" s="13">
        <v>3501.5810792000002</v>
      </c>
      <c r="C18" s="13">
        <v>10315.42027187</v>
      </c>
      <c r="D18" s="13">
        <v>322.552285708</v>
      </c>
      <c r="E18" s="13">
        <v>15011.9322287</v>
      </c>
      <c r="F18" s="117">
        <v>557.19862376000003</v>
      </c>
      <c r="G18" s="117">
        <v>11428.68226019</v>
      </c>
      <c r="H18" s="117">
        <v>317.70564026</v>
      </c>
      <c r="I18" s="117">
        <v>132.71884243</v>
      </c>
      <c r="J18" s="117">
        <v>325.42075994999999</v>
      </c>
      <c r="K18" s="117">
        <v>65.979374188799994</v>
      </c>
      <c r="L18" s="117">
        <v>54.811427999999999</v>
      </c>
      <c r="M18" s="117">
        <v>1723.22673409</v>
      </c>
      <c r="N18" s="117">
        <v>243.87948682000001</v>
      </c>
      <c r="O18" s="117">
        <v>72.507041000000001</v>
      </c>
      <c r="P18" s="117">
        <v>7620.9836841200004</v>
      </c>
      <c r="Q18" s="117">
        <v>285.08659999999998</v>
      </c>
      <c r="R18" s="117">
        <v>702.29982631999997</v>
      </c>
      <c r="S18" s="134">
        <v>2181.6455999999998</v>
      </c>
      <c r="T18" s="117">
        <v>1125.2340186199999</v>
      </c>
      <c r="U18" s="117">
        <v>233.718502</v>
      </c>
      <c r="V18" s="117">
        <v>1577.1536819999999</v>
      </c>
      <c r="W18" s="117">
        <v>802.08183738000002</v>
      </c>
      <c r="X18" s="117">
        <v>297.29310613000001</v>
      </c>
      <c r="Y18" s="117">
        <v>224.19888155999999</v>
      </c>
      <c r="Z18" s="117">
        <v>298.34636820999998</v>
      </c>
      <c r="AA18" s="117">
        <f t="shared" si="0"/>
        <v>59421.658162506785</v>
      </c>
    </row>
    <row r="19" spans="1:27" s="27" customFormat="1" x14ac:dyDescent="0.25">
      <c r="A19" s="2" t="s">
        <v>401</v>
      </c>
      <c r="B19" s="13">
        <v>41147.958514170001</v>
      </c>
      <c r="C19" s="13">
        <v>158714.29879273</v>
      </c>
      <c r="D19" s="13">
        <v>1869.0054029119999</v>
      </c>
      <c r="E19" s="13">
        <v>212117.40556583001</v>
      </c>
      <c r="F19" s="117">
        <v>2699.2544038289998</v>
      </c>
      <c r="G19" s="117">
        <v>71566.666274889998</v>
      </c>
      <c r="H19" s="117">
        <v>187.78846435</v>
      </c>
      <c r="I19" s="117">
        <v>26.758761440000001</v>
      </c>
      <c r="J19" s="117">
        <v>1442.7996893699999</v>
      </c>
      <c r="K19" s="117">
        <v>320.06094632000003</v>
      </c>
      <c r="L19" s="117">
        <v>120.151433</v>
      </c>
      <c r="M19" s="117">
        <v>5327.0601504400001</v>
      </c>
      <c r="N19" s="117">
        <v>656.19657871000004</v>
      </c>
      <c r="O19" s="117">
        <v>968.09454583000002</v>
      </c>
      <c r="P19" s="117">
        <v>694450.13088936999</v>
      </c>
      <c r="Q19" s="117">
        <v>3127.9508512299999</v>
      </c>
      <c r="R19" s="117">
        <v>1741.5250349200001</v>
      </c>
      <c r="S19" s="134">
        <v>8812.0415393500007</v>
      </c>
      <c r="T19" s="117">
        <v>5624.68504871</v>
      </c>
      <c r="U19" s="117">
        <v>2110.1964659999999</v>
      </c>
      <c r="V19" s="117">
        <v>13495.696214330001</v>
      </c>
      <c r="W19" s="117">
        <v>4353.0530986599997</v>
      </c>
      <c r="X19" s="117">
        <v>2127.3475062299999</v>
      </c>
      <c r="Y19" s="117">
        <v>1815.15106081</v>
      </c>
      <c r="Z19" s="117">
        <v>2317.98062626</v>
      </c>
      <c r="AA19" s="117">
        <f t="shared" si="0"/>
        <v>1237139.257859691</v>
      </c>
    </row>
    <row r="20" spans="1:27" s="27" customFormat="1" ht="13" x14ac:dyDescent="0.3">
      <c r="A20" s="3" t="s">
        <v>402</v>
      </c>
      <c r="B20" s="8">
        <v>263096.24925167998</v>
      </c>
      <c r="C20" s="8">
        <v>161333.08833982001</v>
      </c>
      <c r="D20" s="8">
        <v>0</v>
      </c>
      <c r="E20" s="8">
        <v>217583.16744389999</v>
      </c>
      <c r="F20" s="9">
        <v>0</v>
      </c>
      <c r="G20" s="9">
        <v>160099.53132628999</v>
      </c>
      <c r="H20" s="9">
        <v>0</v>
      </c>
      <c r="I20" s="9">
        <v>0</v>
      </c>
      <c r="J20" s="9">
        <v>1.6509645799999999</v>
      </c>
      <c r="K20" s="9">
        <v>0</v>
      </c>
      <c r="L20" s="9">
        <v>0</v>
      </c>
      <c r="M20" s="9">
        <v>0</v>
      </c>
      <c r="N20" s="9">
        <v>0</v>
      </c>
      <c r="O20" s="9">
        <v>0</v>
      </c>
      <c r="P20" s="9">
        <v>994.60411465000004</v>
      </c>
      <c r="Q20" s="9">
        <v>0</v>
      </c>
      <c r="R20" s="9">
        <v>0</v>
      </c>
      <c r="S20" s="137">
        <v>0</v>
      </c>
      <c r="T20" s="9">
        <v>0</v>
      </c>
      <c r="U20" s="9">
        <v>0</v>
      </c>
      <c r="V20" s="9">
        <v>93.103740000000002</v>
      </c>
      <c r="W20" s="9">
        <v>0</v>
      </c>
      <c r="X20" s="9">
        <v>0</v>
      </c>
      <c r="Y20" s="9">
        <v>0</v>
      </c>
      <c r="Z20" s="9">
        <v>0</v>
      </c>
      <c r="AA20" s="9">
        <f t="shared" si="0"/>
        <v>803201.39518092014</v>
      </c>
    </row>
    <row r="21" spans="1:27" s="9" customFormat="1" ht="13" x14ac:dyDescent="0.3">
      <c r="A21" s="3" t="s">
        <v>403</v>
      </c>
      <c r="B21" s="8">
        <v>253884.01832105999</v>
      </c>
      <c r="C21" s="8">
        <v>159043.60707423001</v>
      </c>
      <c r="D21" s="8">
        <v>0</v>
      </c>
      <c r="E21" s="8">
        <v>211619.76422849999</v>
      </c>
      <c r="F21" s="9">
        <v>0</v>
      </c>
      <c r="G21" s="9">
        <v>159090.57356248001</v>
      </c>
      <c r="H21" s="9">
        <v>0</v>
      </c>
      <c r="I21" s="9">
        <v>0</v>
      </c>
      <c r="J21" s="9">
        <v>1.6509645799999999</v>
      </c>
      <c r="K21" s="9">
        <v>0</v>
      </c>
      <c r="L21" s="9">
        <v>0</v>
      </c>
      <c r="M21" s="9">
        <v>0</v>
      </c>
      <c r="N21" s="9">
        <v>0</v>
      </c>
      <c r="O21" s="9">
        <v>0</v>
      </c>
      <c r="P21" s="9">
        <v>994.60411465000004</v>
      </c>
      <c r="Q21" s="9">
        <v>0</v>
      </c>
      <c r="R21" s="9">
        <v>0</v>
      </c>
      <c r="S21" s="137">
        <v>0</v>
      </c>
      <c r="T21" s="9">
        <v>0</v>
      </c>
      <c r="U21" s="9">
        <v>0</v>
      </c>
      <c r="V21" s="9">
        <v>93.103740000000002</v>
      </c>
      <c r="W21" s="9">
        <v>0</v>
      </c>
      <c r="X21" s="9">
        <v>0</v>
      </c>
      <c r="Y21" s="9">
        <v>0</v>
      </c>
      <c r="Z21" s="9">
        <v>0</v>
      </c>
      <c r="AA21" s="9">
        <f t="shared" si="0"/>
        <v>784727.32200550009</v>
      </c>
    </row>
    <row r="22" spans="1:27" s="9" customFormat="1" ht="13" x14ac:dyDescent="0.3">
      <c r="A22" s="2" t="s">
        <v>404</v>
      </c>
      <c r="B22" s="13">
        <v>0</v>
      </c>
      <c r="C22" s="13">
        <v>68167.998083529994</v>
      </c>
      <c r="D22" s="13">
        <v>0</v>
      </c>
      <c r="E22" s="13">
        <v>207798.8990687</v>
      </c>
      <c r="F22" s="117">
        <v>0</v>
      </c>
      <c r="G22" s="117">
        <v>20172.741796589999</v>
      </c>
      <c r="H22" s="117">
        <v>0</v>
      </c>
      <c r="I22" s="117">
        <v>0</v>
      </c>
      <c r="J22" s="117">
        <v>0.15683722</v>
      </c>
      <c r="K22" s="117">
        <v>0</v>
      </c>
      <c r="L22" s="117">
        <v>0</v>
      </c>
      <c r="M22" s="117">
        <v>0</v>
      </c>
      <c r="N22" s="117">
        <v>0</v>
      </c>
      <c r="O22" s="117">
        <v>0</v>
      </c>
      <c r="P22" s="117">
        <v>0</v>
      </c>
      <c r="Q22" s="117">
        <v>0</v>
      </c>
      <c r="R22" s="117">
        <v>0</v>
      </c>
      <c r="S22" s="134">
        <v>0</v>
      </c>
      <c r="T22" s="117">
        <v>0</v>
      </c>
      <c r="U22" s="117">
        <v>0</v>
      </c>
      <c r="V22" s="117">
        <v>0</v>
      </c>
      <c r="W22" s="117">
        <v>0</v>
      </c>
      <c r="X22" s="117">
        <v>0</v>
      </c>
      <c r="Y22" s="117">
        <v>0</v>
      </c>
      <c r="Z22" s="117">
        <v>0</v>
      </c>
      <c r="AA22" s="117">
        <f t="shared" si="0"/>
        <v>296139.79578604002</v>
      </c>
    </row>
    <row r="23" spans="1:27" s="27" customFormat="1" x14ac:dyDescent="0.25">
      <c r="A23" s="2" t="s">
        <v>405</v>
      </c>
      <c r="B23" s="13">
        <v>0</v>
      </c>
      <c r="C23" s="13">
        <v>287.63632883000002</v>
      </c>
      <c r="D23" s="13">
        <v>0</v>
      </c>
      <c r="E23" s="13">
        <v>0</v>
      </c>
      <c r="F23" s="117">
        <v>0</v>
      </c>
      <c r="G23" s="117">
        <v>0</v>
      </c>
      <c r="H23" s="117">
        <v>0</v>
      </c>
      <c r="I23" s="117">
        <v>0</v>
      </c>
      <c r="J23" s="117">
        <v>0</v>
      </c>
      <c r="K23" s="117">
        <v>0</v>
      </c>
      <c r="L23" s="117">
        <v>0</v>
      </c>
      <c r="M23" s="117">
        <v>0</v>
      </c>
      <c r="N23" s="117">
        <v>0</v>
      </c>
      <c r="O23" s="117">
        <v>0</v>
      </c>
      <c r="P23" s="117">
        <v>0</v>
      </c>
      <c r="Q23" s="117">
        <v>0</v>
      </c>
      <c r="R23" s="117">
        <v>0</v>
      </c>
      <c r="S23" s="134">
        <v>0</v>
      </c>
      <c r="T23" s="117">
        <v>0</v>
      </c>
      <c r="U23" s="117">
        <v>0</v>
      </c>
      <c r="V23" s="117">
        <v>0</v>
      </c>
      <c r="W23" s="117">
        <v>0</v>
      </c>
      <c r="X23" s="117">
        <v>0</v>
      </c>
      <c r="Y23" s="117">
        <v>0</v>
      </c>
      <c r="Z23" s="117">
        <v>0</v>
      </c>
      <c r="AA23" s="117">
        <f t="shared" si="0"/>
        <v>287.63632883000002</v>
      </c>
    </row>
    <row r="24" spans="1:27" s="27" customFormat="1" x14ac:dyDescent="0.25">
      <c r="A24" s="2" t="s">
        <v>406</v>
      </c>
      <c r="B24" s="13">
        <v>253884.01832105999</v>
      </c>
      <c r="C24" s="13">
        <v>90587.972661869993</v>
      </c>
      <c r="D24" s="13">
        <v>0</v>
      </c>
      <c r="E24" s="13">
        <v>3820.8651598000001</v>
      </c>
      <c r="F24" s="117">
        <v>0</v>
      </c>
      <c r="G24" s="117">
        <v>138917.83176589001</v>
      </c>
      <c r="H24" s="117">
        <v>0</v>
      </c>
      <c r="I24" s="117">
        <v>0</v>
      </c>
      <c r="J24" s="117">
        <v>1.49412736</v>
      </c>
      <c r="K24" s="117">
        <v>0</v>
      </c>
      <c r="L24" s="117">
        <v>0</v>
      </c>
      <c r="M24" s="117">
        <v>0</v>
      </c>
      <c r="N24" s="117">
        <v>0</v>
      </c>
      <c r="O24" s="117">
        <v>0</v>
      </c>
      <c r="P24" s="117">
        <v>994.60411465000004</v>
      </c>
      <c r="Q24" s="117">
        <v>0</v>
      </c>
      <c r="R24" s="117">
        <v>0</v>
      </c>
      <c r="S24" s="134">
        <v>0</v>
      </c>
      <c r="T24" s="117">
        <v>0</v>
      </c>
      <c r="U24" s="117">
        <v>0</v>
      </c>
      <c r="V24" s="117">
        <v>93.103740000000002</v>
      </c>
      <c r="W24" s="117">
        <v>0</v>
      </c>
      <c r="X24" s="117">
        <v>0</v>
      </c>
      <c r="Y24" s="117">
        <v>0</v>
      </c>
      <c r="Z24" s="117">
        <v>0</v>
      </c>
      <c r="AA24" s="117">
        <f t="shared" si="0"/>
        <v>488299.88989062997</v>
      </c>
    </row>
    <row r="25" spans="1:27" s="27" customFormat="1" x14ac:dyDescent="0.25">
      <c r="A25" s="2" t="s">
        <v>407</v>
      </c>
      <c r="B25" s="13">
        <v>9212.2309306200004</v>
      </c>
      <c r="C25" s="13">
        <v>2289.48126559</v>
      </c>
      <c r="D25" s="13">
        <v>0</v>
      </c>
      <c r="E25" s="13">
        <v>5963.4032153999997</v>
      </c>
      <c r="F25" s="117">
        <v>0</v>
      </c>
      <c r="G25" s="117">
        <v>1008.95776381</v>
      </c>
      <c r="H25" s="117">
        <v>0</v>
      </c>
      <c r="I25" s="117">
        <v>0</v>
      </c>
      <c r="J25" s="117">
        <v>0</v>
      </c>
      <c r="K25" s="117">
        <v>0</v>
      </c>
      <c r="L25" s="117">
        <v>0</v>
      </c>
      <c r="M25" s="117">
        <v>0</v>
      </c>
      <c r="N25" s="117">
        <v>0</v>
      </c>
      <c r="O25" s="117">
        <v>0</v>
      </c>
      <c r="P25" s="117">
        <v>0</v>
      </c>
      <c r="Q25" s="117">
        <v>0</v>
      </c>
      <c r="R25" s="117">
        <v>0</v>
      </c>
      <c r="S25" s="134">
        <v>0</v>
      </c>
      <c r="T25" s="117">
        <v>0</v>
      </c>
      <c r="U25" s="117">
        <v>0</v>
      </c>
      <c r="V25" s="117">
        <v>0</v>
      </c>
      <c r="W25" s="117">
        <v>0</v>
      </c>
      <c r="X25" s="117">
        <v>0</v>
      </c>
      <c r="Y25" s="117">
        <v>0</v>
      </c>
      <c r="Z25" s="117">
        <v>0</v>
      </c>
      <c r="AA25" s="117">
        <f t="shared" si="0"/>
        <v>18474.073175420002</v>
      </c>
    </row>
    <row r="26" spans="1:27" s="27" customFormat="1" ht="13" x14ac:dyDescent="0.3">
      <c r="A26" s="3" t="s">
        <v>408</v>
      </c>
      <c r="B26" s="8">
        <v>3379.8838582799999</v>
      </c>
      <c r="C26" s="8">
        <v>24586.130210629999</v>
      </c>
      <c r="D26" s="8">
        <v>1287.128237138</v>
      </c>
      <c r="E26" s="8">
        <v>33826.162124499999</v>
      </c>
      <c r="F26" s="9">
        <v>784.71402721000004</v>
      </c>
      <c r="G26" s="9">
        <v>12536.45352551</v>
      </c>
      <c r="H26" s="9">
        <v>210.18897393</v>
      </c>
      <c r="I26" s="9">
        <v>85.984318369999997</v>
      </c>
      <c r="J26" s="9">
        <v>3324.8227788999998</v>
      </c>
      <c r="K26" s="9">
        <v>34.030390948399997</v>
      </c>
      <c r="L26" s="9">
        <v>28.210552</v>
      </c>
      <c r="M26" s="9">
        <v>1646.44115115</v>
      </c>
      <c r="N26" s="9">
        <v>342.24849489000002</v>
      </c>
      <c r="O26" s="9">
        <v>69.847442810000004</v>
      </c>
      <c r="P26" s="9">
        <v>18882.186138919998</v>
      </c>
      <c r="Q26" s="9">
        <v>2503.7355116499998</v>
      </c>
      <c r="R26" s="9">
        <v>566.39543968999999</v>
      </c>
      <c r="S26" s="137">
        <v>53060.068010609997</v>
      </c>
      <c r="T26" s="9">
        <v>3550.6244545499999</v>
      </c>
      <c r="U26" s="9">
        <v>216.73101837999999</v>
      </c>
      <c r="V26" s="9">
        <v>1320.0401064</v>
      </c>
      <c r="W26" s="9">
        <v>682.06171300999995</v>
      </c>
      <c r="X26" s="9">
        <v>238.55115165999999</v>
      </c>
      <c r="Y26" s="9">
        <v>183.15429669</v>
      </c>
      <c r="Z26" s="9">
        <v>224.04004101999999</v>
      </c>
      <c r="AA26" s="9">
        <f t="shared" si="0"/>
        <v>163569.83396884639</v>
      </c>
    </row>
    <row r="27" spans="1:27" s="9" customFormat="1" ht="13" x14ac:dyDescent="0.3">
      <c r="A27" s="2" t="s">
        <v>409</v>
      </c>
      <c r="B27" s="13">
        <v>0</v>
      </c>
      <c r="C27" s="13">
        <v>9512.5383551300001</v>
      </c>
      <c r="D27" s="13">
        <v>87.702604874000002</v>
      </c>
      <c r="E27" s="13">
        <v>14855.731917499999</v>
      </c>
      <c r="F27" s="117">
        <v>184.024663</v>
      </c>
      <c r="G27" s="117">
        <v>584.88984900000003</v>
      </c>
      <c r="H27" s="117">
        <v>13.58802975</v>
      </c>
      <c r="I27" s="117">
        <v>0</v>
      </c>
      <c r="J27" s="117">
        <v>0</v>
      </c>
      <c r="K27" s="117">
        <v>0</v>
      </c>
      <c r="L27" s="117">
        <v>5.0101800000000001</v>
      </c>
      <c r="M27" s="117">
        <v>84.541665899999998</v>
      </c>
      <c r="N27" s="117">
        <v>170.27691300000001</v>
      </c>
      <c r="O27" s="117">
        <v>38.040845500000003</v>
      </c>
      <c r="P27" s="117">
        <v>0</v>
      </c>
      <c r="Q27" s="117">
        <v>35.242587620000002</v>
      </c>
      <c r="R27" s="117">
        <v>85.018254420000005</v>
      </c>
      <c r="S27" s="134">
        <v>8942.3902800699998</v>
      </c>
      <c r="T27" s="117">
        <v>361.08771177</v>
      </c>
      <c r="U27" s="117">
        <v>0</v>
      </c>
      <c r="V27" s="117">
        <v>0</v>
      </c>
      <c r="W27" s="117">
        <v>0</v>
      </c>
      <c r="X27" s="117">
        <v>0</v>
      </c>
      <c r="Y27" s="117">
        <v>0</v>
      </c>
      <c r="Z27" s="117">
        <v>0</v>
      </c>
      <c r="AA27" s="117">
        <f t="shared" si="0"/>
        <v>34960.083857534002</v>
      </c>
    </row>
    <row r="28" spans="1:27" s="27" customFormat="1" x14ac:dyDescent="0.25">
      <c r="A28" s="2" t="s">
        <v>411</v>
      </c>
      <c r="B28" s="13">
        <v>0</v>
      </c>
      <c r="C28" s="13">
        <v>0</v>
      </c>
      <c r="D28" s="13">
        <v>0</v>
      </c>
      <c r="E28" s="13">
        <v>0</v>
      </c>
      <c r="F28" s="117">
        <v>0</v>
      </c>
      <c r="G28" s="117">
        <v>0</v>
      </c>
      <c r="H28" s="117">
        <v>0</v>
      </c>
      <c r="I28" s="117">
        <v>0</v>
      </c>
      <c r="J28" s="117">
        <v>0</v>
      </c>
      <c r="K28" s="117">
        <v>0</v>
      </c>
      <c r="L28" s="117">
        <v>0</v>
      </c>
      <c r="M28" s="117">
        <v>0</v>
      </c>
      <c r="N28" s="117">
        <v>0</v>
      </c>
      <c r="O28" s="117">
        <v>0</v>
      </c>
      <c r="P28" s="117">
        <v>0</v>
      </c>
      <c r="Q28" s="117">
        <v>0</v>
      </c>
      <c r="R28" s="117">
        <v>0</v>
      </c>
      <c r="S28" s="134">
        <v>0</v>
      </c>
      <c r="T28" s="117">
        <v>0</v>
      </c>
      <c r="U28" s="117">
        <v>0</v>
      </c>
      <c r="V28" s="117">
        <v>0</v>
      </c>
      <c r="W28" s="117">
        <v>0</v>
      </c>
      <c r="X28" s="117">
        <v>0</v>
      </c>
      <c r="Y28" s="117">
        <v>0</v>
      </c>
      <c r="Z28" s="117">
        <v>0</v>
      </c>
      <c r="AA28" s="117">
        <f t="shared" si="0"/>
        <v>0</v>
      </c>
    </row>
    <row r="29" spans="1:27" s="27" customFormat="1" x14ac:dyDescent="0.25">
      <c r="A29" s="2" t="s">
        <v>486</v>
      </c>
      <c r="B29" s="13">
        <v>0</v>
      </c>
      <c r="C29" s="13">
        <v>0</v>
      </c>
      <c r="D29" s="13">
        <v>0</v>
      </c>
      <c r="E29" s="13">
        <v>0</v>
      </c>
      <c r="F29" s="117">
        <v>0</v>
      </c>
      <c r="G29" s="117">
        <v>0</v>
      </c>
      <c r="H29" s="117">
        <v>0</v>
      </c>
      <c r="I29" s="117">
        <v>0</v>
      </c>
      <c r="J29" s="117">
        <v>0</v>
      </c>
      <c r="K29" s="117">
        <v>0</v>
      </c>
      <c r="L29" s="117">
        <v>3</v>
      </c>
      <c r="M29" s="117">
        <v>0</v>
      </c>
      <c r="N29" s="117">
        <v>0</v>
      </c>
      <c r="O29" s="117">
        <v>0</v>
      </c>
      <c r="P29" s="117">
        <v>0</v>
      </c>
      <c r="Q29" s="117">
        <v>0</v>
      </c>
      <c r="R29" s="117">
        <v>0</v>
      </c>
      <c r="S29" s="134">
        <v>0</v>
      </c>
      <c r="T29" s="117">
        <v>0</v>
      </c>
      <c r="U29" s="117">
        <v>0</v>
      </c>
      <c r="V29" s="117">
        <v>0</v>
      </c>
      <c r="W29" s="117">
        <v>0</v>
      </c>
      <c r="X29" s="117">
        <v>0</v>
      </c>
      <c r="Y29" s="117">
        <v>0</v>
      </c>
      <c r="Z29" s="117">
        <v>0</v>
      </c>
      <c r="AA29" s="117">
        <f t="shared" si="0"/>
        <v>3</v>
      </c>
    </row>
    <row r="30" spans="1:27" s="27" customFormat="1" x14ac:dyDescent="0.25">
      <c r="A30" s="2" t="s">
        <v>413</v>
      </c>
      <c r="B30" s="13">
        <v>0</v>
      </c>
      <c r="C30" s="13">
        <v>0</v>
      </c>
      <c r="D30" s="13">
        <v>0</v>
      </c>
      <c r="E30" s="13">
        <v>0</v>
      </c>
      <c r="F30" s="117">
        <v>0</v>
      </c>
      <c r="G30" s="117">
        <v>0</v>
      </c>
      <c r="H30" s="117">
        <v>0</v>
      </c>
      <c r="I30" s="117">
        <v>0</v>
      </c>
      <c r="J30" s="117">
        <v>0</v>
      </c>
      <c r="K30" s="117">
        <v>0</v>
      </c>
      <c r="L30" s="117">
        <v>0</v>
      </c>
      <c r="M30" s="117">
        <v>0</v>
      </c>
      <c r="N30" s="117">
        <v>0</v>
      </c>
      <c r="O30" s="117">
        <v>0</v>
      </c>
      <c r="P30" s="117">
        <v>0</v>
      </c>
      <c r="Q30" s="117">
        <v>0</v>
      </c>
      <c r="R30" s="117">
        <v>0</v>
      </c>
      <c r="S30" s="134">
        <v>0</v>
      </c>
      <c r="T30" s="117">
        <v>0</v>
      </c>
      <c r="U30" s="117">
        <v>0</v>
      </c>
      <c r="V30" s="117">
        <v>0</v>
      </c>
      <c r="W30" s="117">
        <v>0</v>
      </c>
      <c r="X30" s="117">
        <v>0</v>
      </c>
      <c r="Y30" s="117">
        <v>0</v>
      </c>
      <c r="Z30" s="117">
        <v>0</v>
      </c>
      <c r="AA30" s="117">
        <f t="shared" si="0"/>
        <v>0</v>
      </c>
    </row>
    <row r="31" spans="1:27" s="27" customFormat="1" x14ac:dyDescent="0.25">
      <c r="A31" s="2" t="s">
        <v>414</v>
      </c>
      <c r="B31" s="13">
        <v>0</v>
      </c>
      <c r="C31" s="13">
        <v>0</v>
      </c>
      <c r="D31" s="13">
        <v>0</v>
      </c>
      <c r="E31" s="13">
        <v>0</v>
      </c>
      <c r="F31" s="117">
        <v>0</v>
      </c>
      <c r="G31" s="117">
        <v>0</v>
      </c>
      <c r="H31" s="117">
        <v>0</v>
      </c>
      <c r="I31" s="117">
        <v>0</v>
      </c>
      <c r="J31" s="117">
        <v>0</v>
      </c>
      <c r="K31" s="117">
        <v>0</v>
      </c>
      <c r="L31" s="117">
        <v>0</v>
      </c>
      <c r="M31" s="117">
        <v>0</v>
      </c>
      <c r="N31" s="117">
        <v>0</v>
      </c>
      <c r="O31" s="117">
        <v>0</v>
      </c>
      <c r="P31" s="117">
        <v>0</v>
      </c>
      <c r="Q31" s="117">
        <v>0</v>
      </c>
      <c r="R31" s="117">
        <v>0</v>
      </c>
      <c r="S31" s="134">
        <v>0</v>
      </c>
      <c r="T31" s="117">
        <v>0</v>
      </c>
      <c r="U31" s="117">
        <v>0</v>
      </c>
      <c r="V31" s="117">
        <v>0</v>
      </c>
      <c r="W31" s="117">
        <v>0</v>
      </c>
      <c r="X31" s="117">
        <v>0</v>
      </c>
      <c r="Y31" s="117">
        <v>0</v>
      </c>
      <c r="Z31" s="117">
        <v>0</v>
      </c>
      <c r="AA31" s="117">
        <f t="shared" si="0"/>
        <v>0</v>
      </c>
    </row>
    <row r="32" spans="1:27" s="27" customFormat="1" x14ac:dyDescent="0.25">
      <c r="A32" s="2" t="s">
        <v>415</v>
      </c>
      <c r="B32" s="13">
        <v>0</v>
      </c>
      <c r="C32" s="13">
        <v>0</v>
      </c>
      <c r="D32" s="13">
        <v>0</v>
      </c>
      <c r="E32" s="13">
        <v>0</v>
      </c>
      <c r="F32" s="117">
        <v>0</v>
      </c>
      <c r="G32" s="117">
        <v>0</v>
      </c>
      <c r="H32" s="117">
        <v>0</v>
      </c>
      <c r="I32" s="117">
        <v>0</v>
      </c>
      <c r="J32" s="117">
        <v>0</v>
      </c>
      <c r="K32" s="117">
        <v>0</v>
      </c>
      <c r="L32" s="117">
        <v>0</v>
      </c>
      <c r="M32" s="117">
        <v>0</v>
      </c>
      <c r="N32" s="117">
        <v>0</v>
      </c>
      <c r="O32" s="117">
        <v>0</v>
      </c>
      <c r="P32" s="117">
        <v>0</v>
      </c>
      <c r="Q32" s="117">
        <v>0</v>
      </c>
      <c r="R32" s="117">
        <v>0</v>
      </c>
      <c r="S32" s="134">
        <v>260.26121302000001</v>
      </c>
      <c r="T32" s="117">
        <v>0</v>
      </c>
      <c r="U32" s="117">
        <v>0</v>
      </c>
      <c r="V32" s="117">
        <v>0</v>
      </c>
      <c r="W32" s="117">
        <v>0</v>
      </c>
      <c r="X32" s="117">
        <v>0</v>
      </c>
      <c r="Y32" s="117">
        <v>0</v>
      </c>
      <c r="Z32" s="117">
        <v>0</v>
      </c>
      <c r="AA32" s="117">
        <f t="shared" si="0"/>
        <v>260.26121302000001</v>
      </c>
    </row>
    <row r="33" spans="1:27" s="27" customFormat="1" x14ac:dyDescent="0.25">
      <c r="A33" s="2" t="s">
        <v>489</v>
      </c>
      <c r="B33" s="13">
        <v>0</v>
      </c>
      <c r="C33" s="13">
        <v>0</v>
      </c>
      <c r="D33" s="13">
        <v>0</v>
      </c>
      <c r="E33" s="13">
        <v>0</v>
      </c>
      <c r="F33" s="117">
        <v>0</v>
      </c>
      <c r="G33" s="117">
        <v>0</v>
      </c>
      <c r="H33" s="117">
        <v>0</v>
      </c>
      <c r="I33" s="117">
        <v>0</v>
      </c>
      <c r="J33" s="117">
        <v>0</v>
      </c>
      <c r="K33" s="117">
        <v>0</v>
      </c>
      <c r="L33" s="117">
        <v>0</v>
      </c>
      <c r="M33" s="117">
        <v>0</v>
      </c>
      <c r="N33" s="117">
        <v>0</v>
      </c>
      <c r="O33" s="117">
        <v>0</v>
      </c>
      <c r="P33" s="117">
        <v>0</v>
      </c>
      <c r="Q33" s="117">
        <v>0</v>
      </c>
      <c r="R33" s="117">
        <v>0</v>
      </c>
      <c r="S33" s="134">
        <v>0</v>
      </c>
      <c r="T33" s="117">
        <v>0</v>
      </c>
      <c r="U33" s="117">
        <v>0</v>
      </c>
      <c r="V33" s="117">
        <v>0</v>
      </c>
      <c r="W33" s="117">
        <v>0</v>
      </c>
      <c r="X33" s="117">
        <v>0</v>
      </c>
      <c r="Y33" s="117">
        <v>0</v>
      </c>
      <c r="Z33" s="117">
        <v>0</v>
      </c>
      <c r="AA33" s="117">
        <f t="shared" si="0"/>
        <v>0</v>
      </c>
    </row>
    <row r="34" spans="1:27" s="27" customFormat="1" x14ac:dyDescent="0.25">
      <c r="A34" s="2" t="s">
        <v>416</v>
      </c>
      <c r="B34" s="13">
        <v>0</v>
      </c>
      <c r="C34" s="13">
        <v>0</v>
      </c>
      <c r="D34" s="13">
        <v>0</v>
      </c>
      <c r="E34" s="13">
        <v>0</v>
      </c>
      <c r="F34" s="117">
        <v>0</v>
      </c>
      <c r="G34" s="117">
        <v>0</v>
      </c>
      <c r="H34" s="117">
        <v>0</v>
      </c>
      <c r="I34" s="117">
        <v>0</v>
      </c>
      <c r="J34" s="117">
        <v>0</v>
      </c>
      <c r="K34" s="117">
        <v>0</v>
      </c>
      <c r="L34" s="117">
        <v>0</v>
      </c>
      <c r="M34" s="117">
        <v>0</v>
      </c>
      <c r="N34" s="117">
        <v>0</v>
      </c>
      <c r="O34" s="117">
        <v>0</v>
      </c>
      <c r="P34" s="117">
        <v>0</v>
      </c>
      <c r="Q34" s="117">
        <v>0</v>
      </c>
      <c r="R34" s="117">
        <v>0</v>
      </c>
      <c r="S34" s="134">
        <v>0</v>
      </c>
      <c r="T34" s="117">
        <v>0</v>
      </c>
      <c r="U34" s="117">
        <v>0</v>
      </c>
      <c r="V34" s="117">
        <v>0</v>
      </c>
      <c r="W34" s="117">
        <v>0</v>
      </c>
      <c r="X34" s="117">
        <v>0</v>
      </c>
      <c r="Y34" s="117">
        <v>0</v>
      </c>
      <c r="Z34" s="117">
        <v>0</v>
      </c>
      <c r="AA34" s="117">
        <f t="shared" si="0"/>
        <v>0</v>
      </c>
    </row>
    <row r="35" spans="1:27" s="27" customFormat="1" x14ac:dyDescent="0.25">
      <c r="A35" s="2" t="s">
        <v>485</v>
      </c>
      <c r="B35" s="13">
        <v>0</v>
      </c>
      <c r="C35" s="13">
        <v>0</v>
      </c>
      <c r="D35" s="13">
        <v>0</v>
      </c>
      <c r="E35" s="13">
        <v>0</v>
      </c>
      <c r="F35" s="117">
        <v>0</v>
      </c>
      <c r="G35" s="117">
        <v>0</v>
      </c>
      <c r="H35" s="117">
        <v>0</v>
      </c>
      <c r="I35" s="117">
        <v>0</v>
      </c>
      <c r="J35" s="117">
        <v>0</v>
      </c>
      <c r="K35" s="117">
        <v>0</v>
      </c>
      <c r="L35" s="117">
        <v>0</v>
      </c>
      <c r="M35" s="117">
        <v>0</v>
      </c>
      <c r="N35" s="117">
        <v>0</v>
      </c>
      <c r="O35" s="117">
        <v>0</v>
      </c>
      <c r="P35" s="117">
        <v>0</v>
      </c>
      <c r="Q35" s="117">
        <v>0</v>
      </c>
      <c r="R35" s="117">
        <v>0</v>
      </c>
      <c r="S35" s="134">
        <v>0</v>
      </c>
      <c r="T35" s="117">
        <v>0</v>
      </c>
      <c r="U35" s="117">
        <v>0</v>
      </c>
      <c r="V35" s="117">
        <v>0</v>
      </c>
      <c r="W35" s="117">
        <v>0</v>
      </c>
      <c r="X35" s="117">
        <v>0</v>
      </c>
      <c r="Y35" s="117">
        <v>0</v>
      </c>
      <c r="Z35" s="117">
        <v>0</v>
      </c>
      <c r="AA35" s="117">
        <f t="shared" si="0"/>
        <v>0</v>
      </c>
    </row>
    <row r="36" spans="1:27" s="27" customFormat="1" x14ac:dyDescent="0.25">
      <c r="A36" s="2" t="s">
        <v>417</v>
      </c>
      <c r="B36" s="13">
        <v>0</v>
      </c>
      <c r="C36" s="13">
        <v>1585.4230585</v>
      </c>
      <c r="D36" s="13">
        <v>87.702604874000002</v>
      </c>
      <c r="E36" s="13">
        <v>2263.2922232999999</v>
      </c>
      <c r="F36" s="117">
        <v>184.024663</v>
      </c>
      <c r="G36" s="117">
        <v>584.88984900000003</v>
      </c>
      <c r="H36" s="117">
        <v>13.58802975</v>
      </c>
      <c r="I36" s="117">
        <v>0</v>
      </c>
      <c r="J36" s="117">
        <v>0</v>
      </c>
      <c r="K36" s="117">
        <v>0</v>
      </c>
      <c r="L36" s="117">
        <v>2.0101800000000001</v>
      </c>
      <c r="M36" s="117">
        <v>84.541665899999998</v>
      </c>
      <c r="N36" s="117">
        <v>170.27691300000001</v>
      </c>
      <c r="O36" s="117">
        <v>38.040845500000003</v>
      </c>
      <c r="P36" s="117">
        <v>0</v>
      </c>
      <c r="Q36" s="117">
        <v>0</v>
      </c>
      <c r="R36" s="117">
        <v>0</v>
      </c>
      <c r="S36" s="134">
        <v>0</v>
      </c>
      <c r="T36" s="117">
        <v>361.08771177</v>
      </c>
      <c r="U36" s="117">
        <v>0</v>
      </c>
      <c r="V36" s="117">
        <v>0</v>
      </c>
      <c r="W36" s="117">
        <v>0</v>
      </c>
      <c r="X36" s="117">
        <v>0</v>
      </c>
      <c r="Y36" s="117">
        <v>0</v>
      </c>
      <c r="Z36" s="117">
        <v>0</v>
      </c>
      <c r="AA36" s="117">
        <f t="shared" si="0"/>
        <v>5374.8777445939995</v>
      </c>
    </row>
    <row r="37" spans="1:27" s="27" customFormat="1" x14ac:dyDescent="0.25">
      <c r="A37" s="2" t="s">
        <v>488</v>
      </c>
      <c r="B37" s="13">
        <v>0</v>
      </c>
      <c r="C37" s="13">
        <v>0</v>
      </c>
      <c r="D37" s="13">
        <v>0</v>
      </c>
      <c r="E37" s="13">
        <v>0</v>
      </c>
      <c r="F37" s="117">
        <v>0</v>
      </c>
      <c r="G37" s="117">
        <v>0</v>
      </c>
      <c r="H37" s="117">
        <v>0</v>
      </c>
      <c r="I37" s="117">
        <v>0</v>
      </c>
      <c r="J37" s="117">
        <v>0</v>
      </c>
      <c r="K37" s="117">
        <v>0</v>
      </c>
      <c r="L37" s="117">
        <v>0</v>
      </c>
      <c r="M37" s="117">
        <v>0</v>
      </c>
      <c r="N37" s="117">
        <v>0</v>
      </c>
      <c r="O37" s="117">
        <v>0</v>
      </c>
      <c r="P37" s="117">
        <v>0</v>
      </c>
      <c r="Q37" s="117">
        <v>0</v>
      </c>
      <c r="R37" s="117">
        <v>0</v>
      </c>
      <c r="S37" s="134">
        <v>0</v>
      </c>
      <c r="T37" s="117">
        <v>0</v>
      </c>
      <c r="U37" s="117">
        <v>0</v>
      </c>
      <c r="V37" s="117">
        <v>0</v>
      </c>
      <c r="W37" s="117">
        <v>0</v>
      </c>
      <c r="X37" s="117">
        <v>0</v>
      </c>
      <c r="Y37" s="117">
        <v>0</v>
      </c>
      <c r="Z37" s="117">
        <v>0</v>
      </c>
      <c r="AA37" s="117">
        <f t="shared" si="0"/>
        <v>0</v>
      </c>
    </row>
    <row r="38" spans="1:27" s="27" customFormat="1" x14ac:dyDescent="0.25">
      <c r="A38" s="2" t="s">
        <v>418</v>
      </c>
      <c r="B38" s="13">
        <v>0</v>
      </c>
      <c r="C38" s="13">
        <v>7927.1152966299996</v>
      </c>
      <c r="D38" s="13">
        <v>0</v>
      </c>
      <c r="E38" s="13">
        <v>12592.4396942</v>
      </c>
      <c r="F38" s="117">
        <v>0</v>
      </c>
      <c r="G38" s="117">
        <v>0</v>
      </c>
      <c r="H38" s="117">
        <v>0</v>
      </c>
      <c r="I38" s="117">
        <v>0</v>
      </c>
      <c r="J38" s="117">
        <v>0</v>
      </c>
      <c r="K38" s="117">
        <v>0</v>
      </c>
      <c r="L38" s="117">
        <v>0</v>
      </c>
      <c r="M38" s="117">
        <v>0</v>
      </c>
      <c r="N38" s="117">
        <v>0</v>
      </c>
      <c r="O38" s="117">
        <v>0</v>
      </c>
      <c r="P38" s="117">
        <v>0</v>
      </c>
      <c r="Q38" s="117">
        <v>35.242587620000002</v>
      </c>
      <c r="R38" s="117">
        <v>85.018254420000005</v>
      </c>
      <c r="S38" s="134">
        <v>8682.1290670500002</v>
      </c>
      <c r="T38" s="117">
        <v>0</v>
      </c>
      <c r="U38" s="117">
        <v>0</v>
      </c>
      <c r="V38" s="117">
        <v>0</v>
      </c>
      <c r="W38" s="117">
        <v>0</v>
      </c>
      <c r="X38" s="117">
        <v>0</v>
      </c>
      <c r="Y38" s="117">
        <v>0</v>
      </c>
      <c r="Z38" s="117">
        <v>0</v>
      </c>
      <c r="AA38" s="117">
        <f t="shared" si="0"/>
        <v>29321.944899920003</v>
      </c>
    </row>
    <row r="39" spans="1:27" s="27" customFormat="1" x14ac:dyDescent="0.25">
      <c r="A39" s="2" t="s">
        <v>419</v>
      </c>
      <c r="B39" s="13">
        <v>0</v>
      </c>
      <c r="C39" s="13">
        <v>0</v>
      </c>
      <c r="D39" s="13">
        <v>0</v>
      </c>
      <c r="E39" s="13">
        <v>0</v>
      </c>
      <c r="F39" s="117">
        <v>0</v>
      </c>
      <c r="G39" s="117">
        <v>0</v>
      </c>
      <c r="H39" s="117">
        <v>0</v>
      </c>
      <c r="I39" s="117">
        <v>0</v>
      </c>
      <c r="J39" s="117">
        <v>0</v>
      </c>
      <c r="K39" s="117">
        <v>0</v>
      </c>
      <c r="L39" s="117">
        <v>0</v>
      </c>
      <c r="M39" s="117">
        <v>0</v>
      </c>
      <c r="N39" s="117">
        <v>0</v>
      </c>
      <c r="O39" s="117">
        <v>0</v>
      </c>
      <c r="P39" s="117">
        <v>0</v>
      </c>
      <c r="Q39" s="117">
        <v>0</v>
      </c>
      <c r="R39" s="117">
        <v>0</v>
      </c>
      <c r="S39" s="134">
        <v>0</v>
      </c>
      <c r="T39" s="117">
        <v>0</v>
      </c>
      <c r="U39" s="117">
        <v>0</v>
      </c>
      <c r="V39" s="117">
        <v>0</v>
      </c>
      <c r="W39" s="117">
        <v>0</v>
      </c>
      <c r="X39" s="117">
        <v>0</v>
      </c>
      <c r="Y39" s="117">
        <v>0</v>
      </c>
      <c r="Z39" s="117">
        <v>0</v>
      </c>
      <c r="AA39" s="117">
        <f t="shared" si="0"/>
        <v>0</v>
      </c>
    </row>
    <row r="40" spans="1:27" s="27" customFormat="1" x14ac:dyDescent="0.25">
      <c r="A40" s="2" t="s">
        <v>420</v>
      </c>
      <c r="B40" s="13">
        <v>3130.0338528900002</v>
      </c>
      <c r="C40" s="13">
        <v>15073.591855500001</v>
      </c>
      <c r="D40" s="13">
        <v>1199.4256322639999</v>
      </c>
      <c r="E40" s="13">
        <v>18895.6893576</v>
      </c>
      <c r="F40" s="117">
        <v>600.68936421000001</v>
      </c>
      <c r="G40" s="117">
        <v>11947.333407710001</v>
      </c>
      <c r="H40" s="117">
        <v>196.60094418</v>
      </c>
      <c r="I40" s="117">
        <v>85.38959457</v>
      </c>
      <c r="J40" s="117">
        <v>3296.4239343999998</v>
      </c>
      <c r="K40" s="117">
        <v>27.079068488400001</v>
      </c>
      <c r="L40" s="117">
        <v>23.200372000000002</v>
      </c>
      <c r="M40" s="117">
        <v>1561.89948525</v>
      </c>
      <c r="N40" s="117">
        <v>171.97158189000001</v>
      </c>
      <c r="O40" s="117">
        <v>31.806597310000001</v>
      </c>
      <c r="P40" s="117">
        <v>18882.186138919998</v>
      </c>
      <c r="Q40" s="117">
        <v>304.51488577999999</v>
      </c>
      <c r="R40" s="117">
        <v>438.28898507000002</v>
      </c>
      <c r="S40" s="134">
        <v>43890.314626320003</v>
      </c>
      <c r="T40" s="117">
        <v>3189.5367427800002</v>
      </c>
      <c r="U40" s="117">
        <v>216.73101837999999</v>
      </c>
      <c r="V40" s="117">
        <v>829.80936369999995</v>
      </c>
      <c r="W40" s="117">
        <v>615.66745889000003</v>
      </c>
      <c r="X40" s="117">
        <v>224.68237116</v>
      </c>
      <c r="Y40" s="117">
        <v>168.42887687000001</v>
      </c>
      <c r="Z40" s="117">
        <v>212.37278719</v>
      </c>
      <c r="AA40" s="117">
        <f t="shared" si="0"/>
        <v>125213.6683033224</v>
      </c>
    </row>
    <row r="41" spans="1:27" s="27" customFormat="1" ht="13" x14ac:dyDescent="0.3">
      <c r="A41" s="2" t="s">
        <v>421</v>
      </c>
      <c r="B41" s="13">
        <v>249.85000539000001</v>
      </c>
      <c r="C41" s="13">
        <v>0</v>
      </c>
      <c r="D41" s="13">
        <v>0</v>
      </c>
      <c r="E41" s="13">
        <v>74.740849400000002</v>
      </c>
      <c r="F41" s="117">
        <v>0</v>
      </c>
      <c r="G41" s="117">
        <v>4.2302688000000002</v>
      </c>
      <c r="H41" s="117">
        <v>0</v>
      </c>
      <c r="I41" s="117">
        <v>0.59472380000000002</v>
      </c>
      <c r="J41" s="117">
        <v>28.398844499999999</v>
      </c>
      <c r="K41" s="117">
        <v>6.9513224600000001</v>
      </c>
      <c r="L41" s="117">
        <v>0</v>
      </c>
      <c r="M41" s="117">
        <v>0</v>
      </c>
      <c r="N41" s="117">
        <v>0</v>
      </c>
      <c r="O41" s="117">
        <v>0</v>
      </c>
      <c r="P41" s="117">
        <v>0</v>
      </c>
      <c r="Q41" s="117">
        <v>2163.9780382499998</v>
      </c>
      <c r="R41" s="117">
        <v>43.088200200000003</v>
      </c>
      <c r="S41" s="137">
        <v>227.36310422</v>
      </c>
      <c r="T41" s="117">
        <v>0</v>
      </c>
      <c r="U41" s="117">
        <v>0</v>
      </c>
      <c r="V41" s="117">
        <v>490.23074270000001</v>
      </c>
      <c r="W41" s="117">
        <v>66.394254119999999</v>
      </c>
      <c r="X41" s="117">
        <v>13.8687805</v>
      </c>
      <c r="Y41" s="117">
        <v>14.725419820000001</v>
      </c>
      <c r="Z41" s="117">
        <v>11.66725383</v>
      </c>
      <c r="AA41" s="117">
        <f t="shared" si="0"/>
        <v>3396.0818079899996</v>
      </c>
    </row>
    <row r="42" spans="1:27" s="27" customFormat="1" ht="13" x14ac:dyDescent="0.3">
      <c r="A42" s="2" t="s">
        <v>422</v>
      </c>
      <c r="B42" s="13">
        <v>0</v>
      </c>
      <c r="C42" s="13">
        <v>0</v>
      </c>
      <c r="D42" s="13">
        <v>0</v>
      </c>
      <c r="E42" s="13">
        <v>0</v>
      </c>
      <c r="F42" s="117">
        <v>0</v>
      </c>
      <c r="G42" s="117">
        <v>0</v>
      </c>
      <c r="H42" s="117">
        <v>0</v>
      </c>
      <c r="I42" s="117">
        <v>0</v>
      </c>
      <c r="J42" s="117">
        <v>0</v>
      </c>
      <c r="K42" s="117">
        <v>0</v>
      </c>
      <c r="L42" s="117">
        <v>0</v>
      </c>
      <c r="M42" s="117">
        <v>0</v>
      </c>
      <c r="N42" s="117">
        <v>0</v>
      </c>
      <c r="O42" s="117">
        <v>0</v>
      </c>
      <c r="P42" s="117">
        <v>0</v>
      </c>
      <c r="Q42" s="117">
        <v>0</v>
      </c>
      <c r="R42" s="117">
        <v>0</v>
      </c>
      <c r="S42" s="137">
        <v>0</v>
      </c>
      <c r="T42" s="117">
        <v>0</v>
      </c>
      <c r="U42" s="117">
        <v>0</v>
      </c>
      <c r="V42" s="117">
        <v>0</v>
      </c>
      <c r="W42" s="117">
        <v>0</v>
      </c>
      <c r="X42" s="117">
        <v>0</v>
      </c>
      <c r="Y42" s="117">
        <v>0</v>
      </c>
      <c r="Z42" s="117">
        <v>0</v>
      </c>
      <c r="AA42" s="117">
        <f t="shared" si="0"/>
        <v>0</v>
      </c>
    </row>
    <row r="43" spans="1:27" s="27" customFormat="1" x14ac:dyDescent="0.25">
      <c r="A43" s="2" t="s">
        <v>423</v>
      </c>
      <c r="B43" s="13">
        <v>4970.3218618199999</v>
      </c>
      <c r="C43" s="13">
        <v>29389.249115930001</v>
      </c>
      <c r="D43" s="13">
        <v>106.18035941399999</v>
      </c>
      <c r="E43" s="13">
        <v>18785.2541065</v>
      </c>
      <c r="F43" s="117">
        <v>319.61332234999998</v>
      </c>
      <c r="G43" s="117">
        <v>22821.655213450002</v>
      </c>
      <c r="H43" s="117">
        <v>0</v>
      </c>
      <c r="I43" s="117">
        <v>0.48526370000000002</v>
      </c>
      <c r="J43" s="117">
        <v>1175.6512475300001</v>
      </c>
      <c r="K43" s="117">
        <v>6.3995353499999998</v>
      </c>
      <c r="L43" s="117">
        <v>2.3250150000000001</v>
      </c>
      <c r="M43" s="117">
        <v>239.21575623999999</v>
      </c>
      <c r="N43" s="117">
        <v>136.81347235999999</v>
      </c>
      <c r="O43" s="117">
        <v>30.772137699999998</v>
      </c>
      <c r="P43" s="117">
        <v>15794.976346400001</v>
      </c>
      <c r="Q43" s="117">
        <v>15311.13251116</v>
      </c>
      <c r="R43" s="117">
        <v>166.04652501999999</v>
      </c>
      <c r="S43" s="134">
        <v>7681.9972542899995</v>
      </c>
      <c r="T43" s="117">
        <v>228.32282899</v>
      </c>
      <c r="U43" s="117">
        <v>111.205686</v>
      </c>
      <c r="V43" s="117">
        <v>436.99819518999999</v>
      </c>
      <c r="W43" s="117">
        <v>579.50297896999996</v>
      </c>
      <c r="X43" s="117">
        <v>35.113192259999998</v>
      </c>
      <c r="Y43" s="117">
        <v>38.636844340000003</v>
      </c>
      <c r="Z43" s="117">
        <v>214.67004535000001</v>
      </c>
      <c r="AA43" s="117">
        <f t="shared" si="0"/>
        <v>118582.53881531399</v>
      </c>
    </row>
    <row r="44" spans="1:27" s="27" customFormat="1" x14ac:dyDescent="0.25">
      <c r="A44" s="2" t="s">
        <v>424</v>
      </c>
      <c r="B44" s="13">
        <v>4970.3218618199999</v>
      </c>
      <c r="C44" s="13">
        <v>29385.240261930001</v>
      </c>
      <c r="D44" s="13">
        <v>106.18035941399999</v>
      </c>
      <c r="E44" s="13">
        <v>18310.2541065</v>
      </c>
      <c r="F44" s="117">
        <v>319.61332234999998</v>
      </c>
      <c r="G44" s="117">
        <v>22821.655213450002</v>
      </c>
      <c r="H44" s="117">
        <v>0</v>
      </c>
      <c r="I44" s="117">
        <v>0.48526370000000002</v>
      </c>
      <c r="J44" s="117">
        <v>1175.6512475300001</v>
      </c>
      <c r="K44" s="117">
        <v>6.3995353499999998</v>
      </c>
      <c r="L44" s="117">
        <v>2.3250150000000001</v>
      </c>
      <c r="M44" s="117">
        <v>239.21575623999999</v>
      </c>
      <c r="N44" s="117">
        <v>136.81347235999999</v>
      </c>
      <c r="O44" s="117">
        <v>30.772137699999998</v>
      </c>
      <c r="P44" s="117">
        <v>15794.976346400001</v>
      </c>
      <c r="Q44" s="117">
        <v>15311.13251116</v>
      </c>
      <c r="R44" s="117">
        <v>166.04652501999999</v>
      </c>
      <c r="S44" s="134">
        <v>804.32515429</v>
      </c>
      <c r="T44" s="117">
        <v>228.32282899</v>
      </c>
      <c r="U44" s="117">
        <v>111.205686</v>
      </c>
      <c r="V44" s="117">
        <v>436.99819518999999</v>
      </c>
      <c r="W44" s="117">
        <v>579.50297896999996</v>
      </c>
      <c r="X44" s="117">
        <v>35.113192259999998</v>
      </c>
      <c r="Y44" s="117">
        <v>38.636844340000003</v>
      </c>
      <c r="Z44" s="117">
        <v>214.67004535000001</v>
      </c>
      <c r="AA44" s="117">
        <f t="shared" si="0"/>
        <v>111225.857861314</v>
      </c>
    </row>
    <row r="45" spans="1:27" s="27" customFormat="1" ht="13" x14ac:dyDescent="0.3">
      <c r="A45" s="3" t="s">
        <v>425</v>
      </c>
      <c r="B45" s="8">
        <v>4879.2626481300003</v>
      </c>
      <c r="C45" s="8">
        <v>26280.105984540001</v>
      </c>
      <c r="D45" s="8">
        <v>106.18035941399999</v>
      </c>
      <c r="E45" s="8">
        <v>17194.917766800001</v>
      </c>
      <c r="F45" s="9">
        <v>319.61332234999998</v>
      </c>
      <c r="G45" s="9">
        <v>11132.17752116</v>
      </c>
      <c r="H45" s="9">
        <v>0</v>
      </c>
      <c r="I45" s="9">
        <v>0.48526370000000002</v>
      </c>
      <c r="J45" s="9">
        <v>1175.6512475300001</v>
      </c>
      <c r="K45" s="9">
        <v>6.3995353499999998</v>
      </c>
      <c r="L45" s="9">
        <v>2.3250150000000001</v>
      </c>
      <c r="M45" s="9">
        <v>239.21575623999999</v>
      </c>
      <c r="N45" s="9">
        <v>136.81347235999999</v>
      </c>
      <c r="O45" s="9">
        <v>30.772137699999998</v>
      </c>
      <c r="P45" s="9">
        <v>14105.035927749999</v>
      </c>
      <c r="Q45" s="9">
        <v>647.45462617999999</v>
      </c>
      <c r="R45" s="9">
        <v>166.04652501999999</v>
      </c>
      <c r="S45" s="137">
        <v>804.32515429</v>
      </c>
      <c r="T45" s="9">
        <v>228.32282899</v>
      </c>
      <c r="U45" s="9">
        <v>111.205686</v>
      </c>
      <c r="V45" s="9">
        <v>436.99819518999999</v>
      </c>
      <c r="W45" s="9">
        <v>579.50297896999996</v>
      </c>
      <c r="X45" s="9">
        <v>35.113192259999998</v>
      </c>
      <c r="Y45" s="9">
        <v>38.636844340000003</v>
      </c>
      <c r="Z45" s="9">
        <v>214.67004535000001</v>
      </c>
      <c r="AA45" s="9">
        <f t="shared" si="0"/>
        <v>78871.232034614004</v>
      </c>
    </row>
    <row r="46" spans="1:27" s="9" customFormat="1" ht="13" x14ac:dyDescent="0.3">
      <c r="A46" s="3" t="s">
        <v>426</v>
      </c>
      <c r="B46" s="8">
        <v>91.059213690000007</v>
      </c>
      <c r="C46" s="8">
        <v>3105.1342773900001</v>
      </c>
      <c r="D46" s="8">
        <v>0</v>
      </c>
      <c r="E46" s="8">
        <v>1115.3363397000001</v>
      </c>
      <c r="F46" s="9">
        <v>0</v>
      </c>
      <c r="G46" s="9">
        <v>11689.47769229</v>
      </c>
      <c r="H46" s="9">
        <v>0</v>
      </c>
      <c r="I46" s="9">
        <v>0</v>
      </c>
      <c r="J46" s="9">
        <v>0</v>
      </c>
      <c r="K46" s="9">
        <v>0</v>
      </c>
      <c r="L46" s="9">
        <v>0</v>
      </c>
      <c r="M46" s="9">
        <v>0</v>
      </c>
      <c r="N46" s="9">
        <v>0</v>
      </c>
      <c r="O46" s="9">
        <v>0</v>
      </c>
      <c r="P46" s="9">
        <v>1689.9404186500001</v>
      </c>
      <c r="Q46" s="9">
        <v>14663.677884979999</v>
      </c>
      <c r="R46" s="9">
        <v>0</v>
      </c>
      <c r="S46" s="134">
        <v>0</v>
      </c>
      <c r="T46" s="9">
        <v>0</v>
      </c>
      <c r="U46" s="9">
        <v>0</v>
      </c>
      <c r="V46" s="9">
        <v>0</v>
      </c>
      <c r="W46" s="9">
        <v>0</v>
      </c>
      <c r="X46" s="9">
        <v>0</v>
      </c>
      <c r="Y46" s="9">
        <v>0</v>
      </c>
      <c r="Z46" s="9">
        <v>0</v>
      </c>
      <c r="AA46" s="9">
        <f t="shared" si="0"/>
        <v>32354.625826700001</v>
      </c>
    </row>
    <row r="47" spans="1:27" s="9" customFormat="1" ht="13" x14ac:dyDescent="0.3">
      <c r="A47" s="2" t="s">
        <v>427</v>
      </c>
      <c r="B47" s="13">
        <v>0</v>
      </c>
      <c r="C47" s="13">
        <v>0</v>
      </c>
      <c r="D47" s="13">
        <v>0</v>
      </c>
      <c r="E47" s="13">
        <v>475</v>
      </c>
      <c r="F47" s="117">
        <v>0</v>
      </c>
      <c r="G47" s="117">
        <v>0</v>
      </c>
      <c r="H47" s="117">
        <v>0</v>
      </c>
      <c r="I47" s="117">
        <v>0</v>
      </c>
      <c r="J47" s="117">
        <v>0</v>
      </c>
      <c r="K47" s="117">
        <v>0</v>
      </c>
      <c r="L47" s="117">
        <v>0</v>
      </c>
      <c r="M47" s="117">
        <v>0</v>
      </c>
      <c r="N47" s="117">
        <v>0</v>
      </c>
      <c r="O47" s="117">
        <v>0</v>
      </c>
      <c r="P47" s="117">
        <v>0</v>
      </c>
      <c r="Q47" s="117">
        <v>0</v>
      </c>
      <c r="R47" s="117">
        <v>0</v>
      </c>
      <c r="S47" s="134">
        <v>0</v>
      </c>
      <c r="T47" s="117">
        <v>0</v>
      </c>
      <c r="U47" s="117">
        <v>0</v>
      </c>
      <c r="V47" s="117">
        <v>0</v>
      </c>
      <c r="W47" s="117">
        <v>0</v>
      </c>
      <c r="X47" s="117">
        <v>0</v>
      </c>
      <c r="Y47" s="117">
        <v>0</v>
      </c>
      <c r="Z47" s="117">
        <v>0</v>
      </c>
      <c r="AA47" s="117">
        <f t="shared" si="0"/>
        <v>475</v>
      </c>
    </row>
    <row r="48" spans="1:27" s="27" customFormat="1" ht="13" x14ac:dyDescent="0.3">
      <c r="A48" s="2" t="s">
        <v>428</v>
      </c>
      <c r="B48" s="13">
        <v>0</v>
      </c>
      <c r="C48" s="13">
        <v>0</v>
      </c>
      <c r="D48" s="13">
        <v>0</v>
      </c>
      <c r="E48" s="13">
        <v>275.06519029999998</v>
      </c>
      <c r="F48" s="117">
        <v>0</v>
      </c>
      <c r="G48" s="117">
        <v>0</v>
      </c>
      <c r="H48" s="117">
        <v>0</v>
      </c>
      <c r="I48" s="117">
        <v>0</v>
      </c>
      <c r="J48" s="117">
        <v>0</v>
      </c>
      <c r="K48" s="117">
        <v>0</v>
      </c>
      <c r="L48" s="117">
        <v>0</v>
      </c>
      <c r="M48" s="117">
        <v>0</v>
      </c>
      <c r="N48" s="117">
        <v>0</v>
      </c>
      <c r="O48" s="117">
        <v>0</v>
      </c>
      <c r="P48" s="117">
        <v>0</v>
      </c>
      <c r="Q48" s="117">
        <v>0</v>
      </c>
      <c r="R48" s="117">
        <v>0</v>
      </c>
      <c r="S48" s="137">
        <v>0</v>
      </c>
      <c r="T48" s="117">
        <v>0</v>
      </c>
      <c r="U48" s="117">
        <v>0</v>
      </c>
      <c r="V48" s="117">
        <v>0</v>
      </c>
      <c r="W48" s="117">
        <v>0</v>
      </c>
      <c r="X48" s="117">
        <v>0</v>
      </c>
      <c r="Y48" s="117">
        <v>0</v>
      </c>
      <c r="Z48" s="117">
        <v>0</v>
      </c>
      <c r="AA48" s="117">
        <f t="shared" si="0"/>
        <v>275.06519029999998</v>
      </c>
    </row>
    <row r="49" spans="1:27" s="27" customFormat="1" ht="13" x14ac:dyDescent="0.3">
      <c r="A49" s="3" t="s">
        <v>429</v>
      </c>
      <c r="B49" s="8">
        <v>0</v>
      </c>
      <c r="C49" s="8">
        <v>0</v>
      </c>
      <c r="D49" s="8">
        <v>0</v>
      </c>
      <c r="E49" s="8">
        <v>199.93480969999999</v>
      </c>
      <c r="F49" s="9">
        <v>0</v>
      </c>
      <c r="G49" s="9">
        <v>0</v>
      </c>
      <c r="H49" s="9">
        <v>0</v>
      </c>
      <c r="I49" s="9">
        <v>0</v>
      </c>
      <c r="J49" s="9">
        <v>0</v>
      </c>
      <c r="K49" s="9">
        <v>0</v>
      </c>
      <c r="L49" s="9">
        <v>0</v>
      </c>
      <c r="M49" s="9">
        <v>0</v>
      </c>
      <c r="N49" s="9">
        <v>0</v>
      </c>
      <c r="O49" s="9">
        <v>0</v>
      </c>
      <c r="P49" s="9">
        <v>0</v>
      </c>
      <c r="Q49" s="9">
        <v>0</v>
      </c>
      <c r="R49" s="9">
        <v>0</v>
      </c>
      <c r="S49" s="134">
        <v>0</v>
      </c>
      <c r="T49" s="9">
        <v>0</v>
      </c>
      <c r="U49" s="9">
        <v>0</v>
      </c>
      <c r="V49" s="9">
        <v>0</v>
      </c>
      <c r="W49" s="9">
        <v>0</v>
      </c>
      <c r="X49" s="9">
        <v>0</v>
      </c>
      <c r="Y49" s="9">
        <v>0</v>
      </c>
      <c r="Z49" s="9">
        <v>0</v>
      </c>
      <c r="AA49" s="9">
        <f t="shared" si="0"/>
        <v>199.93480969999999</v>
      </c>
    </row>
    <row r="50" spans="1:27" s="9" customFormat="1" ht="13" x14ac:dyDescent="0.3">
      <c r="A50" s="2" t="s">
        <v>430</v>
      </c>
      <c r="B50" s="13">
        <v>0</v>
      </c>
      <c r="C50" s="13">
        <v>4.0088540000000004</v>
      </c>
      <c r="D50" s="13">
        <v>0</v>
      </c>
      <c r="E50" s="13">
        <v>0</v>
      </c>
      <c r="F50" s="117">
        <v>0</v>
      </c>
      <c r="G50" s="117">
        <v>0</v>
      </c>
      <c r="H50" s="117">
        <v>0</v>
      </c>
      <c r="I50" s="117">
        <v>0</v>
      </c>
      <c r="J50" s="117">
        <v>0</v>
      </c>
      <c r="K50" s="117">
        <v>0</v>
      </c>
      <c r="L50" s="117">
        <v>0</v>
      </c>
      <c r="M50" s="117">
        <v>0</v>
      </c>
      <c r="N50" s="117">
        <v>0</v>
      </c>
      <c r="O50" s="117">
        <v>0</v>
      </c>
      <c r="P50" s="117">
        <v>0</v>
      </c>
      <c r="Q50" s="117">
        <v>0</v>
      </c>
      <c r="R50" s="117">
        <v>0</v>
      </c>
      <c r="S50" s="134">
        <v>6877.6720999999998</v>
      </c>
      <c r="T50" s="117">
        <v>0</v>
      </c>
      <c r="U50" s="117">
        <v>0</v>
      </c>
      <c r="V50" s="117">
        <v>0</v>
      </c>
      <c r="W50" s="117">
        <v>0</v>
      </c>
      <c r="X50" s="117">
        <v>0</v>
      </c>
      <c r="Y50" s="117">
        <v>0</v>
      </c>
      <c r="Z50" s="117">
        <v>0</v>
      </c>
      <c r="AA50" s="117">
        <f t="shared" si="0"/>
        <v>6881.6809539999995</v>
      </c>
    </row>
    <row r="51" spans="1:27" s="27" customFormat="1" x14ac:dyDescent="0.25">
      <c r="A51" s="2" t="s">
        <v>409</v>
      </c>
      <c r="B51" s="13">
        <v>0</v>
      </c>
      <c r="C51" s="13">
        <v>0</v>
      </c>
      <c r="D51" s="13">
        <v>0</v>
      </c>
      <c r="E51" s="13">
        <v>0</v>
      </c>
      <c r="F51" s="117">
        <v>0</v>
      </c>
      <c r="G51" s="117">
        <v>0</v>
      </c>
      <c r="H51" s="117">
        <v>0</v>
      </c>
      <c r="I51" s="117">
        <v>0</v>
      </c>
      <c r="J51" s="117">
        <v>0</v>
      </c>
      <c r="K51" s="117">
        <v>0</v>
      </c>
      <c r="L51" s="117">
        <v>0</v>
      </c>
      <c r="M51" s="117">
        <v>0</v>
      </c>
      <c r="N51" s="117">
        <v>0</v>
      </c>
      <c r="O51" s="117">
        <v>0</v>
      </c>
      <c r="P51" s="117">
        <v>0</v>
      </c>
      <c r="Q51" s="117">
        <v>0</v>
      </c>
      <c r="R51" s="117">
        <v>0</v>
      </c>
      <c r="S51" s="134">
        <v>6166.1473999999998</v>
      </c>
      <c r="T51" s="117">
        <v>0</v>
      </c>
      <c r="U51" s="117">
        <v>0</v>
      </c>
      <c r="V51" s="117">
        <v>0</v>
      </c>
      <c r="W51" s="117">
        <v>0</v>
      </c>
      <c r="X51" s="117">
        <v>0</v>
      </c>
      <c r="Y51" s="117">
        <v>0</v>
      </c>
      <c r="Z51" s="117">
        <v>0</v>
      </c>
      <c r="AA51" s="117">
        <f t="shared" si="0"/>
        <v>6166.1473999999998</v>
      </c>
    </row>
    <row r="52" spans="1:27" s="27" customFormat="1" ht="13" x14ac:dyDescent="0.3">
      <c r="A52" s="3" t="s">
        <v>431</v>
      </c>
      <c r="B52" s="8">
        <v>0</v>
      </c>
      <c r="C52" s="8">
        <v>0</v>
      </c>
      <c r="D52" s="8">
        <v>0</v>
      </c>
      <c r="E52" s="8">
        <v>0</v>
      </c>
      <c r="F52" s="9">
        <v>0</v>
      </c>
      <c r="G52" s="9">
        <v>0</v>
      </c>
      <c r="H52" s="9">
        <v>0</v>
      </c>
      <c r="I52" s="9">
        <v>0</v>
      </c>
      <c r="J52" s="9">
        <v>0</v>
      </c>
      <c r="K52" s="9">
        <v>0</v>
      </c>
      <c r="L52" s="9">
        <v>0</v>
      </c>
      <c r="M52" s="9">
        <v>0</v>
      </c>
      <c r="N52" s="9">
        <v>0</v>
      </c>
      <c r="O52" s="9">
        <v>0</v>
      </c>
      <c r="P52" s="9">
        <v>0</v>
      </c>
      <c r="Q52" s="9">
        <v>0</v>
      </c>
      <c r="R52" s="9">
        <v>0</v>
      </c>
      <c r="S52" s="134">
        <v>0</v>
      </c>
      <c r="T52" s="9">
        <v>0</v>
      </c>
      <c r="U52" s="9">
        <v>0</v>
      </c>
      <c r="V52" s="9">
        <v>0</v>
      </c>
      <c r="W52" s="9">
        <v>0</v>
      </c>
      <c r="X52" s="9">
        <v>0</v>
      </c>
      <c r="Y52" s="9">
        <v>0</v>
      </c>
      <c r="Z52" s="9">
        <v>0</v>
      </c>
      <c r="AA52" s="9">
        <f t="shared" si="0"/>
        <v>0</v>
      </c>
    </row>
    <row r="53" spans="1:27" s="9" customFormat="1" ht="13" x14ac:dyDescent="0.3">
      <c r="A53" s="2" t="s">
        <v>413</v>
      </c>
      <c r="B53" s="13">
        <v>0</v>
      </c>
      <c r="C53" s="13">
        <v>0</v>
      </c>
      <c r="D53" s="13">
        <v>0</v>
      </c>
      <c r="E53" s="13">
        <v>0</v>
      </c>
      <c r="F53" s="117">
        <v>0</v>
      </c>
      <c r="G53" s="117">
        <v>0</v>
      </c>
      <c r="H53" s="117">
        <v>0</v>
      </c>
      <c r="I53" s="117">
        <v>0</v>
      </c>
      <c r="J53" s="117">
        <v>0</v>
      </c>
      <c r="K53" s="117">
        <v>0</v>
      </c>
      <c r="L53" s="117">
        <v>0</v>
      </c>
      <c r="M53" s="117">
        <v>0</v>
      </c>
      <c r="N53" s="117">
        <v>0</v>
      </c>
      <c r="O53" s="117">
        <v>0</v>
      </c>
      <c r="P53" s="117">
        <v>0</v>
      </c>
      <c r="Q53" s="117">
        <v>0</v>
      </c>
      <c r="R53" s="117">
        <v>0</v>
      </c>
      <c r="S53" s="134">
        <v>0</v>
      </c>
      <c r="T53" s="117">
        <v>0</v>
      </c>
      <c r="U53" s="117">
        <v>0</v>
      </c>
      <c r="V53" s="117">
        <v>0</v>
      </c>
      <c r="W53" s="117">
        <v>0</v>
      </c>
      <c r="X53" s="117">
        <v>0</v>
      </c>
      <c r="Y53" s="117">
        <v>0</v>
      </c>
      <c r="Z53" s="117">
        <v>0</v>
      </c>
      <c r="AA53" s="117">
        <f t="shared" si="0"/>
        <v>0</v>
      </c>
    </row>
    <row r="54" spans="1:27" s="27" customFormat="1" x14ac:dyDescent="0.25">
      <c r="A54" s="2" t="s">
        <v>414</v>
      </c>
      <c r="B54" s="13">
        <v>0</v>
      </c>
      <c r="C54" s="13">
        <v>0</v>
      </c>
      <c r="D54" s="13">
        <v>0</v>
      </c>
      <c r="E54" s="13">
        <v>0</v>
      </c>
      <c r="F54" s="117">
        <v>0</v>
      </c>
      <c r="G54" s="117">
        <v>0</v>
      </c>
      <c r="H54" s="117">
        <v>0</v>
      </c>
      <c r="I54" s="117">
        <v>0</v>
      </c>
      <c r="J54" s="117">
        <v>0</v>
      </c>
      <c r="K54" s="117">
        <v>0</v>
      </c>
      <c r="L54" s="117">
        <v>0</v>
      </c>
      <c r="M54" s="117">
        <v>0</v>
      </c>
      <c r="N54" s="117">
        <v>0</v>
      </c>
      <c r="O54" s="117">
        <v>0</v>
      </c>
      <c r="P54" s="117">
        <v>0</v>
      </c>
      <c r="Q54" s="117">
        <v>0</v>
      </c>
      <c r="R54" s="117">
        <v>0</v>
      </c>
      <c r="S54" s="134">
        <v>0</v>
      </c>
      <c r="T54" s="117">
        <v>0</v>
      </c>
      <c r="U54" s="117">
        <v>0</v>
      </c>
      <c r="V54" s="117">
        <v>0</v>
      </c>
      <c r="W54" s="117">
        <v>0</v>
      </c>
      <c r="X54" s="117">
        <v>0</v>
      </c>
      <c r="Y54" s="117">
        <v>0</v>
      </c>
      <c r="Z54" s="117">
        <v>0</v>
      </c>
      <c r="AA54" s="117">
        <f t="shared" si="0"/>
        <v>0</v>
      </c>
    </row>
    <row r="55" spans="1:27" s="27" customFormat="1" x14ac:dyDescent="0.25">
      <c r="A55" s="2" t="s">
        <v>432</v>
      </c>
      <c r="B55" s="13">
        <v>0</v>
      </c>
      <c r="C55" s="13">
        <v>0</v>
      </c>
      <c r="D55" s="13">
        <v>0</v>
      </c>
      <c r="E55" s="13">
        <v>0</v>
      </c>
      <c r="F55" s="117">
        <v>0</v>
      </c>
      <c r="G55" s="117">
        <v>0</v>
      </c>
      <c r="H55" s="117">
        <v>0</v>
      </c>
      <c r="I55" s="117">
        <v>0</v>
      </c>
      <c r="J55" s="117">
        <v>0</v>
      </c>
      <c r="K55" s="117">
        <v>0</v>
      </c>
      <c r="L55" s="117">
        <v>0</v>
      </c>
      <c r="M55" s="117">
        <v>0</v>
      </c>
      <c r="N55" s="117">
        <v>0</v>
      </c>
      <c r="O55" s="117">
        <v>0</v>
      </c>
      <c r="P55" s="117">
        <v>0</v>
      </c>
      <c r="Q55" s="117">
        <v>0</v>
      </c>
      <c r="R55" s="117">
        <v>0</v>
      </c>
      <c r="S55" s="134">
        <v>0</v>
      </c>
      <c r="T55" s="117">
        <v>0</v>
      </c>
      <c r="U55" s="117">
        <v>0</v>
      </c>
      <c r="V55" s="117">
        <v>0</v>
      </c>
      <c r="W55" s="117">
        <v>0</v>
      </c>
      <c r="X55" s="117">
        <v>0</v>
      </c>
      <c r="Y55" s="117">
        <v>0</v>
      </c>
      <c r="Z55" s="117">
        <v>0</v>
      </c>
      <c r="AA55" s="117">
        <f t="shared" si="0"/>
        <v>0</v>
      </c>
    </row>
    <row r="56" spans="1:27" s="27" customFormat="1" x14ac:dyDescent="0.25">
      <c r="A56" s="2" t="s">
        <v>416</v>
      </c>
      <c r="B56" s="13">
        <v>0</v>
      </c>
      <c r="C56" s="13">
        <v>0</v>
      </c>
      <c r="D56" s="13">
        <v>0</v>
      </c>
      <c r="E56" s="13">
        <v>0</v>
      </c>
      <c r="F56" s="117">
        <v>0</v>
      </c>
      <c r="G56" s="117">
        <v>0</v>
      </c>
      <c r="H56" s="117">
        <v>0</v>
      </c>
      <c r="I56" s="117">
        <v>0</v>
      </c>
      <c r="J56" s="117">
        <v>0</v>
      </c>
      <c r="K56" s="117">
        <v>0</v>
      </c>
      <c r="L56" s="117">
        <v>0</v>
      </c>
      <c r="M56" s="117">
        <v>0</v>
      </c>
      <c r="N56" s="117">
        <v>0</v>
      </c>
      <c r="O56" s="117">
        <v>0</v>
      </c>
      <c r="P56" s="117">
        <v>0</v>
      </c>
      <c r="Q56" s="117">
        <v>0</v>
      </c>
      <c r="R56" s="117">
        <v>0</v>
      </c>
      <c r="S56" s="134">
        <v>0</v>
      </c>
      <c r="T56" s="117">
        <v>0</v>
      </c>
      <c r="U56" s="117">
        <v>0</v>
      </c>
      <c r="V56" s="117">
        <v>0</v>
      </c>
      <c r="W56" s="117">
        <v>0</v>
      </c>
      <c r="X56" s="117">
        <v>0</v>
      </c>
      <c r="Y56" s="117">
        <v>0</v>
      </c>
      <c r="Z56" s="117">
        <v>0</v>
      </c>
      <c r="AA56" s="117">
        <f t="shared" si="0"/>
        <v>0</v>
      </c>
    </row>
    <row r="57" spans="1:27" s="27" customFormat="1" x14ac:dyDescent="0.25">
      <c r="A57" s="2" t="s">
        <v>417</v>
      </c>
      <c r="B57" s="13">
        <v>0</v>
      </c>
      <c r="C57" s="13">
        <v>0</v>
      </c>
      <c r="D57" s="13">
        <v>0</v>
      </c>
      <c r="E57" s="13">
        <v>0</v>
      </c>
      <c r="F57" s="117">
        <v>0</v>
      </c>
      <c r="G57" s="117">
        <v>0</v>
      </c>
      <c r="H57" s="117">
        <v>0</v>
      </c>
      <c r="I57" s="117">
        <v>0</v>
      </c>
      <c r="J57" s="117">
        <v>0</v>
      </c>
      <c r="K57" s="117">
        <v>0</v>
      </c>
      <c r="L57" s="117">
        <v>0</v>
      </c>
      <c r="M57" s="117">
        <v>0</v>
      </c>
      <c r="N57" s="117">
        <v>0</v>
      </c>
      <c r="O57" s="117">
        <v>0</v>
      </c>
      <c r="P57" s="117">
        <v>0</v>
      </c>
      <c r="Q57" s="117">
        <v>0</v>
      </c>
      <c r="R57" s="117">
        <v>0</v>
      </c>
      <c r="S57" s="134">
        <v>0</v>
      </c>
      <c r="T57" s="117">
        <v>0</v>
      </c>
      <c r="U57" s="117">
        <v>0</v>
      </c>
      <c r="V57" s="117">
        <v>0</v>
      </c>
      <c r="W57" s="117">
        <v>0</v>
      </c>
      <c r="X57" s="117">
        <v>0</v>
      </c>
      <c r="Y57" s="117">
        <v>0</v>
      </c>
      <c r="Z57" s="117">
        <v>0</v>
      </c>
      <c r="AA57" s="117">
        <f t="shared" si="0"/>
        <v>0</v>
      </c>
    </row>
    <row r="58" spans="1:27" s="9" customFormat="1" ht="13" x14ac:dyDescent="0.3">
      <c r="A58" s="2" t="s">
        <v>418</v>
      </c>
      <c r="B58" s="13">
        <v>0</v>
      </c>
      <c r="C58" s="13">
        <v>0</v>
      </c>
      <c r="D58" s="13">
        <v>0</v>
      </c>
      <c r="E58" s="13">
        <v>0</v>
      </c>
      <c r="F58" s="117">
        <v>0</v>
      </c>
      <c r="G58" s="117">
        <v>0</v>
      </c>
      <c r="H58" s="117">
        <v>0</v>
      </c>
      <c r="I58" s="117">
        <v>0</v>
      </c>
      <c r="J58" s="117">
        <v>0</v>
      </c>
      <c r="K58" s="117">
        <v>0</v>
      </c>
      <c r="L58" s="117">
        <v>0</v>
      </c>
      <c r="M58" s="117">
        <v>0</v>
      </c>
      <c r="N58" s="117">
        <v>0</v>
      </c>
      <c r="O58" s="117">
        <v>0</v>
      </c>
      <c r="P58" s="117">
        <v>0</v>
      </c>
      <c r="Q58" s="117">
        <v>0</v>
      </c>
      <c r="R58" s="117">
        <v>0</v>
      </c>
      <c r="S58" s="134">
        <v>6166.1473999999998</v>
      </c>
      <c r="T58" s="117">
        <v>0</v>
      </c>
      <c r="U58" s="117">
        <v>0</v>
      </c>
      <c r="V58" s="117">
        <v>0</v>
      </c>
      <c r="W58" s="117">
        <v>0</v>
      </c>
      <c r="X58" s="117">
        <v>0</v>
      </c>
      <c r="Y58" s="117">
        <v>0</v>
      </c>
      <c r="Z58" s="117">
        <v>0</v>
      </c>
      <c r="AA58" s="117">
        <f t="shared" si="0"/>
        <v>6166.1473999999998</v>
      </c>
    </row>
    <row r="59" spans="1:27" s="27" customFormat="1" x14ac:dyDescent="0.25">
      <c r="A59" s="2" t="s">
        <v>419</v>
      </c>
      <c r="B59" s="13">
        <v>0</v>
      </c>
      <c r="C59" s="13">
        <v>0</v>
      </c>
      <c r="D59" s="13">
        <v>0</v>
      </c>
      <c r="E59" s="13">
        <v>0</v>
      </c>
      <c r="F59" s="117">
        <v>0</v>
      </c>
      <c r="G59" s="117">
        <v>0</v>
      </c>
      <c r="H59" s="117">
        <v>0</v>
      </c>
      <c r="I59" s="117">
        <v>0</v>
      </c>
      <c r="J59" s="117">
        <v>0</v>
      </c>
      <c r="K59" s="117">
        <v>0</v>
      </c>
      <c r="L59" s="117">
        <v>0</v>
      </c>
      <c r="M59" s="117">
        <v>0</v>
      </c>
      <c r="N59" s="117">
        <v>0</v>
      </c>
      <c r="O59" s="117">
        <v>0</v>
      </c>
      <c r="P59" s="117">
        <v>0</v>
      </c>
      <c r="Q59" s="117">
        <v>0</v>
      </c>
      <c r="R59" s="117">
        <v>0</v>
      </c>
      <c r="S59" s="134">
        <v>0</v>
      </c>
      <c r="T59" s="117">
        <v>0</v>
      </c>
      <c r="U59" s="117">
        <v>0</v>
      </c>
      <c r="V59" s="117">
        <v>0</v>
      </c>
      <c r="W59" s="117">
        <v>0</v>
      </c>
      <c r="X59" s="117">
        <v>0</v>
      </c>
      <c r="Y59" s="117">
        <v>0</v>
      </c>
      <c r="Z59" s="117">
        <v>0</v>
      </c>
      <c r="AA59" s="117">
        <f t="shared" si="0"/>
        <v>0</v>
      </c>
    </row>
    <row r="60" spans="1:27" s="27" customFormat="1" x14ac:dyDescent="0.25">
      <c r="A60" s="2" t="s">
        <v>420</v>
      </c>
      <c r="B60" s="13">
        <v>0</v>
      </c>
      <c r="C60" s="13">
        <v>4.0088540000000004</v>
      </c>
      <c r="D60" s="13">
        <v>0</v>
      </c>
      <c r="E60" s="13">
        <v>0</v>
      </c>
      <c r="F60" s="117">
        <v>0</v>
      </c>
      <c r="G60" s="117">
        <v>0</v>
      </c>
      <c r="H60" s="117">
        <v>0</v>
      </c>
      <c r="I60" s="117">
        <v>0</v>
      </c>
      <c r="J60" s="117">
        <v>0</v>
      </c>
      <c r="K60" s="117">
        <v>0</v>
      </c>
      <c r="L60" s="117">
        <v>0</v>
      </c>
      <c r="M60" s="117">
        <v>0</v>
      </c>
      <c r="N60" s="117">
        <v>0</v>
      </c>
      <c r="O60" s="117">
        <v>0</v>
      </c>
      <c r="P60" s="117">
        <v>0</v>
      </c>
      <c r="Q60" s="117">
        <v>0</v>
      </c>
      <c r="R60" s="117">
        <v>0</v>
      </c>
      <c r="S60" s="134">
        <v>711.52470000000005</v>
      </c>
      <c r="T60" s="117">
        <v>0</v>
      </c>
      <c r="U60" s="117">
        <v>0</v>
      </c>
      <c r="V60" s="117">
        <v>0</v>
      </c>
      <c r="W60" s="117">
        <v>0</v>
      </c>
      <c r="X60" s="117">
        <v>0</v>
      </c>
      <c r="Y60" s="117">
        <v>0</v>
      </c>
      <c r="Z60" s="117">
        <v>0</v>
      </c>
      <c r="AA60" s="117">
        <f t="shared" si="0"/>
        <v>715.53355400000009</v>
      </c>
    </row>
    <row r="61" spans="1:27" x14ac:dyDescent="0.25">
      <c r="A61" s="2" t="s">
        <v>421</v>
      </c>
      <c r="B61" s="13">
        <v>0</v>
      </c>
      <c r="C61" s="13">
        <v>0</v>
      </c>
      <c r="D61" s="13">
        <v>0</v>
      </c>
      <c r="E61" s="13">
        <v>0</v>
      </c>
      <c r="F61" s="117">
        <v>0</v>
      </c>
      <c r="G61" s="117">
        <v>0</v>
      </c>
      <c r="H61" s="117">
        <v>0</v>
      </c>
      <c r="I61" s="117">
        <v>0</v>
      </c>
      <c r="J61" s="117">
        <v>0</v>
      </c>
      <c r="K61" s="117">
        <v>0</v>
      </c>
      <c r="L61" s="117">
        <v>0</v>
      </c>
      <c r="M61" s="117">
        <v>0</v>
      </c>
      <c r="N61" s="117">
        <v>0</v>
      </c>
      <c r="O61" s="117">
        <v>0</v>
      </c>
      <c r="P61" s="117">
        <v>0</v>
      </c>
      <c r="Q61" s="117">
        <v>0</v>
      </c>
      <c r="R61" s="117">
        <v>0</v>
      </c>
      <c r="S61" s="134">
        <v>0</v>
      </c>
      <c r="T61" s="117">
        <v>0</v>
      </c>
      <c r="U61" s="117">
        <v>0</v>
      </c>
      <c r="V61" s="117">
        <v>0</v>
      </c>
      <c r="W61" s="117">
        <v>0</v>
      </c>
      <c r="X61" s="117">
        <v>0</v>
      </c>
      <c r="Y61" s="117">
        <v>0</v>
      </c>
      <c r="Z61" s="117">
        <v>0</v>
      </c>
      <c r="AA61" s="117">
        <f t="shared" si="0"/>
        <v>0</v>
      </c>
    </row>
    <row r="62" spans="1:27" x14ac:dyDescent="0.25">
      <c r="A62" s="2" t="s">
        <v>434</v>
      </c>
      <c r="B62" s="13">
        <v>0</v>
      </c>
      <c r="C62" s="13">
        <v>-8343.9422245999995</v>
      </c>
      <c r="D62" s="13">
        <v>0</v>
      </c>
      <c r="E62" s="13">
        <v>-5533.6963624600003</v>
      </c>
      <c r="F62" s="117">
        <v>0</v>
      </c>
      <c r="G62" s="117">
        <v>0</v>
      </c>
      <c r="H62" s="117">
        <v>0</v>
      </c>
      <c r="I62" s="117">
        <v>0</v>
      </c>
      <c r="J62" s="117">
        <v>922.00737016000005</v>
      </c>
      <c r="K62" s="117">
        <v>0</v>
      </c>
      <c r="L62" s="117">
        <v>0</v>
      </c>
      <c r="M62" s="117">
        <v>0</v>
      </c>
      <c r="N62" s="117">
        <v>0</v>
      </c>
      <c r="O62" s="117">
        <v>-39.745332019999999</v>
      </c>
      <c r="P62" s="117">
        <v>-2994.8316990399999</v>
      </c>
      <c r="Q62" s="117">
        <v>0</v>
      </c>
      <c r="R62" s="117">
        <v>0</v>
      </c>
      <c r="S62" s="134">
        <v>0</v>
      </c>
      <c r="T62" s="117">
        <v>0</v>
      </c>
      <c r="U62" s="117">
        <v>0</v>
      </c>
      <c r="V62" s="117">
        <v>0</v>
      </c>
      <c r="W62" s="117">
        <v>0</v>
      </c>
      <c r="X62" s="117">
        <v>0</v>
      </c>
      <c r="Y62" s="117">
        <v>0</v>
      </c>
      <c r="Z62" s="117">
        <v>0</v>
      </c>
      <c r="AA62" s="117">
        <f t="shared" si="0"/>
        <v>-15990.208247959999</v>
      </c>
    </row>
    <row r="63" spans="1:27" ht="13" x14ac:dyDescent="0.3">
      <c r="A63" s="2" t="s">
        <v>435</v>
      </c>
      <c r="B63" s="13">
        <v>0</v>
      </c>
      <c r="C63" s="13">
        <v>0</v>
      </c>
      <c r="D63" s="13">
        <v>0</v>
      </c>
      <c r="E63" s="13">
        <v>0</v>
      </c>
      <c r="F63" s="117">
        <v>0</v>
      </c>
      <c r="G63" s="117">
        <v>0</v>
      </c>
      <c r="H63" s="117">
        <v>0</v>
      </c>
      <c r="I63" s="117">
        <v>0</v>
      </c>
      <c r="J63" s="117">
        <v>54548.401913560003</v>
      </c>
      <c r="K63" s="117">
        <v>0</v>
      </c>
      <c r="L63" s="117">
        <v>0</v>
      </c>
      <c r="M63" s="117">
        <v>0</v>
      </c>
      <c r="N63" s="117">
        <v>0</v>
      </c>
      <c r="O63" s="117">
        <v>0</v>
      </c>
      <c r="P63" s="117">
        <v>9456.5682848899996</v>
      </c>
      <c r="Q63" s="117">
        <v>0</v>
      </c>
      <c r="R63" s="117">
        <v>0</v>
      </c>
      <c r="S63" s="137">
        <v>0</v>
      </c>
      <c r="T63" s="117">
        <v>0</v>
      </c>
      <c r="U63" s="117">
        <v>0</v>
      </c>
      <c r="V63" s="117">
        <v>0</v>
      </c>
      <c r="W63" s="117">
        <v>0</v>
      </c>
      <c r="X63" s="117">
        <v>0</v>
      </c>
      <c r="Y63" s="117">
        <v>0</v>
      </c>
      <c r="Z63" s="117">
        <v>0</v>
      </c>
      <c r="AA63" s="117">
        <f t="shared" si="0"/>
        <v>64004.970198449999</v>
      </c>
    </row>
    <row r="64" spans="1:27" x14ac:dyDescent="0.25">
      <c r="A64" s="2" t="s">
        <v>436</v>
      </c>
      <c r="B64" s="13">
        <v>0</v>
      </c>
      <c r="C64" s="13">
        <v>8343.9422245999995</v>
      </c>
      <c r="D64" s="13">
        <v>0</v>
      </c>
      <c r="E64" s="13">
        <v>5533.6963624600003</v>
      </c>
      <c r="F64" s="117">
        <v>0</v>
      </c>
      <c r="G64" s="117">
        <v>0</v>
      </c>
      <c r="H64" s="117">
        <v>0</v>
      </c>
      <c r="I64" s="117">
        <v>0</v>
      </c>
      <c r="J64" s="117">
        <v>53626.394543399998</v>
      </c>
      <c r="K64" s="117">
        <v>0</v>
      </c>
      <c r="L64" s="117">
        <v>0</v>
      </c>
      <c r="M64" s="117">
        <v>0</v>
      </c>
      <c r="N64" s="117">
        <v>0</v>
      </c>
      <c r="O64" s="117">
        <v>39.745332019999999</v>
      </c>
      <c r="P64" s="117">
        <v>12451.39998393</v>
      </c>
      <c r="Q64" s="117">
        <v>0</v>
      </c>
      <c r="R64" s="117">
        <v>0</v>
      </c>
      <c r="S64" s="134">
        <v>0</v>
      </c>
      <c r="T64" s="117">
        <v>0</v>
      </c>
      <c r="U64" s="117">
        <v>0</v>
      </c>
      <c r="V64" s="117">
        <v>0</v>
      </c>
      <c r="W64" s="117">
        <v>0</v>
      </c>
      <c r="X64" s="117">
        <v>0</v>
      </c>
      <c r="Y64" s="117">
        <v>0</v>
      </c>
      <c r="Z64" s="117">
        <v>0</v>
      </c>
      <c r="AA64" s="117">
        <f t="shared" si="0"/>
        <v>79995.178446409991</v>
      </c>
    </row>
    <row r="65" spans="1:27" x14ac:dyDescent="0.25">
      <c r="A65" s="2"/>
      <c r="B65" s="13"/>
      <c r="C65" s="13"/>
      <c r="D65" s="13"/>
      <c r="E65" s="13"/>
      <c r="F65" s="117"/>
      <c r="G65" s="117"/>
      <c r="H65" s="117"/>
      <c r="I65" s="117"/>
      <c r="J65" s="117"/>
      <c r="K65" s="117"/>
      <c r="L65" s="117"/>
      <c r="M65" s="117"/>
      <c r="N65" s="117"/>
      <c r="O65" s="117"/>
      <c r="P65" s="117"/>
      <c r="Q65" s="117"/>
      <c r="R65" s="117"/>
      <c r="S65" s="117"/>
      <c r="T65" s="117"/>
      <c r="U65" s="117"/>
      <c r="V65" s="117"/>
      <c r="W65" s="117"/>
      <c r="X65" s="117"/>
      <c r="Y65" s="117"/>
      <c r="Z65" s="117"/>
      <c r="AA65" s="117"/>
    </row>
    <row r="66" spans="1:27" ht="13" thickBot="1" x14ac:dyDescent="0.3">
      <c r="A66" s="118"/>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row>
    <row r="67" spans="1:27" ht="13.5" thickTop="1" x14ac:dyDescent="0.3">
      <c r="AA67" s="9"/>
    </row>
    <row r="68" spans="1:27" ht="13" x14ac:dyDescent="0.3">
      <c r="AA68" s="9"/>
    </row>
    <row r="69" spans="1:27" ht="13" x14ac:dyDescent="0.3">
      <c r="AA69" s="9"/>
    </row>
    <row r="70" spans="1:27" ht="13" x14ac:dyDescent="0.3">
      <c r="AA70" s="9"/>
    </row>
    <row r="71" spans="1:27" ht="13" x14ac:dyDescent="0.3">
      <c r="AA71" s="9"/>
    </row>
    <row r="72" spans="1:27" ht="13" x14ac:dyDescent="0.3">
      <c r="AA72" s="9"/>
    </row>
    <row r="73" spans="1:27" ht="13" x14ac:dyDescent="0.3">
      <c r="AA73" s="9"/>
    </row>
    <row r="74" spans="1:27" ht="13" x14ac:dyDescent="0.3">
      <c r="AA74" s="9"/>
    </row>
    <row r="75" spans="1:27" ht="13" x14ac:dyDescent="0.3">
      <c r="AA75" s="9"/>
    </row>
    <row r="76" spans="1:27" ht="13" x14ac:dyDescent="0.3">
      <c r="AA76" s="9"/>
    </row>
    <row r="77" spans="1:27" ht="13" x14ac:dyDescent="0.3">
      <c r="AA77" s="9"/>
    </row>
    <row r="78" spans="1:27" ht="13" x14ac:dyDescent="0.3">
      <c r="AA78" s="9"/>
    </row>
    <row r="79" spans="1:27" ht="13" x14ac:dyDescent="0.3">
      <c r="AA79" s="9"/>
    </row>
    <row r="80" spans="1:27" x14ac:dyDescent="0.25">
      <c r="AA80" s="117"/>
    </row>
  </sheetData>
  <mergeCells count="12">
    <mergeCell ref="B5:I5"/>
    <mergeCell ref="B6:I6"/>
    <mergeCell ref="S5:AA5"/>
    <mergeCell ref="S6:AA6"/>
    <mergeCell ref="J5:R5"/>
    <mergeCell ref="J6:R6"/>
    <mergeCell ref="B7:I7"/>
    <mergeCell ref="B8:I8"/>
    <mergeCell ref="S7:AA7"/>
    <mergeCell ref="S8:AA8"/>
    <mergeCell ref="J7:R7"/>
    <mergeCell ref="J8:R8"/>
  </mergeCells>
  <printOptions horizontalCentered="1" verticalCentered="1"/>
  <pageMargins left="0.35433070866141736" right="0.35433070866141736" top="0.39370078740157483" bottom="0.27559055118110237" header="0" footer="0"/>
  <pageSetup scale="70" orientation="portrait" r:id="rId1"/>
  <headerFooter alignWithMargins="0"/>
  <colBreaks count="2" manualBreakCount="2">
    <brk id="9" max="1048575" man="1"/>
    <brk id="1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03CDB-309C-4ECC-9A19-A1F6376597AD}">
  <sheetPr>
    <tabColor theme="9" tint="0.39997558519241921"/>
  </sheetPr>
  <dimension ref="A1:T67"/>
  <sheetViews>
    <sheetView showGridLines="0" defaultGridColor="0" colorId="60" workbookViewId="0">
      <selection activeCell="L12" sqref="L12"/>
    </sheetView>
  </sheetViews>
  <sheetFormatPr baseColWidth="10" defaultColWidth="11.453125" defaultRowHeight="12.5" x14ac:dyDescent="0.25"/>
  <cols>
    <col min="1" max="1" width="56.1796875" style="4" customWidth="1"/>
    <col min="2" max="6" width="12" style="4" customWidth="1"/>
    <col min="7" max="11" width="10" style="4" customWidth="1"/>
    <col min="12" max="16384" width="11.453125" style="4"/>
  </cols>
  <sheetData>
    <row r="1" spans="1:12" x14ac:dyDescent="0.25">
      <c r="A1" s="58" t="s">
        <v>282</v>
      </c>
    </row>
    <row r="2" spans="1:12" x14ac:dyDescent="0.25">
      <c r="A2" s="58" t="s">
        <v>352</v>
      </c>
    </row>
    <row r="3" spans="1:12" x14ac:dyDescent="0.25">
      <c r="A3" s="58" t="s">
        <v>353</v>
      </c>
      <c r="D3" s="30"/>
    </row>
    <row r="5" spans="1:12" ht="13" x14ac:dyDescent="0.3">
      <c r="B5" s="191" t="s">
        <v>354</v>
      </c>
      <c r="C5" s="191"/>
      <c r="D5" s="191"/>
      <c r="E5" s="191"/>
      <c r="F5" s="191"/>
      <c r="G5" s="191" t="s">
        <v>354</v>
      </c>
      <c r="H5" s="191"/>
      <c r="I5" s="191"/>
      <c r="J5" s="191"/>
      <c r="K5" s="191"/>
      <c r="L5" s="191"/>
    </row>
    <row r="6" spans="1:12" ht="13" x14ac:dyDescent="0.3">
      <c r="B6" s="191" t="s">
        <v>452</v>
      </c>
      <c r="C6" s="191"/>
      <c r="D6" s="191"/>
      <c r="E6" s="191"/>
      <c r="F6" s="191"/>
      <c r="G6" s="191" t="s">
        <v>452</v>
      </c>
      <c r="H6" s="191"/>
      <c r="I6" s="191"/>
      <c r="J6" s="191"/>
      <c r="K6" s="191"/>
      <c r="L6" s="191"/>
    </row>
    <row r="7" spans="1:12" ht="13" x14ac:dyDescent="0.3">
      <c r="B7" s="191">
        <v>2025</v>
      </c>
      <c r="C7" s="191"/>
      <c r="D7" s="191"/>
      <c r="E7" s="191"/>
      <c r="F7" s="191"/>
      <c r="G7" s="191">
        <v>2025</v>
      </c>
      <c r="H7" s="191"/>
      <c r="I7" s="191"/>
      <c r="J7" s="191"/>
      <c r="K7" s="191"/>
      <c r="L7" s="191"/>
    </row>
    <row r="8" spans="1:12" ht="13" x14ac:dyDescent="0.3">
      <c r="B8" s="191" t="s">
        <v>356</v>
      </c>
      <c r="C8" s="191"/>
      <c r="D8" s="191"/>
      <c r="E8" s="191"/>
      <c r="F8" s="191"/>
      <c r="G8" s="191" t="s">
        <v>356</v>
      </c>
      <c r="H8" s="191"/>
      <c r="I8" s="191"/>
      <c r="J8" s="191"/>
      <c r="K8" s="191"/>
      <c r="L8" s="191"/>
    </row>
    <row r="9" spans="1:12" ht="13" thickBot="1" x14ac:dyDescent="0.3"/>
    <row r="10" spans="1:12" ht="13.5" thickTop="1" thickBot="1" x14ac:dyDescent="0.3">
      <c r="A10" s="59" t="s">
        <v>357</v>
      </c>
      <c r="B10" s="59" t="s">
        <v>104</v>
      </c>
      <c r="C10" s="59" t="s">
        <v>110</v>
      </c>
      <c r="D10" s="59" t="s">
        <v>106</v>
      </c>
      <c r="E10" s="59" t="s">
        <v>108</v>
      </c>
      <c r="F10" s="59" t="s">
        <v>112</v>
      </c>
      <c r="G10" s="59" t="s">
        <v>114</v>
      </c>
      <c r="H10" s="59" t="s">
        <v>116</v>
      </c>
      <c r="I10" s="59" t="s">
        <v>118</v>
      </c>
      <c r="J10" s="59" t="s">
        <v>120</v>
      </c>
      <c r="K10" s="59" t="s">
        <v>122</v>
      </c>
      <c r="L10" s="59" t="s">
        <v>361</v>
      </c>
    </row>
    <row r="11" spans="1:12" s="9" customFormat="1" ht="13.5" thickTop="1" x14ac:dyDescent="0.3">
      <c r="A11" s="61"/>
      <c r="B11" s="13"/>
      <c r="C11" s="13"/>
      <c r="D11" s="13"/>
      <c r="E11" s="13"/>
      <c r="F11" s="13"/>
      <c r="G11" s="13"/>
      <c r="H11" s="117"/>
      <c r="I11" s="117"/>
      <c r="J11" s="117"/>
      <c r="K11" s="117"/>
      <c r="L11" s="117"/>
    </row>
    <row r="12" spans="1:12" s="9" customFormat="1" ht="13" x14ac:dyDescent="0.3">
      <c r="A12" s="3" t="s">
        <v>394</v>
      </c>
      <c r="B12" s="9">
        <v>97217.986947394005</v>
      </c>
      <c r="C12" s="9">
        <v>3820.6654096500001</v>
      </c>
      <c r="D12" s="9">
        <v>1350.28142942</v>
      </c>
      <c r="E12" s="9">
        <v>4203.1461609899998</v>
      </c>
      <c r="F12" s="9">
        <v>37938.762789163004</v>
      </c>
      <c r="G12" s="9">
        <v>46996.906479090001</v>
      </c>
      <c r="H12" s="9">
        <v>554.13379196000005</v>
      </c>
      <c r="I12" s="9">
        <v>75.895827999999995</v>
      </c>
      <c r="J12" s="9">
        <v>5198.5575763440002</v>
      </c>
      <c r="K12" s="9">
        <v>15354.31783518</v>
      </c>
      <c r="L12" s="9">
        <f t="shared" ref="L12:L43" si="0">SUM(B12:K12)</f>
        <v>212710.65424719101</v>
      </c>
    </row>
    <row r="13" spans="1:12" s="11" customFormat="1" ht="13" x14ac:dyDescent="0.3">
      <c r="A13" s="3" t="s">
        <v>395</v>
      </c>
      <c r="B13" s="11">
        <v>97217.986947394005</v>
      </c>
      <c r="C13" s="11">
        <v>3820.6654096500001</v>
      </c>
      <c r="D13" s="11">
        <v>1350.28142942</v>
      </c>
      <c r="E13" s="11">
        <v>4203.1461609899998</v>
      </c>
      <c r="F13" s="11">
        <v>37761.334889523001</v>
      </c>
      <c r="G13" s="11">
        <v>46996.906479090001</v>
      </c>
      <c r="H13" s="11">
        <v>554.13379196000005</v>
      </c>
      <c r="I13" s="11">
        <v>75.895827999999995</v>
      </c>
      <c r="J13" s="11">
        <v>5198.5575763440002</v>
      </c>
      <c r="K13" s="11">
        <v>15354.31783518</v>
      </c>
      <c r="L13" s="11">
        <f t="shared" si="0"/>
        <v>212533.22634755101</v>
      </c>
    </row>
    <row r="14" spans="1:12" s="27" customFormat="1" ht="13" x14ac:dyDescent="0.3">
      <c r="A14" s="3" t="s">
        <v>396</v>
      </c>
      <c r="B14" s="9">
        <v>96150.873562473993</v>
      </c>
      <c r="C14" s="9">
        <v>3607.40633024</v>
      </c>
      <c r="D14" s="9">
        <v>1254.9653247799999</v>
      </c>
      <c r="E14" s="9">
        <v>3484.3060562999999</v>
      </c>
      <c r="F14" s="9">
        <v>24091.770372863</v>
      </c>
      <c r="G14" s="9">
        <v>42608.627848019998</v>
      </c>
      <c r="H14" s="9">
        <v>539.83768482999994</v>
      </c>
      <c r="I14" s="9">
        <v>75.895827999999995</v>
      </c>
      <c r="J14" s="9">
        <v>4661.9664159100003</v>
      </c>
      <c r="K14" s="9">
        <v>2791.76667602</v>
      </c>
      <c r="L14" s="9">
        <f t="shared" si="0"/>
        <v>179267.41609943702</v>
      </c>
    </row>
    <row r="15" spans="1:12" s="27" customFormat="1" ht="13" x14ac:dyDescent="0.3">
      <c r="A15" s="2" t="s">
        <v>397</v>
      </c>
      <c r="B15" s="117">
        <v>5864.8090535399997</v>
      </c>
      <c r="C15" s="117">
        <v>2039.63030686</v>
      </c>
      <c r="D15" s="117">
        <v>429.34958306999999</v>
      </c>
      <c r="E15" s="117">
        <v>1855.48063355</v>
      </c>
      <c r="F15" s="117">
        <v>9340.7665334199992</v>
      </c>
      <c r="G15" s="117">
        <v>26729.146542959999</v>
      </c>
      <c r="H15" s="117">
        <v>352.49059013999999</v>
      </c>
      <c r="I15" s="117">
        <v>44.084670000000003</v>
      </c>
      <c r="J15" s="117">
        <v>1749.47094225</v>
      </c>
      <c r="K15" s="117">
        <v>1124.16234794</v>
      </c>
      <c r="L15" s="9">
        <f t="shared" si="0"/>
        <v>49529.391203729996</v>
      </c>
    </row>
    <row r="16" spans="1:12" s="27" customFormat="1" ht="13" x14ac:dyDescent="0.3">
      <c r="A16" s="2" t="s">
        <v>398</v>
      </c>
      <c r="B16" s="117">
        <v>1095.3515769999999</v>
      </c>
      <c r="C16" s="117">
        <v>364.43652515999997</v>
      </c>
      <c r="D16" s="117">
        <v>76.742757030000007</v>
      </c>
      <c r="E16" s="117">
        <v>241.62545415</v>
      </c>
      <c r="F16" s="117">
        <v>857.23540089000005</v>
      </c>
      <c r="G16" s="117">
        <v>3652.9028671999999</v>
      </c>
      <c r="H16" s="117">
        <v>59.694826999999997</v>
      </c>
      <c r="I16" s="117">
        <v>7.8122420000000004</v>
      </c>
      <c r="J16" s="117">
        <v>313.65349283</v>
      </c>
      <c r="K16" s="117">
        <v>506.70320901000002</v>
      </c>
      <c r="L16" s="9">
        <f t="shared" si="0"/>
        <v>7176.1583522700003</v>
      </c>
    </row>
    <row r="17" spans="1:12" s="27" customFormat="1" ht="13" x14ac:dyDescent="0.3">
      <c r="A17" s="2" t="s">
        <v>399</v>
      </c>
      <c r="B17" s="117">
        <v>278.071575</v>
      </c>
      <c r="C17" s="117">
        <v>92.606909560000005</v>
      </c>
      <c r="D17" s="117">
        <v>19.507564290000001</v>
      </c>
      <c r="E17" s="117">
        <v>84.778289749999999</v>
      </c>
      <c r="F17" s="117">
        <v>0</v>
      </c>
      <c r="G17" s="117">
        <v>0</v>
      </c>
      <c r="H17" s="117">
        <v>15.106318</v>
      </c>
      <c r="I17" s="117">
        <v>1.9523539999999999</v>
      </c>
      <c r="J17" s="117">
        <v>79.728900870000004</v>
      </c>
      <c r="K17" s="117">
        <v>128.75264339</v>
      </c>
      <c r="L17" s="9">
        <f t="shared" si="0"/>
        <v>700.50455485999998</v>
      </c>
    </row>
    <row r="18" spans="1:12" s="27" customFormat="1" ht="13" x14ac:dyDescent="0.3">
      <c r="A18" s="2" t="s">
        <v>400</v>
      </c>
      <c r="B18" s="117">
        <v>817.28000199999997</v>
      </c>
      <c r="C18" s="117">
        <v>271.82961560000001</v>
      </c>
      <c r="D18" s="117">
        <v>57.235192740000002</v>
      </c>
      <c r="E18" s="117">
        <v>156.8471644</v>
      </c>
      <c r="F18" s="117">
        <v>857.23540089000005</v>
      </c>
      <c r="G18" s="117">
        <v>3652.9028671999999</v>
      </c>
      <c r="H18" s="117">
        <v>44.588509000000002</v>
      </c>
      <c r="I18" s="117">
        <v>5.8598879999999998</v>
      </c>
      <c r="J18" s="117">
        <v>233.92459195999999</v>
      </c>
      <c r="K18" s="117">
        <v>377.95056562000002</v>
      </c>
      <c r="L18" s="9">
        <f t="shared" si="0"/>
        <v>6475.6537974100002</v>
      </c>
    </row>
    <row r="19" spans="1:12" s="27" customFormat="1" ht="13" x14ac:dyDescent="0.3">
      <c r="A19" s="2" t="s">
        <v>401</v>
      </c>
      <c r="B19" s="117">
        <v>88524.327714133993</v>
      </c>
      <c r="C19" s="117">
        <v>992.43955944000004</v>
      </c>
      <c r="D19" s="117">
        <v>703.13740777999999</v>
      </c>
      <c r="E19" s="117">
        <v>1058.4486988799999</v>
      </c>
      <c r="F19" s="117">
        <v>8885.1061658529998</v>
      </c>
      <c r="G19" s="117">
        <v>8204.9397825899996</v>
      </c>
      <c r="H19" s="117">
        <v>93.305314940000002</v>
      </c>
      <c r="I19" s="117">
        <v>16.668869999999998</v>
      </c>
      <c r="J19" s="117">
        <v>2389.2053595100001</v>
      </c>
      <c r="K19" s="117">
        <v>471.4931775</v>
      </c>
      <c r="L19" s="9">
        <f t="shared" si="0"/>
        <v>111339.07205062697</v>
      </c>
    </row>
    <row r="20" spans="1:12" s="27" customFormat="1" ht="13" x14ac:dyDescent="0.3">
      <c r="A20" s="3" t="s">
        <v>402</v>
      </c>
      <c r="B20" s="9">
        <v>0</v>
      </c>
      <c r="C20" s="9">
        <v>0</v>
      </c>
      <c r="D20" s="9">
        <v>0</v>
      </c>
      <c r="E20" s="9">
        <v>0</v>
      </c>
      <c r="F20" s="9">
        <v>0</v>
      </c>
      <c r="G20" s="9">
        <v>0</v>
      </c>
      <c r="H20" s="9">
        <v>0</v>
      </c>
      <c r="I20" s="9">
        <v>1.8663620000000001</v>
      </c>
      <c r="J20" s="9">
        <v>0</v>
      </c>
      <c r="K20" s="9">
        <v>411.57694744999998</v>
      </c>
      <c r="L20" s="9">
        <f t="shared" si="0"/>
        <v>413.44330944999996</v>
      </c>
    </row>
    <row r="21" spans="1:12" s="27" customFormat="1" ht="13" x14ac:dyDescent="0.3">
      <c r="A21" s="3" t="s">
        <v>403</v>
      </c>
      <c r="B21" s="9">
        <v>0</v>
      </c>
      <c r="C21" s="9">
        <v>0</v>
      </c>
      <c r="D21" s="9">
        <v>0</v>
      </c>
      <c r="E21" s="9">
        <v>0</v>
      </c>
      <c r="F21" s="9">
        <v>0</v>
      </c>
      <c r="G21" s="9">
        <v>0</v>
      </c>
      <c r="H21" s="9">
        <v>0</v>
      </c>
      <c r="I21" s="9">
        <v>1.8663620000000001</v>
      </c>
      <c r="J21" s="9">
        <v>0</v>
      </c>
      <c r="K21" s="9">
        <v>398.34668720000002</v>
      </c>
      <c r="L21" s="9">
        <f t="shared" si="0"/>
        <v>400.2130492</v>
      </c>
    </row>
    <row r="22" spans="1:12" s="9" customFormat="1" ht="13" x14ac:dyDescent="0.3">
      <c r="A22" s="2" t="s">
        <v>404</v>
      </c>
      <c r="B22" s="117">
        <v>0</v>
      </c>
      <c r="C22" s="117">
        <v>0</v>
      </c>
      <c r="D22" s="117">
        <v>0</v>
      </c>
      <c r="E22" s="117">
        <v>0</v>
      </c>
      <c r="F22" s="117">
        <v>0</v>
      </c>
      <c r="G22" s="117">
        <v>0</v>
      </c>
      <c r="H22" s="117">
        <v>0</v>
      </c>
      <c r="I22" s="117">
        <v>0</v>
      </c>
      <c r="J22" s="117">
        <v>0</v>
      </c>
      <c r="K22" s="117">
        <v>398.34668720000002</v>
      </c>
      <c r="L22" s="9">
        <f t="shared" si="0"/>
        <v>398.34668720000002</v>
      </c>
    </row>
    <row r="23" spans="1:12" s="9" customFormat="1" ht="13" x14ac:dyDescent="0.3">
      <c r="A23" s="2" t="s">
        <v>405</v>
      </c>
      <c r="B23" s="117">
        <v>0</v>
      </c>
      <c r="C23" s="117">
        <v>0</v>
      </c>
      <c r="D23" s="117">
        <v>0</v>
      </c>
      <c r="E23" s="117">
        <v>0</v>
      </c>
      <c r="F23" s="117">
        <v>0</v>
      </c>
      <c r="G23" s="117">
        <v>0</v>
      </c>
      <c r="H23" s="117">
        <v>0</v>
      </c>
      <c r="I23" s="117">
        <v>0</v>
      </c>
      <c r="J23" s="117">
        <v>0</v>
      </c>
      <c r="K23" s="117">
        <v>0</v>
      </c>
      <c r="L23" s="9">
        <f t="shared" si="0"/>
        <v>0</v>
      </c>
    </row>
    <row r="24" spans="1:12" s="27" customFormat="1" ht="13" x14ac:dyDescent="0.3">
      <c r="A24" s="2" t="s">
        <v>406</v>
      </c>
      <c r="B24" s="117">
        <v>0</v>
      </c>
      <c r="C24" s="117">
        <v>0</v>
      </c>
      <c r="D24" s="117">
        <v>0</v>
      </c>
      <c r="E24" s="117">
        <v>0</v>
      </c>
      <c r="F24" s="117">
        <v>0</v>
      </c>
      <c r="G24" s="117">
        <v>0</v>
      </c>
      <c r="H24" s="117">
        <v>0</v>
      </c>
      <c r="I24" s="117">
        <v>1.8663620000000001</v>
      </c>
      <c r="J24" s="117">
        <v>0</v>
      </c>
      <c r="K24" s="117">
        <v>0</v>
      </c>
      <c r="L24" s="9">
        <f t="shared" si="0"/>
        <v>1.8663620000000001</v>
      </c>
    </row>
    <row r="25" spans="1:12" s="27" customFormat="1" ht="13" x14ac:dyDescent="0.3">
      <c r="A25" s="2" t="s">
        <v>407</v>
      </c>
      <c r="B25" s="117">
        <v>0</v>
      </c>
      <c r="C25" s="117">
        <v>0</v>
      </c>
      <c r="D25" s="117">
        <v>0</v>
      </c>
      <c r="E25" s="117">
        <v>0</v>
      </c>
      <c r="F25" s="117">
        <v>0</v>
      </c>
      <c r="G25" s="117">
        <v>0</v>
      </c>
      <c r="H25" s="117">
        <v>0</v>
      </c>
      <c r="I25" s="117">
        <v>0</v>
      </c>
      <c r="J25" s="117">
        <v>0</v>
      </c>
      <c r="K25" s="117">
        <v>13.230260250000001</v>
      </c>
      <c r="L25" s="9">
        <f t="shared" si="0"/>
        <v>13.230260250000001</v>
      </c>
    </row>
    <row r="26" spans="1:12" s="27" customFormat="1" ht="13" x14ac:dyDescent="0.3">
      <c r="A26" s="3" t="s">
        <v>408</v>
      </c>
      <c r="B26" s="9">
        <v>666.38521779999996</v>
      </c>
      <c r="C26" s="9">
        <v>210.89993878000001</v>
      </c>
      <c r="D26" s="9">
        <v>45.735576899999998</v>
      </c>
      <c r="E26" s="9">
        <v>328.75126971999998</v>
      </c>
      <c r="F26" s="9">
        <v>5008.6622727000004</v>
      </c>
      <c r="G26" s="9">
        <v>4021.6386552700001</v>
      </c>
      <c r="H26" s="9">
        <v>34.34695275</v>
      </c>
      <c r="I26" s="9">
        <v>5.4636839999999998</v>
      </c>
      <c r="J26" s="9">
        <v>209.63662131999999</v>
      </c>
      <c r="K26" s="9">
        <v>277.83099412000001</v>
      </c>
      <c r="L26" s="9">
        <f t="shared" si="0"/>
        <v>10809.351183360001</v>
      </c>
    </row>
    <row r="27" spans="1:12" s="27" customFormat="1" ht="13" x14ac:dyDescent="0.3">
      <c r="A27" s="2" t="s">
        <v>409</v>
      </c>
      <c r="B27" s="117">
        <v>0</v>
      </c>
      <c r="C27" s="117">
        <v>0</v>
      </c>
      <c r="D27" s="117">
        <v>6.0917949599999996</v>
      </c>
      <c r="E27" s="117">
        <v>8.3965189000000002</v>
      </c>
      <c r="F27" s="117">
        <v>29.788026089999999</v>
      </c>
      <c r="G27" s="117">
        <v>415.74775471999999</v>
      </c>
      <c r="H27" s="117">
        <v>0</v>
      </c>
      <c r="I27" s="117">
        <v>0</v>
      </c>
      <c r="J27" s="117">
        <v>13.13789367</v>
      </c>
      <c r="K27" s="117">
        <v>6.0441189299999998</v>
      </c>
      <c r="L27" s="9">
        <f t="shared" si="0"/>
        <v>479.20610727000002</v>
      </c>
    </row>
    <row r="28" spans="1:12" s="9" customFormat="1" ht="13" x14ac:dyDescent="0.3">
      <c r="A28" s="2" t="s">
        <v>411</v>
      </c>
      <c r="B28" s="117">
        <v>0</v>
      </c>
      <c r="C28" s="117">
        <v>0</v>
      </c>
      <c r="D28" s="117">
        <v>0</v>
      </c>
      <c r="E28" s="117">
        <v>0</v>
      </c>
      <c r="F28" s="117">
        <v>0</v>
      </c>
      <c r="G28" s="117">
        <v>0</v>
      </c>
      <c r="H28" s="117">
        <v>0</v>
      </c>
      <c r="I28" s="117">
        <v>0</v>
      </c>
      <c r="J28" s="117">
        <v>0</v>
      </c>
      <c r="K28" s="117">
        <v>0</v>
      </c>
      <c r="L28" s="9">
        <f t="shared" si="0"/>
        <v>0</v>
      </c>
    </row>
    <row r="29" spans="1:12" s="27" customFormat="1" ht="13" x14ac:dyDescent="0.3">
      <c r="A29" s="2" t="s">
        <v>486</v>
      </c>
      <c r="B29" s="117">
        <v>0</v>
      </c>
      <c r="C29" s="117">
        <v>0</v>
      </c>
      <c r="D29" s="117">
        <v>0</v>
      </c>
      <c r="E29" s="117">
        <v>0</v>
      </c>
      <c r="F29" s="117">
        <v>0</v>
      </c>
      <c r="G29" s="117">
        <v>0</v>
      </c>
      <c r="H29" s="117">
        <v>0</v>
      </c>
      <c r="I29" s="117">
        <v>0</v>
      </c>
      <c r="J29" s="117">
        <v>0</v>
      </c>
      <c r="K29" s="117">
        <v>0</v>
      </c>
      <c r="L29" s="9">
        <f t="shared" si="0"/>
        <v>0</v>
      </c>
    </row>
    <row r="30" spans="1:12" s="27" customFormat="1" ht="12" customHeight="1" x14ac:dyDescent="0.3">
      <c r="A30" s="2" t="s">
        <v>413</v>
      </c>
      <c r="B30" s="117">
        <v>0</v>
      </c>
      <c r="C30" s="117">
        <v>0</v>
      </c>
      <c r="D30" s="117">
        <v>6.0917949599999996</v>
      </c>
      <c r="E30" s="117">
        <v>0</v>
      </c>
      <c r="F30" s="117">
        <v>0</v>
      </c>
      <c r="G30" s="117">
        <v>0</v>
      </c>
      <c r="H30" s="117">
        <v>0</v>
      </c>
      <c r="I30" s="117">
        <v>0</v>
      </c>
      <c r="J30" s="117">
        <v>0</v>
      </c>
      <c r="K30" s="117">
        <v>0.3</v>
      </c>
      <c r="L30" s="9">
        <f t="shared" si="0"/>
        <v>6.3917949599999995</v>
      </c>
    </row>
    <row r="31" spans="1:12" s="27" customFormat="1" ht="13" x14ac:dyDescent="0.3">
      <c r="A31" s="2" t="s">
        <v>414</v>
      </c>
      <c r="B31" s="117">
        <v>0</v>
      </c>
      <c r="C31" s="117">
        <v>0</v>
      </c>
      <c r="D31" s="117">
        <v>0</v>
      </c>
      <c r="E31" s="117">
        <v>0</v>
      </c>
      <c r="F31" s="117">
        <v>0</v>
      </c>
      <c r="G31" s="117">
        <v>0</v>
      </c>
      <c r="H31" s="117">
        <v>0</v>
      </c>
      <c r="I31" s="117">
        <v>0</v>
      </c>
      <c r="J31" s="117">
        <v>0</v>
      </c>
      <c r="K31" s="117">
        <v>0</v>
      </c>
      <c r="L31" s="9">
        <f t="shared" si="0"/>
        <v>0</v>
      </c>
    </row>
    <row r="32" spans="1:12" s="27" customFormat="1" ht="13" x14ac:dyDescent="0.3">
      <c r="A32" s="2" t="s">
        <v>415</v>
      </c>
      <c r="B32" s="117">
        <v>0</v>
      </c>
      <c r="C32" s="117">
        <v>0</v>
      </c>
      <c r="D32" s="117">
        <v>0</v>
      </c>
      <c r="E32" s="117">
        <v>0</v>
      </c>
      <c r="F32" s="117">
        <v>0</v>
      </c>
      <c r="G32" s="117">
        <v>0</v>
      </c>
      <c r="H32" s="117">
        <v>0</v>
      </c>
      <c r="I32" s="117">
        <v>0</v>
      </c>
      <c r="J32" s="117">
        <v>0</v>
      </c>
      <c r="K32" s="117">
        <v>0</v>
      </c>
      <c r="L32" s="9">
        <f t="shared" si="0"/>
        <v>0</v>
      </c>
    </row>
    <row r="33" spans="1:12" s="27" customFormat="1" ht="12.75" customHeight="1" x14ac:dyDescent="0.3">
      <c r="A33" s="2" t="s">
        <v>489</v>
      </c>
      <c r="B33" s="117">
        <v>0</v>
      </c>
      <c r="C33" s="117">
        <v>0</v>
      </c>
      <c r="D33" s="117">
        <v>0</v>
      </c>
      <c r="E33" s="117">
        <v>0</v>
      </c>
      <c r="F33" s="117">
        <v>0</v>
      </c>
      <c r="G33" s="117">
        <v>0</v>
      </c>
      <c r="H33" s="117">
        <v>0</v>
      </c>
      <c r="I33" s="117">
        <v>0</v>
      </c>
      <c r="J33" s="117">
        <v>0</v>
      </c>
      <c r="K33" s="117">
        <v>0</v>
      </c>
      <c r="L33" s="9">
        <f t="shared" si="0"/>
        <v>0</v>
      </c>
    </row>
    <row r="34" spans="1:12" s="27" customFormat="1" ht="13" x14ac:dyDescent="0.3">
      <c r="A34" s="2" t="s">
        <v>416</v>
      </c>
      <c r="B34" s="117">
        <v>0</v>
      </c>
      <c r="C34" s="117">
        <v>0</v>
      </c>
      <c r="D34" s="117">
        <v>0</v>
      </c>
      <c r="E34" s="117">
        <v>0</v>
      </c>
      <c r="F34" s="117">
        <v>0</v>
      </c>
      <c r="G34" s="117">
        <v>0</v>
      </c>
      <c r="H34" s="117">
        <v>0</v>
      </c>
      <c r="I34" s="117">
        <v>0</v>
      </c>
      <c r="J34" s="117">
        <v>0</v>
      </c>
      <c r="K34" s="117">
        <v>0</v>
      </c>
      <c r="L34" s="9">
        <f t="shared" si="0"/>
        <v>0</v>
      </c>
    </row>
    <row r="35" spans="1:12" s="27" customFormat="1" ht="13" x14ac:dyDescent="0.3">
      <c r="A35" s="2" t="s">
        <v>485</v>
      </c>
      <c r="B35" s="117">
        <v>0</v>
      </c>
      <c r="C35" s="117">
        <v>0</v>
      </c>
      <c r="D35" s="117">
        <v>0</v>
      </c>
      <c r="E35" s="117">
        <v>0</v>
      </c>
      <c r="F35" s="117">
        <v>0</v>
      </c>
      <c r="G35" s="117">
        <v>0</v>
      </c>
      <c r="H35" s="117">
        <v>0</v>
      </c>
      <c r="I35" s="117">
        <v>0</v>
      </c>
      <c r="J35" s="117">
        <v>0</v>
      </c>
      <c r="K35" s="117">
        <v>0</v>
      </c>
      <c r="L35" s="9">
        <f t="shared" si="0"/>
        <v>0</v>
      </c>
    </row>
    <row r="36" spans="1:12" s="27" customFormat="1" ht="13" x14ac:dyDescent="0.3">
      <c r="A36" s="2" t="s">
        <v>417</v>
      </c>
      <c r="B36" s="117">
        <v>0</v>
      </c>
      <c r="C36" s="117">
        <v>0</v>
      </c>
      <c r="D36" s="117">
        <v>0</v>
      </c>
      <c r="E36" s="117">
        <v>8.3965189000000002</v>
      </c>
      <c r="F36" s="117">
        <v>29.788026089999999</v>
      </c>
      <c r="G36" s="117">
        <v>0</v>
      </c>
      <c r="H36" s="117">
        <v>0</v>
      </c>
      <c r="I36" s="117">
        <v>0</v>
      </c>
      <c r="J36" s="117">
        <v>13.13789367</v>
      </c>
      <c r="K36" s="117">
        <v>5.74411893</v>
      </c>
      <c r="L36" s="9">
        <f t="shared" si="0"/>
        <v>57.066557590000002</v>
      </c>
    </row>
    <row r="37" spans="1:12" s="27" customFormat="1" ht="13" x14ac:dyDescent="0.3">
      <c r="A37" s="2" t="s">
        <v>488</v>
      </c>
      <c r="B37" s="117">
        <v>0</v>
      </c>
      <c r="C37" s="117">
        <v>0</v>
      </c>
      <c r="D37" s="117">
        <v>0</v>
      </c>
      <c r="E37" s="117">
        <v>0</v>
      </c>
      <c r="F37" s="117">
        <v>0</v>
      </c>
      <c r="G37" s="117">
        <v>0</v>
      </c>
      <c r="H37" s="117">
        <v>0</v>
      </c>
      <c r="I37" s="117">
        <v>0</v>
      </c>
      <c r="J37" s="117">
        <v>0</v>
      </c>
      <c r="K37" s="117">
        <v>0</v>
      </c>
      <c r="L37" s="9">
        <f t="shared" si="0"/>
        <v>0</v>
      </c>
    </row>
    <row r="38" spans="1:12" s="27" customFormat="1" ht="13" x14ac:dyDescent="0.3">
      <c r="A38" s="2" t="s">
        <v>418</v>
      </c>
      <c r="B38" s="117">
        <v>0</v>
      </c>
      <c r="C38" s="117">
        <v>0</v>
      </c>
      <c r="D38" s="117">
        <v>0</v>
      </c>
      <c r="E38" s="117">
        <v>0</v>
      </c>
      <c r="F38" s="117">
        <v>0</v>
      </c>
      <c r="G38" s="117">
        <v>415.74775471999999</v>
      </c>
      <c r="H38" s="117">
        <v>0</v>
      </c>
      <c r="I38" s="117">
        <v>0</v>
      </c>
      <c r="J38" s="117">
        <v>0</v>
      </c>
      <c r="K38" s="117">
        <v>0</v>
      </c>
      <c r="L38" s="9">
        <f t="shared" si="0"/>
        <v>415.74775471999999</v>
      </c>
    </row>
    <row r="39" spans="1:12" s="27" customFormat="1" ht="13" x14ac:dyDescent="0.3">
      <c r="A39" s="2" t="s">
        <v>419</v>
      </c>
      <c r="B39" s="117">
        <v>0</v>
      </c>
      <c r="C39" s="117">
        <v>0</v>
      </c>
      <c r="D39" s="117">
        <v>0</v>
      </c>
      <c r="E39" s="117">
        <v>0</v>
      </c>
      <c r="F39" s="117">
        <v>0</v>
      </c>
      <c r="G39" s="117">
        <v>0</v>
      </c>
      <c r="H39" s="117">
        <v>0</v>
      </c>
      <c r="I39" s="117">
        <v>0</v>
      </c>
      <c r="J39" s="117">
        <v>0</v>
      </c>
      <c r="K39" s="117">
        <v>0</v>
      </c>
      <c r="L39" s="9">
        <f t="shared" si="0"/>
        <v>0</v>
      </c>
    </row>
    <row r="40" spans="1:12" s="27" customFormat="1" ht="13" x14ac:dyDescent="0.3">
      <c r="A40" s="2" t="s">
        <v>420</v>
      </c>
      <c r="B40" s="117">
        <v>621.38521779999996</v>
      </c>
      <c r="C40" s="117">
        <v>181.20276478</v>
      </c>
      <c r="D40" s="117">
        <v>39.643781939999997</v>
      </c>
      <c r="E40" s="117">
        <v>231.36896454999999</v>
      </c>
      <c r="F40" s="117">
        <v>4978.8742466100002</v>
      </c>
      <c r="G40" s="117">
        <v>2751.00318487</v>
      </c>
      <c r="H40" s="117">
        <v>34.232918699999999</v>
      </c>
      <c r="I40" s="117">
        <v>5.4636839999999998</v>
      </c>
      <c r="J40" s="117">
        <v>196.49872765000001</v>
      </c>
      <c r="K40" s="117">
        <v>271.78687518999999</v>
      </c>
      <c r="L40" s="9">
        <f t="shared" si="0"/>
        <v>9311.4603660899993</v>
      </c>
    </row>
    <row r="41" spans="1:12" s="27" customFormat="1" ht="13" x14ac:dyDescent="0.3">
      <c r="A41" s="2" t="s">
        <v>421</v>
      </c>
      <c r="B41" s="117">
        <v>45</v>
      </c>
      <c r="C41" s="117">
        <v>29.697174</v>
      </c>
      <c r="D41" s="117">
        <v>0</v>
      </c>
      <c r="E41" s="117">
        <v>88.985786270000006</v>
      </c>
      <c r="F41" s="117">
        <v>0</v>
      </c>
      <c r="G41" s="117">
        <v>854.88771568000004</v>
      </c>
      <c r="H41" s="117">
        <v>0.11403405</v>
      </c>
      <c r="I41" s="117">
        <v>0</v>
      </c>
      <c r="J41" s="117">
        <v>0</v>
      </c>
      <c r="K41" s="117">
        <v>0</v>
      </c>
      <c r="L41" s="9">
        <f t="shared" si="0"/>
        <v>1018.6847100000001</v>
      </c>
    </row>
    <row r="42" spans="1:12" s="27" customFormat="1" ht="13" x14ac:dyDescent="0.3">
      <c r="A42" s="2" t="s">
        <v>422</v>
      </c>
      <c r="B42" s="117">
        <v>0</v>
      </c>
      <c r="C42" s="117">
        <v>0</v>
      </c>
      <c r="D42" s="117">
        <v>0</v>
      </c>
      <c r="E42" s="117">
        <v>0</v>
      </c>
      <c r="F42" s="117">
        <v>0</v>
      </c>
      <c r="G42" s="117">
        <v>0</v>
      </c>
      <c r="H42" s="117">
        <v>0</v>
      </c>
      <c r="I42" s="117">
        <v>0</v>
      </c>
      <c r="J42" s="117">
        <v>0</v>
      </c>
      <c r="K42" s="117">
        <v>0</v>
      </c>
      <c r="L42" s="9">
        <f t="shared" si="0"/>
        <v>0</v>
      </c>
    </row>
    <row r="43" spans="1:12" s="9" customFormat="1" ht="13" x14ac:dyDescent="0.3">
      <c r="A43" s="2" t="s">
        <v>423</v>
      </c>
      <c r="B43" s="117">
        <v>1067.11338492</v>
      </c>
      <c r="C43" s="117">
        <v>213.25907941</v>
      </c>
      <c r="D43" s="117">
        <v>95.316104640000006</v>
      </c>
      <c r="E43" s="117">
        <v>718.84010468999998</v>
      </c>
      <c r="F43" s="117">
        <v>13669.564516660001</v>
      </c>
      <c r="G43" s="117">
        <v>4388.2786310700003</v>
      </c>
      <c r="H43" s="117">
        <v>14.296107129999999</v>
      </c>
      <c r="I43" s="117">
        <v>0</v>
      </c>
      <c r="J43" s="117">
        <v>536.59116043400002</v>
      </c>
      <c r="K43" s="117">
        <v>12562.551159160001</v>
      </c>
      <c r="L43" s="9">
        <f t="shared" si="0"/>
        <v>33265.810248114001</v>
      </c>
    </row>
    <row r="44" spans="1:12" s="9" customFormat="1" ht="13" x14ac:dyDescent="0.3">
      <c r="A44" s="2" t="s">
        <v>424</v>
      </c>
      <c r="B44" s="117">
        <v>1067.11338492</v>
      </c>
      <c r="C44" s="117">
        <v>213.25907941</v>
      </c>
      <c r="D44" s="117">
        <v>95.316104640000006</v>
      </c>
      <c r="E44" s="117">
        <v>718.84010468999998</v>
      </c>
      <c r="F44" s="117">
        <v>11920.019856540001</v>
      </c>
      <c r="G44" s="117">
        <v>3663.8417572799999</v>
      </c>
      <c r="H44" s="117">
        <v>14.296107129999999</v>
      </c>
      <c r="I44" s="117">
        <v>0</v>
      </c>
      <c r="J44" s="117">
        <v>536.59116043400002</v>
      </c>
      <c r="K44" s="117">
        <v>11755.826590660001</v>
      </c>
      <c r="L44" s="9">
        <f t="shared" ref="L44:L64" si="1">SUM(B44:K44)</f>
        <v>29985.104145704005</v>
      </c>
    </row>
    <row r="45" spans="1:12" s="27" customFormat="1" ht="13" x14ac:dyDescent="0.3">
      <c r="A45" s="3" t="s">
        <v>425</v>
      </c>
      <c r="B45" s="9">
        <v>863.25942444999998</v>
      </c>
      <c r="C45" s="9">
        <v>188.90103103999999</v>
      </c>
      <c r="D45" s="9">
        <v>85.748683839999998</v>
      </c>
      <c r="E45" s="9">
        <v>611.10361129</v>
      </c>
      <c r="F45" s="9">
        <v>4228.4424744999997</v>
      </c>
      <c r="G45" s="9">
        <v>1799.4191456999999</v>
      </c>
      <c r="H45" s="9">
        <v>14.296107129999999</v>
      </c>
      <c r="I45" s="9">
        <v>0</v>
      </c>
      <c r="J45" s="9">
        <v>163.10230626000001</v>
      </c>
      <c r="K45" s="9">
        <v>505.30241242</v>
      </c>
      <c r="L45" s="9">
        <f t="shared" si="1"/>
        <v>8459.5751966299995</v>
      </c>
    </row>
    <row r="46" spans="1:12" s="27" customFormat="1" ht="13" x14ac:dyDescent="0.3">
      <c r="A46" s="3" t="s">
        <v>426</v>
      </c>
      <c r="B46" s="9">
        <v>203.85396047</v>
      </c>
      <c r="C46" s="9">
        <v>24.358048369999999</v>
      </c>
      <c r="D46" s="9">
        <v>9.5674208000000007</v>
      </c>
      <c r="E46" s="9">
        <v>107.7364934</v>
      </c>
      <c r="F46" s="9">
        <v>7691.57738204</v>
      </c>
      <c r="G46" s="9">
        <v>1864.42261158</v>
      </c>
      <c r="H46" s="9">
        <v>0</v>
      </c>
      <c r="I46" s="9">
        <v>0</v>
      </c>
      <c r="J46" s="9">
        <v>373.48885417399998</v>
      </c>
      <c r="K46" s="9">
        <v>11250.524178240001</v>
      </c>
      <c r="L46" s="9">
        <f t="shared" si="1"/>
        <v>21525.528949074003</v>
      </c>
    </row>
    <row r="47" spans="1:12" s="9" customFormat="1" ht="13" x14ac:dyDescent="0.3">
      <c r="A47" s="2" t="s">
        <v>427</v>
      </c>
      <c r="B47" s="117">
        <v>0</v>
      </c>
      <c r="C47" s="117">
        <v>0</v>
      </c>
      <c r="D47" s="117">
        <v>0</v>
      </c>
      <c r="E47" s="117">
        <v>0</v>
      </c>
      <c r="F47" s="117">
        <v>570.58317239999997</v>
      </c>
      <c r="G47" s="117">
        <v>0</v>
      </c>
      <c r="H47" s="117">
        <v>0</v>
      </c>
      <c r="I47" s="117">
        <v>0</v>
      </c>
      <c r="J47" s="117">
        <v>0</v>
      </c>
      <c r="K47" s="117">
        <v>806.72456850000003</v>
      </c>
      <c r="L47" s="9">
        <f t="shared" si="1"/>
        <v>1377.3077409</v>
      </c>
    </row>
    <row r="48" spans="1:12" s="27" customFormat="1" ht="13" x14ac:dyDescent="0.3">
      <c r="A48" s="2" t="s">
        <v>428</v>
      </c>
      <c r="B48" s="117">
        <v>0</v>
      </c>
      <c r="C48" s="117">
        <v>0</v>
      </c>
      <c r="D48" s="117">
        <v>0</v>
      </c>
      <c r="E48" s="117">
        <v>0</v>
      </c>
      <c r="F48" s="117">
        <v>566.58702581</v>
      </c>
      <c r="G48" s="117">
        <v>0</v>
      </c>
      <c r="H48" s="117">
        <v>0</v>
      </c>
      <c r="I48" s="117">
        <v>0</v>
      </c>
      <c r="J48" s="117">
        <v>0</v>
      </c>
      <c r="K48" s="117">
        <v>806.72456850000003</v>
      </c>
      <c r="L48" s="9">
        <f t="shared" si="1"/>
        <v>1373.3115943100001</v>
      </c>
    </row>
    <row r="49" spans="1:20" s="27" customFormat="1" ht="13" x14ac:dyDescent="0.3">
      <c r="A49" s="3" t="s">
        <v>429</v>
      </c>
      <c r="B49" s="9">
        <v>0</v>
      </c>
      <c r="C49" s="9">
        <v>0</v>
      </c>
      <c r="D49" s="9">
        <v>0</v>
      </c>
      <c r="E49" s="9">
        <v>0</v>
      </c>
      <c r="F49" s="9">
        <v>3.9961465899999999</v>
      </c>
      <c r="G49" s="9">
        <v>0</v>
      </c>
      <c r="H49" s="9">
        <v>0</v>
      </c>
      <c r="I49" s="9">
        <v>0</v>
      </c>
      <c r="J49" s="9">
        <v>0</v>
      </c>
      <c r="K49" s="9">
        <v>0</v>
      </c>
      <c r="L49" s="9">
        <f t="shared" si="1"/>
        <v>3.9961465899999999</v>
      </c>
      <c r="M49" s="117"/>
      <c r="N49" s="117"/>
      <c r="O49" s="117"/>
      <c r="P49" s="117"/>
      <c r="Q49" s="117"/>
      <c r="R49" s="117"/>
      <c r="S49" s="117"/>
      <c r="T49" s="117"/>
    </row>
    <row r="50" spans="1:20" s="9" customFormat="1" ht="13" x14ac:dyDescent="0.3">
      <c r="A50" s="2" t="s">
        <v>430</v>
      </c>
      <c r="B50" s="117">
        <v>0</v>
      </c>
      <c r="C50" s="117">
        <v>0</v>
      </c>
      <c r="D50" s="117">
        <v>0</v>
      </c>
      <c r="E50" s="117">
        <v>0</v>
      </c>
      <c r="F50" s="117">
        <v>1178.9614877199999</v>
      </c>
      <c r="G50" s="117">
        <v>724.43687379000005</v>
      </c>
      <c r="H50" s="117">
        <v>0</v>
      </c>
      <c r="I50" s="117">
        <v>0</v>
      </c>
      <c r="J50" s="117">
        <v>0</v>
      </c>
      <c r="K50" s="117">
        <v>0</v>
      </c>
      <c r="L50" s="9">
        <f t="shared" si="1"/>
        <v>1903.3983615100001</v>
      </c>
    </row>
    <row r="51" spans="1:20" s="27" customFormat="1" ht="13" x14ac:dyDescent="0.3">
      <c r="A51" s="2" t="s">
        <v>409</v>
      </c>
      <c r="B51" s="117">
        <v>0</v>
      </c>
      <c r="C51" s="117">
        <v>0</v>
      </c>
      <c r="D51" s="117">
        <v>0</v>
      </c>
      <c r="E51" s="117">
        <v>0</v>
      </c>
      <c r="F51" s="117">
        <v>1178.9614877199999</v>
      </c>
      <c r="G51" s="117">
        <v>10.71358</v>
      </c>
      <c r="H51" s="117">
        <v>0</v>
      </c>
      <c r="I51" s="117">
        <v>0</v>
      </c>
      <c r="J51" s="117">
        <v>0</v>
      </c>
      <c r="K51" s="117">
        <v>0</v>
      </c>
      <c r="L51" s="9">
        <f t="shared" si="1"/>
        <v>1189.67506772</v>
      </c>
      <c r="M51" s="117"/>
      <c r="N51" s="117"/>
      <c r="O51" s="117"/>
      <c r="P51" s="117"/>
      <c r="Q51" s="117"/>
      <c r="R51" s="117"/>
      <c r="S51" s="117"/>
      <c r="T51" s="117"/>
    </row>
    <row r="52" spans="1:20" s="27" customFormat="1" ht="13" x14ac:dyDescent="0.3">
      <c r="A52" s="3" t="s">
        <v>431</v>
      </c>
      <c r="B52" s="9">
        <v>0</v>
      </c>
      <c r="C52" s="9">
        <v>0</v>
      </c>
      <c r="D52" s="9">
        <v>0</v>
      </c>
      <c r="E52" s="9">
        <v>0</v>
      </c>
      <c r="F52" s="9">
        <v>0</v>
      </c>
      <c r="G52" s="9">
        <v>0</v>
      </c>
      <c r="H52" s="9">
        <v>0</v>
      </c>
      <c r="I52" s="9">
        <v>0</v>
      </c>
      <c r="J52" s="9">
        <v>0</v>
      </c>
      <c r="K52" s="9">
        <v>0</v>
      </c>
      <c r="L52" s="9">
        <f t="shared" si="1"/>
        <v>0</v>
      </c>
      <c r="M52" s="117"/>
      <c r="N52" s="117"/>
      <c r="O52" s="117"/>
      <c r="P52" s="117"/>
      <c r="Q52" s="117"/>
      <c r="R52" s="117"/>
      <c r="S52" s="117"/>
      <c r="T52" s="117"/>
    </row>
    <row r="53" spans="1:20" s="27" customFormat="1" ht="13" x14ac:dyDescent="0.3">
      <c r="A53" s="2" t="s">
        <v>413</v>
      </c>
      <c r="B53" s="117">
        <v>0</v>
      </c>
      <c r="C53" s="117">
        <v>0</v>
      </c>
      <c r="D53" s="117">
        <v>0</v>
      </c>
      <c r="E53" s="117">
        <v>0</v>
      </c>
      <c r="F53" s="117">
        <v>1178.9614877199999</v>
      </c>
      <c r="G53" s="117">
        <v>0</v>
      </c>
      <c r="H53" s="117">
        <v>0</v>
      </c>
      <c r="I53" s="117">
        <v>0</v>
      </c>
      <c r="J53" s="117">
        <v>0</v>
      </c>
      <c r="K53" s="117">
        <v>0</v>
      </c>
      <c r="L53" s="9">
        <f t="shared" si="1"/>
        <v>1178.9614877199999</v>
      </c>
      <c r="M53" s="117"/>
      <c r="N53" s="117"/>
      <c r="O53" s="117"/>
      <c r="P53" s="117"/>
      <c r="Q53" s="117"/>
      <c r="R53" s="117"/>
      <c r="S53" s="117"/>
      <c r="T53" s="117"/>
    </row>
    <row r="54" spans="1:20" s="27" customFormat="1" ht="13" x14ac:dyDescent="0.3">
      <c r="A54" s="2" t="s">
        <v>414</v>
      </c>
      <c r="B54" s="117">
        <v>0</v>
      </c>
      <c r="C54" s="117">
        <v>0</v>
      </c>
      <c r="D54" s="117">
        <v>0</v>
      </c>
      <c r="E54" s="117">
        <v>0</v>
      </c>
      <c r="F54" s="117">
        <v>0</v>
      </c>
      <c r="G54" s="117">
        <v>0</v>
      </c>
      <c r="H54" s="117">
        <v>0</v>
      </c>
      <c r="I54" s="117">
        <v>0</v>
      </c>
      <c r="J54" s="117">
        <v>0</v>
      </c>
      <c r="K54" s="117">
        <v>0</v>
      </c>
      <c r="L54" s="9">
        <f t="shared" si="1"/>
        <v>0</v>
      </c>
      <c r="M54" s="117"/>
      <c r="N54" s="117"/>
      <c r="O54" s="117"/>
      <c r="P54" s="117"/>
      <c r="Q54" s="117"/>
      <c r="R54" s="117"/>
      <c r="S54" s="117"/>
      <c r="T54" s="117"/>
    </row>
    <row r="55" spans="1:20" s="27" customFormat="1" ht="13" x14ac:dyDescent="0.3">
      <c r="A55" s="2" t="s">
        <v>432</v>
      </c>
      <c r="B55" s="117">
        <v>0</v>
      </c>
      <c r="C55" s="117">
        <v>0</v>
      </c>
      <c r="D55" s="117">
        <v>0</v>
      </c>
      <c r="E55" s="117">
        <v>0</v>
      </c>
      <c r="F55" s="117">
        <v>0</v>
      </c>
      <c r="G55" s="117">
        <v>0</v>
      </c>
      <c r="H55" s="117">
        <v>0</v>
      </c>
      <c r="I55" s="117">
        <v>0</v>
      </c>
      <c r="J55" s="117">
        <v>0</v>
      </c>
      <c r="K55" s="117">
        <v>0</v>
      </c>
      <c r="L55" s="9">
        <f t="shared" si="1"/>
        <v>0</v>
      </c>
      <c r="M55" s="117"/>
      <c r="N55" s="117"/>
      <c r="O55" s="117"/>
      <c r="P55" s="117"/>
      <c r="Q55" s="117"/>
      <c r="R55" s="117"/>
      <c r="S55" s="117"/>
      <c r="T55" s="117"/>
    </row>
    <row r="56" spans="1:20" s="27" customFormat="1" ht="13" x14ac:dyDescent="0.3">
      <c r="A56" s="2" t="s">
        <v>416</v>
      </c>
      <c r="B56" s="117">
        <v>0</v>
      </c>
      <c r="C56" s="117">
        <v>0</v>
      </c>
      <c r="D56" s="117">
        <v>0</v>
      </c>
      <c r="E56" s="117">
        <v>0</v>
      </c>
      <c r="F56" s="117">
        <v>0</v>
      </c>
      <c r="G56" s="117">
        <v>10.71358</v>
      </c>
      <c r="H56" s="117">
        <v>0</v>
      </c>
      <c r="I56" s="117">
        <v>0</v>
      </c>
      <c r="J56" s="117">
        <v>0</v>
      </c>
      <c r="K56" s="117">
        <v>0</v>
      </c>
      <c r="L56" s="9">
        <f t="shared" si="1"/>
        <v>10.71358</v>
      </c>
      <c r="M56" s="117"/>
      <c r="N56" s="117"/>
      <c r="O56" s="117"/>
      <c r="P56" s="117"/>
      <c r="Q56" s="117"/>
      <c r="R56" s="117"/>
      <c r="S56" s="117"/>
      <c r="T56" s="117"/>
    </row>
    <row r="57" spans="1:20" s="27" customFormat="1" ht="13" x14ac:dyDescent="0.3">
      <c r="A57" s="2" t="s">
        <v>417</v>
      </c>
      <c r="B57" s="117">
        <v>0</v>
      </c>
      <c r="C57" s="117">
        <v>0</v>
      </c>
      <c r="D57" s="117">
        <v>0</v>
      </c>
      <c r="E57" s="117">
        <v>0</v>
      </c>
      <c r="F57" s="117">
        <v>0</v>
      </c>
      <c r="G57" s="117">
        <v>0</v>
      </c>
      <c r="H57" s="117">
        <v>0</v>
      </c>
      <c r="I57" s="117">
        <v>0</v>
      </c>
      <c r="J57" s="117">
        <v>0</v>
      </c>
      <c r="K57" s="117">
        <v>0</v>
      </c>
      <c r="L57" s="9">
        <f t="shared" si="1"/>
        <v>0</v>
      </c>
      <c r="M57" s="117"/>
      <c r="N57" s="117"/>
      <c r="O57" s="117"/>
      <c r="P57" s="117"/>
      <c r="Q57" s="117"/>
      <c r="R57" s="117"/>
      <c r="S57" s="117"/>
      <c r="T57" s="117"/>
    </row>
    <row r="58" spans="1:20" s="27" customFormat="1" ht="13" x14ac:dyDescent="0.3">
      <c r="A58" s="2" t="s">
        <v>418</v>
      </c>
      <c r="B58" s="117">
        <v>0</v>
      </c>
      <c r="C58" s="117">
        <v>0</v>
      </c>
      <c r="D58" s="117">
        <v>0</v>
      </c>
      <c r="E58" s="117">
        <v>0</v>
      </c>
      <c r="F58" s="117">
        <v>0</v>
      </c>
      <c r="G58" s="117">
        <v>0</v>
      </c>
      <c r="H58" s="117">
        <v>0</v>
      </c>
      <c r="I58" s="117">
        <v>0</v>
      </c>
      <c r="J58" s="117">
        <v>0</v>
      </c>
      <c r="K58" s="117">
        <v>0</v>
      </c>
      <c r="L58" s="9">
        <f t="shared" si="1"/>
        <v>0</v>
      </c>
      <c r="M58" s="121"/>
      <c r="N58" s="121"/>
      <c r="O58" s="121"/>
      <c r="P58" s="121"/>
      <c r="Q58" s="121"/>
      <c r="R58" s="121"/>
      <c r="S58" s="121"/>
      <c r="T58" s="121"/>
    </row>
    <row r="59" spans="1:20" s="27" customFormat="1" ht="13" x14ac:dyDescent="0.3">
      <c r="A59" s="2" t="s">
        <v>419</v>
      </c>
      <c r="B59" s="117">
        <v>0</v>
      </c>
      <c r="C59" s="117">
        <v>0</v>
      </c>
      <c r="D59" s="117">
        <v>0</v>
      </c>
      <c r="E59" s="117">
        <v>0</v>
      </c>
      <c r="F59" s="117">
        <v>0</v>
      </c>
      <c r="G59" s="117">
        <v>0</v>
      </c>
      <c r="H59" s="117">
        <v>0</v>
      </c>
      <c r="I59" s="117">
        <v>0</v>
      </c>
      <c r="J59" s="117">
        <v>0</v>
      </c>
      <c r="K59" s="117">
        <v>0</v>
      </c>
      <c r="L59" s="9">
        <f t="shared" si="1"/>
        <v>0</v>
      </c>
      <c r="M59" s="38"/>
      <c r="N59" s="38"/>
      <c r="O59" s="38"/>
      <c r="P59" s="38"/>
      <c r="Q59" s="38"/>
      <c r="R59" s="38"/>
      <c r="S59" s="38"/>
      <c r="T59" s="38"/>
    </row>
    <row r="60" spans="1:20" s="27" customFormat="1" ht="13" x14ac:dyDescent="0.3">
      <c r="A60" s="2" t="s">
        <v>420</v>
      </c>
      <c r="B60" s="117">
        <v>0</v>
      </c>
      <c r="C60" s="117">
        <v>0</v>
      </c>
      <c r="D60" s="117">
        <v>0</v>
      </c>
      <c r="E60" s="117">
        <v>0</v>
      </c>
      <c r="F60" s="117">
        <v>0</v>
      </c>
      <c r="G60" s="117">
        <v>713.72329378999996</v>
      </c>
      <c r="H60" s="117">
        <v>0</v>
      </c>
      <c r="I60" s="117">
        <v>0</v>
      </c>
      <c r="J60" s="117">
        <v>0</v>
      </c>
      <c r="K60" s="117">
        <v>0</v>
      </c>
      <c r="L60" s="9">
        <f t="shared" si="1"/>
        <v>713.72329378999996</v>
      </c>
      <c r="M60" s="121"/>
      <c r="N60" s="121"/>
      <c r="O60" s="121"/>
      <c r="P60" s="121"/>
      <c r="Q60" s="121"/>
      <c r="R60" s="121"/>
      <c r="S60" s="121"/>
      <c r="T60" s="121"/>
    </row>
    <row r="61" spans="1:20" s="27" customFormat="1" ht="13" x14ac:dyDescent="0.3">
      <c r="A61" s="2" t="s">
        <v>421</v>
      </c>
      <c r="B61" s="117">
        <v>0</v>
      </c>
      <c r="C61" s="117">
        <v>0</v>
      </c>
      <c r="D61" s="117">
        <v>0</v>
      </c>
      <c r="E61" s="117">
        <v>0</v>
      </c>
      <c r="F61" s="117">
        <v>0</v>
      </c>
      <c r="G61" s="117">
        <v>0</v>
      </c>
      <c r="H61" s="117">
        <v>0</v>
      </c>
      <c r="I61" s="117">
        <v>0</v>
      </c>
      <c r="J61" s="117">
        <v>0</v>
      </c>
      <c r="K61" s="117">
        <v>0</v>
      </c>
      <c r="L61" s="9">
        <f t="shared" si="1"/>
        <v>0</v>
      </c>
      <c r="M61" s="121"/>
      <c r="N61" s="121"/>
      <c r="O61" s="121"/>
      <c r="P61" s="121"/>
      <c r="Q61" s="121"/>
      <c r="R61" s="121"/>
      <c r="S61" s="121"/>
      <c r="T61" s="121"/>
    </row>
    <row r="62" spans="1:20" ht="13" x14ac:dyDescent="0.3">
      <c r="A62" s="2" t="s">
        <v>434</v>
      </c>
      <c r="B62" s="117">
        <v>0</v>
      </c>
      <c r="C62" s="117">
        <v>0</v>
      </c>
      <c r="D62" s="117">
        <v>0</v>
      </c>
      <c r="E62" s="117">
        <v>0</v>
      </c>
      <c r="F62" s="117">
        <v>177.42789963999999</v>
      </c>
      <c r="G62" s="117">
        <v>0</v>
      </c>
      <c r="H62" s="117">
        <v>0</v>
      </c>
      <c r="I62" s="117">
        <v>0</v>
      </c>
      <c r="J62" s="117">
        <v>0</v>
      </c>
      <c r="K62" s="117">
        <v>0</v>
      </c>
      <c r="L62" s="9">
        <f t="shared" si="1"/>
        <v>177.42789963999999</v>
      </c>
    </row>
    <row r="63" spans="1:20" ht="13" x14ac:dyDescent="0.3">
      <c r="A63" s="2" t="s">
        <v>435</v>
      </c>
      <c r="B63" s="117">
        <v>0</v>
      </c>
      <c r="C63" s="117">
        <v>0</v>
      </c>
      <c r="D63" s="117">
        <v>0</v>
      </c>
      <c r="E63" s="117">
        <v>0</v>
      </c>
      <c r="F63" s="117">
        <v>1207.2720592999999</v>
      </c>
      <c r="G63" s="117">
        <v>0</v>
      </c>
      <c r="H63" s="117">
        <v>0</v>
      </c>
      <c r="I63" s="117">
        <v>0</v>
      </c>
      <c r="J63" s="117">
        <v>0</v>
      </c>
      <c r="K63" s="117">
        <v>0</v>
      </c>
      <c r="L63" s="9">
        <f t="shared" si="1"/>
        <v>1207.2720592999999</v>
      </c>
    </row>
    <row r="64" spans="1:20" ht="13" x14ac:dyDescent="0.3">
      <c r="A64" s="2" t="s">
        <v>436</v>
      </c>
      <c r="B64" s="117">
        <v>0</v>
      </c>
      <c r="C64" s="117">
        <v>0</v>
      </c>
      <c r="D64" s="117">
        <v>0</v>
      </c>
      <c r="E64" s="117">
        <v>0</v>
      </c>
      <c r="F64" s="117">
        <v>1029.8441596600001</v>
      </c>
      <c r="G64" s="117">
        <v>0</v>
      </c>
      <c r="H64" s="117">
        <v>0</v>
      </c>
      <c r="I64" s="117">
        <v>0</v>
      </c>
      <c r="J64" s="117">
        <v>0</v>
      </c>
      <c r="K64" s="117">
        <v>0</v>
      </c>
      <c r="L64" s="9">
        <f t="shared" si="1"/>
        <v>1029.8441596600001</v>
      </c>
    </row>
    <row r="65" spans="1:12" ht="13" x14ac:dyDescent="0.3">
      <c r="A65" s="2"/>
      <c r="B65" s="117"/>
      <c r="C65" s="117"/>
      <c r="D65" s="117"/>
      <c r="E65" s="117"/>
      <c r="F65" s="117"/>
      <c r="G65" s="117"/>
      <c r="H65" s="117"/>
      <c r="I65" s="117"/>
      <c r="J65" s="117"/>
      <c r="K65" s="117"/>
      <c r="L65" s="9"/>
    </row>
    <row r="66" spans="1:12" ht="13" thickBot="1" x14ac:dyDescent="0.3">
      <c r="A66" s="118"/>
      <c r="B66" s="118"/>
      <c r="C66" s="118"/>
      <c r="D66" s="118"/>
      <c r="E66" s="118"/>
      <c r="F66" s="118"/>
      <c r="G66" s="118"/>
      <c r="H66" s="118"/>
      <c r="I66" s="118"/>
      <c r="J66" s="118"/>
      <c r="K66" s="118"/>
      <c r="L66" s="118"/>
    </row>
    <row r="67" spans="1:12" ht="13" thickTop="1" x14ac:dyDescent="0.25"/>
  </sheetData>
  <mergeCells count="8">
    <mergeCell ref="G8:L8"/>
    <mergeCell ref="B8:F8"/>
    <mergeCell ref="B5:F5"/>
    <mergeCell ref="B6:F6"/>
    <mergeCell ref="B7:F7"/>
    <mergeCell ref="G5:L5"/>
    <mergeCell ref="G6:L6"/>
    <mergeCell ref="G7:L7"/>
  </mergeCells>
  <printOptions horizontalCentered="1" verticalCentered="1"/>
  <pageMargins left="0.74803149606299213" right="0.74803149606299213" top="0.39370078740157483" bottom="0.47244094488188981" header="0" footer="0"/>
  <pageSetup scale="70" orientation="portrait" r:id="rId1"/>
  <headerFooter alignWithMargins="0"/>
  <colBreaks count="1" manualBreakCount="1">
    <brk id="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02C3-7F8E-4228-83BD-A269730B5F4E}">
  <sheetPr>
    <tabColor theme="9" tint="0.39997558519241921"/>
  </sheetPr>
  <dimension ref="A1:K67"/>
  <sheetViews>
    <sheetView showGridLines="0" defaultGridColor="0" colorId="60" workbookViewId="0">
      <selection activeCell="I12" sqref="I12"/>
    </sheetView>
  </sheetViews>
  <sheetFormatPr baseColWidth="10" defaultColWidth="11.453125" defaultRowHeight="12.5" x14ac:dyDescent="0.25"/>
  <cols>
    <col min="1" max="1" width="52" style="4" customWidth="1"/>
    <col min="2" max="2" width="5.7265625" style="4" bestFit="1" customWidth="1"/>
    <col min="3" max="3" width="10.26953125" style="4" bestFit="1" customWidth="1"/>
    <col min="4" max="4" width="9.26953125" style="4" bestFit="1" customWidth="1"/>
    <col min="5" max="5" width="8.81640625" style="4" customWidth="1"/>
    <col min="6" max="6" width="10.26953125" style="4" customWidth="1"/>
    <col min="7" max="7" width="9.26953125" style="4" bestFit="1" customWidth="1"/>
    <col min="8" max="8" width="11.7265625" style="4" bestFit="1" customWidth="1"/>
    <col min="9" max="9" width="11.7265625" style="4" customWidth="1"/>
    <col min="10" max="16384" width="11.453125" style="4"/>
  </cols>
  <sheetData>
    <row r="1" spans="1:11" x14ac:dyDescent="0.25">
      <c r="A1" s="58" t="s">
        <v>282</v>
      </c>
    </row>
    <row r="2" spans="1:11" x14ac:dyDescent="0.25">
      <c r="A2" s="58" t="s">
        <v>352</v>
      </c>
    </row>
    <row r="3" spans="1:11" x14ac:dyDescent="0.25">
      <c r="A3" s="58" t="s">
        <v>353</v>
      </c>
      <c r="D3" s="30"/>
      <c r="E3" s="30"/>
    </row>
    <row r="5" spans="1:11" ht="13" x14ac:dyDescent="0.3">
      <c r="A5" s="169" t="s">
        <v>354</v>
      </c>
      <c r="B5" s="169"/>
      <c r="C5" s="169"/>
      <c r="D5" s="169"/>
      <c r="E5" s="169"/>
      <c r="F5" s="169"/>
      <c r="G5" s="169"/>
      <c r="H5" s="169"/>
      <c r="I5" s="169"/>
    </row>
    <row r="6" spans="1:11" ht="13" x14ac:dyDescent="0.3">
      <c r="A6" s="169" t="s">
        <v>453</v>
      </c>
      <c r="B6" s="169"/>
      <c r="C6" s="169"/>
      <c r="D6" s="169"/>
      <c r="E6" s="169"/>
      <c r="F6" s="169"/>
      <c r="G6" s="169"/>
      <c r="H6" s="169"/>
      <c r="I6" s="169"/>
    </row>
    <row r="7" spans="1:11" ht="13" x14ac:dyDescent="0.3">
      <c r="A7" s="169">
        <v>2025</v>
      </c>
      <c r="B7" s="169"/>
      <c r="C7" s="169"/>
      <c r="D7" s="169"/>
      <c r="E7" s="169"/>
      <c r="F7" s="169"/>
      <c r="G7" s="169"/>
      <c r="H7" s="169"/>
      <c r="I7" s="169"/>
    </row>
    <row r="8" spans="1:11" ht="13" x14ac:dyDescent="0.3">
      <c r="A8" s="169" t="s">
        <v>356</v>
      </c>
      <c r="B8" s="169"/>
      <c r="C8" s="169"/>
      <c r="D8" s="169"/>
      <c r="E8" s="169"/>
      <c r="F8" s="169"/>
      <c r="G8" s="169"/>
      <c r="H8" s="169"/>
      <c r="I8" s="169"/>
      <c r="K8" s="122"/>
    </row>
    <row r="9" spans="1:11" ht="13" thickBot="1" x14ac:dyDescent="0.3"/>
    <row r="10" spans="1:11" ht="28.4" customHeight="1" thickTop="1" thickBot="1" x14ac:dyDescent="0.3">
      <c r="A10" s="59" t="s">
        <v>357</v>
      </c>
      <c r="B10" s="59" t="s">
        <v>125</v>
      </c>
      <c r="C10" s="59" t="s">
        <v>127</v>
      </c>
      <c r="D10" s="59" t="s">
        <v>129</v>
      </c>
      <c r="E10" s="59" t="s">
        <v>131</v>
      </c>
      <c r="F10" s="59" t="s">
        <v>133</v>
      </c>
      <c r="G10" s="59" t="s">
        <v>135</v>
      </c>
      <c r="H10" s="59" t="s">
        <v>454</v>
      </c>
      <c r="I10" s="59" t="s">
        <v>361</v>
      </c>
    </row>
    <row r="11" spans="1:11" s="9" customFormat="1" ht="13.5" thickTop="1" x14ac:dyDescent="0.3">
      <c r="A11" s="61"/>
      <c r="B11" s="8"/>
      <c r="C11" s="8"/>
      <c r="D11" s="8"/>
      <c r="E11" s="8"/>
      <c r="F11" s="8"/>
      <c r="G11" s="8"/>
      <c r="H11" s="8"/>
      <c r="I11" s="8"/>
    </row>
    <row r="12" spans="1:11" s="9" customFormat="1" ht="13" x14ac:dyDescent="0.3">
      <c r="A12" s="3" t="s">
        <v>394</v>
      </c>
      <c r="B12" s="9">
        <v>82.026554099999998</v>
      </c>
      <c r="C12" s="9">
        <v>339135.35878389003</v>
      </c>
      <c r="D12" s="9">
        <v>70602.670973300003</v>
      </c>
      <c r="E12" s="9">
        <v>1280.4498344199999</v>
      </c>
      <c r="F12" s="9">
        <v>524922.59077283996</v>
      </c>
      <c r="G12" s="9">
        <v>43091.792361530002</v>
      </c>
      <c r="H12" s="9">
        <v>1739924.662905735</v>
      </c>
      <c r="I12" s="9">
        <f>SUM(B12:H12)</f>
        <v>2719039.5521858148</v>
      </c>
    </row>
    <row r="13" spans="1:11" s="9" customFormat="1" ht="13" x14ac:dyDescent="0.3">
      <c r="A13" s="3" t="s">
        <v>395</v>
      </c>
      <c r="B13" s="9">
        <v>82.026554099999998</v>
      </c>
      <c r="C13" s="9">
        <v>339135.35878389003</v>
      </c>
      <c r="D13" s="9">
        <v>70602.670973300003</v>
      </c>
      <c r="E13" s="9">
        <v>1280.4498344199999</v>
      </c>
      <c r="F13" s="9">
        <v>589700.39374384005</v>
      </c>
      <c r="G13" s="9">
        <v>43204.54027474</v>
      </c>
      <c r="H13" s="9">
        <v>1739924.662905735</v>
      </c>
      <c r="I13" s="9">
        <f t="shared" ref="I13:I64" si="0">SUM(B13:H13)</f>
        <v>2783930.1030700249</v>
      </c>
    </row>
    <row r="14" spans="1:11" s="27" customFormat="1" ht="13" x14ac:dyDescent="0.3">
      <c r="A14" s="3" t="s">
        <v>396</v>
      </c>
      <c r="B14" s="9">
        <v>78.647816980000002</v>
      </c>
      <c r="C14" s="9">
        <v>310327.95795349003</v>
      </c>
      <c r="D14" s="9">
        <v>59572.808109730002</v>
      </c>
      <c r="E14" s="9">
        <v>1280.2141070499999</v>
      </c>
      <c r="F14" s="9">
        <v>504543.04373784002</v>
      </c>
      <c r="G14" s="9">
        <v>41582.82047423</v>
      </c>
      <c r="H14" s="9">
        <v>1731099.2153044851</v>
      </c>
      <c r="I14" s="9">
        <f t="shared" si="0"/>
        <v>2648484.7075038049</v>
      </c>
      <c r="J14" s="117"/>
      <c r="K14" s="117"/>
    </row>
    <row r="15" spans="1:11" s="27" customFormat="1" x14ac:dyDescent="0.25">
      <c r="A15" s="2" t="s">
        <v>397</v>
      </c>
      <c r="B15" s="117">
        <v>53.74922823</v>
      </c>
      <c r="C15" s="117">
        <v>43448.328674049997</v>
      </c>
      <c r="D15" s="117">
        <v>10545.60933401</v>
      </c>
      <c r="E15" s="117">
        <v>18.552049199999999</v>
      </c>
      <c r="F15" s="117">
        <v>126272.51170299</v>
      </c>
      <c r="G15" s="117">
        <v>6929.9371799500004</v>
      </c>
      <c r="H15" s="117">
        <v>28314.518809689998</v>
      </c>
      <c r="I15" s="117">
        <f t="shared" si="0"/>
        <v>215583.20697812</v>
      </c>
      <c r="J15" s="117"/>
      <c r="K15" s="117"/>
    </row>
    <row r="16" spans="1:11" s="27" customFormat="1" x14ac:dyDescent="0.25">
      <c r="A16" s="2" t="s">
        <v>398</v>
      </c>
      <c r="B16" s="117">
        <v>10.883528</v>
      </c>
      <c r="C16" s="117">
        <v>8345.2706823000008</v>
      </c>
      <c r="D16" s="117">
        <v>1848.6731767799999</v>
      </c>
      <c r="E16" s="117">
        <v>1.86682485</v>
      </c>
      <c r="F16" s="117">
        <v>22837.9983713</v>
      </c>
      <c r="G16" s="117">
        <v>1154.43333487</v>
      </c>
      <c r="H16" s="117">
        <v>5099.7739342940004</v>
      </c>
      <c r="I16" s="117">
        <f t="shared" si="0"/>
        <v>39298.89985239401</v>
      </c>
      <c r="J16" s="117"/>
      <c r="K16" s="117"/>
    </row>
    <row r="17" spans="1:9" s="27" customFormat="1" x14ac:dyDescent="0.25">
      <c r="A17" s="2" t="s">
        <v>399</v>
      </c>
      <c r="B17" s="117">
        <v>2.4315250000000002</v>
      </c>
      <c r="C17" s="117">
        <v>1995.4599137</v>
      </c>
      <c r="D17" s="117">
        <v>469.89831959000003</v>
      </c>
      <c r="E17" s="117">
        <v>0.47867303999999999</v>
      </c>
      <c r="F17" s="117">
        <v>5801.6177030999997</v>
      </c>
      <c r="G17" s="117">
        <v>293.44689798000002</v>
      </c>
      <c r="H17" s="117">
        <v>1296.3357756</v>
      </c>
      <c r="I17" s="117">
        <f t="shared" si="0"/>
        <v>9859.6688080100012</v>
      </c>
    </row>
    <row r="18" spans="1:9" s="27" customFormat="1" x14ac:dyDescent="0.25">
      <c r="A18" s="2" t="s">
        <v>400</v>
      </c>
      <c r="B18" s="117">
        <v>8.4520029999999995</v>
      </c>
      <c r="C18" s="117">
        <v>6349.8107686000003</v>
      </c>
      <c r="D18" s="117">
        <v>1378.7748571899999</v>
      </c>
      <c r="E18" s="117">
        <v>1.3881518100000001</v>
      </c>
      <c r="F18" s="117">
        <v>17036.380668199999</v>
      </c>
      <c r="G18" s="117">
        <v>860.98643689000005</v>
      </c>
      <c r="H18" s="117">
        <v>3803.4381586939999</v>
      </c>
      <c r="I18" s="117">
        <f t="shared" si="0"/>
        <v>29439.231044384003</v>
      </c>
    </row>
    <row r="19" spans="1:9" s="27" customFormat="1" x14ac:dyDescent="0.25">
      <c r="A19" s="2" t="s">
        <v>401</v>
      </c>
      <c r="B19" s="117">
        <v>11.8149385</v>
      </c>
      <c r="C19" s="117">
        <v>241044.68675799001</v>
      </c>
      <c r="D19" s="117">
        <v>40418.704438660003</v>
      </c>
      <c r="E19" s="117">
        <v>230.06992238999999</v>
      </c>
      <c r="F19" s="117">
        <v>191401.89200652999</v>
      </c>
      <c r="G19" s="117">
        <v>30662.510862579999</v>
      </c>
      <c r="H19" s="117">
        <v>1672155.086994712</v>
      </c>
      <c r="I19" s="117">
        <f t="shared" si="0"/>
        <v>2175924.7659213622</v>
      </c>
    </row>
    <row r="20" spans="1:9" s="27" customFormat="1" ht="13" x14ac:dyDescent="0.3">
      <c r="A20" s="3" t="s">
        <v>402</v>
      </c>
      <c r="B20" s="9">
        <v>0</v>
      </c>
      <c r="C20" s="9">
        <v>9494.9099637500003</v>
      </c>
      <c r="D20" s="9">
        <v>5644.3057124699999</v>
      </c>
      <c r="E20" s="9">
        <v>0</v>
      </c>
      <c r="F20" s="9">
        <v>129976.38963200001</v>
      </c>
      <c r="G20" s="9">
        <v>2256.2933515599998</v>
      </c>
      <c r="H20" s="9">
        <v>13802.225755130001</v>
      </c>
      <c r="I20" s="9">
        <f t="shared" si="0"/>
        <v>161174.12441490998</v>
      </c>
    </row>
    <row r="21" spans="1:9" s="27" customFormat="1" ht="13" x14ac:dyDescent="0.3">
      <c r="A21" s="3" t="s">
        <v>403</v>
      </c>
      <c r="B21" s="9">
        <v>0</v>
      </c>
      <c r="C21" s="9">
        <v>9459.4680017999999</v>
      </c>
      <c r="D21" s="9">
        <v>5644.3057124699999</v>
      </c>
      <c r="E21" s="9">
        <v>0</v>
      </c>
      <c r="F21" s="9">
        <v>82928.877200000003</v>
      </c>
      <c r="G21" s="9">
        <v>2256.2933515599998</v>
      </c>
      <c r="H21" s="9">
        <v>13639.948075820001</v>
      </c>
      <c r="I21" s="9">
        <f t="shared" si="0"/>
        <v>113928.89234165</v>
      </c>
    </row>
    <row r="22" spans="1:9" s="9" customFormat="1" ht="13" x14ac:dyDescent="0.3">
      <c r="A22" s="2" t="s">
        <v>404</v>
      </c>
      <c r="B22" s="117">
        <v>0</v>
      </c>
      <c r="C22" s="117">
        <v>8026.3645821999999</v>
      </c>
      <c r="D22" s="117">
        <v>5144.2769477100001</v>
      </c>
      <c r="E22" s="117">
        <v>0</v>
      </c>
      <c r="F22" s="117">
        <v>11916.990702999999</v>
      </c>
      <c r="G22" s="117">
        <v>2220.72434161</v>
      </c>
      <c r="H22" s="117">
        <v>0</v>
      </c>
      <c r="I22" s="117">
        <f t="shared" si="0"/>
        <v>27308.356574519999</v>
      </c>
    </row>
    <row r="23" spans="1:9" s="9" customFormat="1" ht="13" x14ac:dyDescent="0.3">
      <c r="A23" s="2" t="s">
        <v>405</v>
      </c>
      <c r="B23" s="117">
        <v>0</v>
      </c>
      <c r="C23" s="117">
        <v>0</v>
      </c>
      <c r="D23" s="117">
        <v>500.02876476</v>
      </c>
      <c r="E23" s="117">
        <v>0</v>
      </c>
      <c r="F23" s="117">
        <v>0</v>
      </c>
      <c r="G23" s="117">
        <v>0</v>
      </c>
      <c r="H23" s="117">
        <v>0</v>
      </c>
      <c r="I23" s="117">
        <f t="shared" si="0"/>
        <v>500.02876476</v>
      </c>
    </row>
    <row r="24" spans="1:9" s="27" customFormat="1" x14ac:dyDescent="0.25">
      <c r="A24" s="2" t="s">
        <v>406</v>
      </c>
      <c r="B24" s="117">
        <v>0</v>
      </c>
      <c r="C24" s="117">
        <v>1433.1034196000001</v>
      </c>
      <c r="D24" s="117">
        <v>0</v>
      </c>
      <c r="E24" s="117">
        <v>0</v>
      </c>
      <c r="F24" s="117">
        <v>71011.886497</v>
      </c>
      <c r="G24" s="117">
        <v>35.569009950000002</v>
      </c>
      <c r="H24" s="117">
        <v>13639.948075820001</v>
      </c>
      <c r="I24" s="117">
        <f t="shared" si="0"/>
        <v>86120.507002369995</v>
      </c>
    </row>
    <row r="25" spans="1:9" s="27" customFormat="1" x14ac:dyDescent="0.25">
      <c r="A25" s="2" t="s">
        <v>407</v>
      </c>
      <c r="B25" s="117">
        <v>0</v>
      </c>
      <c r="C25" s="117">
        <v>35.44196195</v>
      </c>
      <c r="D25" s="117">
        <v>0</v>
      </c>
      <c r="E25" s="117">
        <v>0</v>
      </c>
      <c r="F25" s="117">
        <v>47047.512432000003</v>
      </c>
      <c r="G25" s="117">
        <v>0</v>
      </c>
      <c r="H25" s="117">
        <v>162.27767931</v>
      </c>
      <c r="I25" s="117">
        <f t="shared" si="0"/>
        <v>47245.232073259998</v>
      </c>
    </row>
    <row r="26" spans="1:9" s="27" customFormat="1" ht="13" x14ac:dyDescent="0.3">
      <c r="A26" s="3" t="s">
        <v>408</v>
      </c>
      <c r="B26" s="9">
        <v>2.2001222500000002</v>
      </c>
      <c r="C26" s="9">
        <v>7994.7618753999996</v>
      </c>
      <c r="D26" s="9">
        <v>1115.5154478100001</v>
      </c>
      <c r="E26" s="9">
        <v>1029.72531061</v>
      </c>
      <c r="F26" s="9">
        <v>34054.252025020003</v>
      </c>
      <c r="G26" s="9">
        <v>579.64574527000002</v>
      </c>
      <c r="H26" s="9">
        <v>11727.609810659</v>
      </c>
      <c r="I26" s="9">
        <f t="shared" si="0"/>
        <v>56503.710337019002</v>
      </c>
    </row>
    <row r="27" spans="1:9" s="27" customFormat="1" x14ac:dyDescent="0.25">
      <c r="A27" s="2" t="s">
        <v>409</v>
      </c>
      <c r="B27" s="117">
        <v>1.1400250000000001E-2</v>
      </c>
      <c r="C27" s="117">
        <v>0</v>
      </c>
      <c r="D27" s="117">
        <v>0</v>
      </c>
      <c r="E27" s="117">
        <v>0</v>
      </c>
      <c r="F27" s="117">
        <v>0</v>
      </c>
      <c r="G27" s="117">
        <v>0</v>
      </c>
      <c r="H27" s="117">
        <v>6985.1160970000001</v>
      </c>
      <c r="I27" s="117">
        <f t="shared" si="0"/>
        <v>6985.1274972500005</v>
      </c>
    </row>
    <row r="28" spans="1:9" s="9" customFormat="1" ht="13" x14ac:dyDescent="0.3">
      <c r="A28" s="2" t="s">
        <v>411</v>
      </c>
      <c r="B28" s="117">
        <v>0</v>
      </c>
      <c r="C28" s="117">
        <v>0</v>
      </c>
      <c r="D28" s="117">
        <v>0</v>
      </c>
      <c r="E28" s="117">
        <v>0</v>
      </c>
      <c r="F28" s="117">
        <v>0</v>
      </c>
      <c r="G28" s="117">
        <v>0</v>
      </c>
      <c r="H28" s="117">
        <v>0</v>
      </c>
      <c r="I28" s="117">
        <f t="shared" si="0"/>
        <v>0</v>
      </c>
    </row>
    <row r="29" spans="1:9" s="27" customFormat="1" x14ac:dyDescent="0.25">
      <c r="A29" s="2" t="s">
        <v>486</v>
      </c>
      <c r="B29" s="117">
        <v>0</v>
      </c>
      <c r="C29" s="117">
        <v>0</v>
      </c>
      <c r="D29" s="117">
        <v>0</v>
      </c>
      <c r="E29" s="117">
        <v>0</v>
      </c>
      <c r="F29" s="117">
        <v>0</v>
      </c>
      <c r="G29" s="117">
        <v>0</v>
      </c>
      <c r="H29" s="117">
        <v>0</v>
      </c>
      <c r="I29" s="117">
        <f t="shared" si="0"/>
        <v>0</v>
      </c>
    </row>
    <row r="30" spans="1:9" s="27" customFormat="1" x14ac:dyDescent="0.25">
      <c r="A30" s="2" t="s">
        <v>413</v>
      </c>
      <c r="B30" s="117">
        <v>0</v>
      </c>
      <c r="C30" s="117">
        <v>0</v>
      </c>
      <c r="D30" s="117">
        <v>0</v>
      </c>
      <c r="E30" s="117">
        <v>0</v>
      </c>
      <c r="F30" s="117">
        <v>0</v>
      </c>
      <c r="G30" s="117">
        <v>0</v>
      </c>
      <c r="H30" s="117">
        <v>0</v>
      </c>
      <c r="I30" s="117">
        <f t="shared" si="0"/>
        <v>0</v>
      </c>
    </row>
    <row r="31" spans="1:9" s="27" customFormat="1" x14ac:dyDescent="0.25">
      <c r="A31" s="2" t="s">
        <v>414</v>
      </c>
      <c r="B31" s="117">
        <v>0</v>
      </c>
      <c r="C31" s="117">
        <v>0</v>
      </c>
      <c r="D31" s="117">
        <v>0</v>
      </c>
      <c r="E31" s="117">
        <v>0</v>
      </c>
      <c r="F31" s="117">
        <v>0</v>
      </c>
      <c r="G31" s="117">
        <v>0</v>
      </c>
      <c r="H31" s="117">
        <v>0</v>
      </c>
      <c r="I31" s="117">
        <f t="shared" si="0"/>
        <v>0</v>
      </c>
    </row>
    <row r="32" spans="1:9" s="27" customFormat="1" x14ac:dyDescent="0.25">
      <c r="A32" s="2" t="s">
        <v>415</v>
      </c>
      <c r="B32" s="117">
        <v>0</v>
      </c>
      <c r="C32" s="117">
        <v>0</v>
      </c>
      <c r="D32" s="117">
        <v>0</v>
      </c>
      <c r="E32" s="117">
        <v>0</v>
      </c>
      <c r="F32" s="117">
        <v>0</v>
      </c>
      <c r="G32" s="117">
        <v>0</v>
      </c>
      <c r="H32" s="117">
        <v>0</v>
      </c>
      <c r="I32" s="117">
        <f t="shared" si="0"/>
        <v>0</v>
      </c>
    </row>
    <row r="33" spans="1:11" s="27" customFormat="1" x14ac:dyDescent="0.25">
      <c r="A33" s="2" t="s">
        <v>489</v>
      </c>
      <c r="B33" s="117">
        <v>0</v>
      </c>
      <c r="C33" s="117">
        <v>0</v>
      </c>
      <c r="D33" s="117">
        <v>0</v>
      </c>
      <c r="E33" s="117">
        <v>0</v>
      </c>
      <c r="F33" s="117">
        <v>0</v>
      </c>
      <c r="G33" s="117">
        <v>0</v>
      </c>
      <c r="H33" s="117">
        <v>0</v>
      </c>
      <c r="I33" s="117">
        <f t="shared" si="0"/>
        <v>0</v>
      </c>
      <c r="J33" s="117"/>
      <c r="K33" s="117"/>
    </row>
    <row r="34" spans="1:11" s="27" customFormat="1" x14ac:dyDescent="0.25">
      <c r="A34" s="2" t="s">
        <v>416</v>
      </c>
      <c r="B34" s="117">
        <v>0</v>
      </c>
      <c r="C34" s="117">
        <v>0</v>
      </c>
      <c r="D34" s="117">
        <v>0</v>
      </c>
      <c r="E34" s="117">
        <v>0</v>
      </c>
      <c r="F34" s="117">
        <v>0</v>
      </c>
      <c r="G34" s="117">
        <v>0</v>
      </c>
      <c r="H34" s="117">
        <v>0</v>
      </c>
      <c r="I34" s="117">
        <f t="shared" si="0"/>
        <v>0</v>
      </c>
      <c r="J34" s="117"/>
      <c r="K34" s="117"/>
    </row>
    <row r="35" spans="1:11" s="27" customFormat="1" x14ac:dyDescent="0.25">
      <c r="A35" s="2" t="s">
        <v>485</v>
      </c>
      <c r="B35" s="117">
        <v>0</v>
      </c>
      <c r="C35" s="117">
        <v>0</v>
      </c>
      <c r="D35" s="117">
        <v>0</v>
      </c>
      <c r="E35" s="117">
        <v>0</v>
      </c>
      <c r="F35" s="117">
        <v>0</v>
      </c>
      <c r="G35" s="117">
        <v>0</v>
      </c>
      <c r="H35" s="117">
        <v>0</v>
      </c>
      <c r="I35" s="117">
        <f t="shared" si="0"/>
        <v>0</v>
      </c>
      <c r="J35" s="117"/>
      <c r="K35" s="117"/>
    </row>
    <row r="36" spans="1:11" s="27" customFormat="1" x14ac:dyDescent="0.25">
      <c r="A36" s="2" t="s">
        <v>417</v>
      </c>
      <c r="B36" s="117">
        <v>1.1400250000000001E-2</v>
      </c>
      <c r="C36" s="117">
        <v>0</v>
      </c>
      <c r="D36" s="117">
        <v>0</v>
      </c>
      <c r="E36" s="117">
        <v>0</v>
      </c>
      <c r="F36" s="117">
        <v>0</v>
      </c>
      <c r="G36" s="117">
        <v>0</v>
      </c>
      <c r="H36" s="117">
        <v>0</v>
      </c>
      <c r="I36" s="117">
        <f t="shared" si="0"/>
        <v>1.1400250000000001E-2</v>
      </c>
      <c r="J36" s="117"/>
      <c r="K36" s="117"/>
    </row>
    <row r="37" spans="1:11" s="9" customFormat="1" ht="13" x14ac:dyDescent="0.3">
      <c r="A37" s="2" t="s">
        <v>488</v>
      </c>
      <c r="B37" s="117">
        <v>0</v>
      </c>
      <c r="C37" s="117">
        <v>0</v>
      </c>
      <c r="D37" s="117">
        <v>0</v>
      </c>
      <c r="E37" s="117">
        <v>0</v>
      </c>
      <c r="F37" s="117">
        <v>0</v>
      </c>
      <c r="G37" s="117">
        <v>0</v>
      </c>
      <c r="H37" s="117">
        <v>0</v>
      </c>
      <c r="I37" s="117">
        <f t="shared" si="0"/>
        <v>0</v>
      </c>
    </row>
    <row r="38" spans="1:11" s="9" customFormat="1" ht="13" x14ac:dyDescent="0.3">
      <c r="A38" s="2" t="s">
        <v>418</v>
      </c>
      <c r="B38" s="117">
        <v>0</v>
      </c>
      <c r="C38" s="117">
        <v>0</v>
      </c>
      <c r="D38" s="117">
        <v>0</v>
      </c>
      <c r="E38" s="117">
        <v>0</v>
      </c>
      <c r="F38" s="117">
        <v>0</v>
      </c>
      <c r="G38" s="117">
        <v>0</v>
      </c>
      <c r="H38" s="117">
        <v>6985.1160970000001</v>
      </c>
      <c r="I38" s="117">
        <f t="shared" si="0"/>
        <v>6985.1160970000001</v>
      </c>
      <c r="K38" s="117"/>
    </row>
    <row r="39" spans="1:11" s="27" customFormat="1" x14ac:dyDescent="0.25">
      <c r="A39" s="2" t="s">
        <v>419</v>
      </c>
      <c r="B39" s="117">
        <v>0</v>
      </c>
      <c r="C39" s="117">
        <v>0</v>
      </c>
      <c r="D39" s="117">
        <v>0</v>
      </c>
      <c r="E39" s="117">
        <v>0</v>
      </c>
      <c r="F39" s="117">
        <v>0</v>
      </c>
      <c r="G39" s="117">
        <v>0</v>
      </c>
      <c r="H39" s="117">
        <v>0</v>
      </c>
      <c r="I39" s="117">
        <f t="shared" si="0"/>
        <v>0</v>
      </c>
      <c r="J39" s="117"/>
      <c r="K39" s="117"/>
    </row>
    <row r="40" spans="1:11" s="27" customFormat="1" x14ac:dyDescent="0.25">
      <c r="A40" s="2" t="s">
        <v>420</v>
      </c>
      <c r="B40" s="117">
        <v>2.1887219999999998</v>
      </c>
      <c r="C40" s="117">
        <v>7994.7618753999996</v>
      </c>
      <c r="D40" s="117">
        <v>1115.5154478100001</v>
      </c>
      <c r="E40" s="117">
        <v>1029.72531061</v>
      </c>
      <c r="F40" s="117">
        <v>22141.808355019999</v>
      </c>
      <c r="G40" s="117">
        <v>579.64574527000002</v>
      </c>
      <c r="H40" s="117">
        <v>4718.0073216589999</v>
      </c>
      <c r="I40" s="117">
        <f t="shared" si="0"/>
        <v>37581.652777768999</v>
      </c>
      <c r="J40" s="117"/>
      <c r="K40" s="117"/>
    </row>
    <row r="41" spans="1:11" s="9" customFormat="1" ht="13" x14ac:dyDescent="0.3">
      <c r="A41" s="2" t="s">
        <v>421</v>
      </c>
      <c r="B41" s="117">
        <v>0</v>
      </c>
      <c r="C41" s="117">
        <v>0</v>
      </c>
      <c r="D41" s="117">
        <v>0</v>
      </c>
      <c r="E41" s="117">
        <v>0</v>
      </c>
      <c r="F41" s="117">
        <v>11912.443670000001</v>
      </c>
      <c r="G41" s="117">
        <v>0</v>
      </c>
      <c r="H41" s="117">
        <v>24.486391999999999</v>
      </c>
      <c r="I41" s="117">
        <f t="shared" si="0"/>
        <v>11936.930062000001</v>
      </c>
      <c r="K41" s="117"/>
    </row>
    <row r="42" spans="1:11" s="27" customFormat="1" x14ac:dyDescent="0.25">
      <c r="A42" s="2" t="s">
        <v>422</v>
      </c>
      <c r="B42" s="117">
        <v>0</v>
      </c>
      <c r="C42" s="117">
        <v>0</v>
      </c>
      <c r="D42" s="117">
        <v>0</v>
      </c>
      <c r="E42" s="117">
        <v>0</v>
      </c>
      <c r="F42" s="117">
        <v>0</v>
      </c>
      <c r="G42" s="117">
        <v>0</v>
      </c>
      <c r="H42" s="117">
        <v>0</v>
      </c>
      <c r="I42" s="117">
        <f t="shared" si="0"/>
        <v>0</v>
      </c>
      <c r="J42" s="117"/>
      <c r="K42" s="117"/>
    </row>
    <row r="43" spans="1:11" s="27" customFormat="1" x14ac:dyDescent="0.25">
      <c r="A43" s="2" t="s">
        <v>423</v>
      </c>
      <c r="B43" s="117">
        <v>3.3787371199999998</v>
      </c>
      <c r="C43" s="117">
        <v>28807.400830400002</v>
      </c>
      <c r="D43" s="117">
        <v>11029.862863570001</v>
      </c>
      <c r="E43" s="117">
        <v>0.23572736999999999</v>
      </c>
      <c r="F43" s="117">
        <v>85157.350005999993</v>
      </c>
      <c r="G43" s="117">
        <v>1621.7198005099999</v>
      </c>
      <c r="H43" s="117">
        <v>8825.4476012499999</v>
      </c>
      <c r="I43" s="117">
        <f t="shared" si="0"/>
        <v>135445.39556621999</v>
      </c>
      <c r="J43" s="117"/>
      <c r="K43" s="117">
        <f>+C43+D43+F43+G43</f>
        <v>126616.33350047999</v>
      </c>
    </row>
    <row r="44" spans="1:11" s="9" customFormat="1" ht="13" x14ac:dyDescent="0.3">
      <c r="A44" s="2" t="s">
        <v>424</v>
      </c>
      <c r="B44" s="117">
        <v>3.3787371199999998</v>
      </c>
      <c r="C44" s="117">
        <v>28807.400830400002</v>
      </c>
      <c r="D44" s="117">
        <v>10837.47722017</v>
      </c>
      <c r="E44" s="117">
        <v>0.23572736999999999</v>
      </c>
      <c r="F44" s="117">
        <v>84307.087002</v>
      </c>
      <c r="G44" s="117">
        <v>1249.51832651</v>
      </c>
      <c r="H44" s="117">
        <v>8825.4476012499999</v>
      </c>
      <c r="I44" s="117">
        <f t="shared" si="0"/>
        <v>134030.54544482002</v>
      </c>
      <c r="K44" s="117"/>
    </row>
    <row r="45" spans="1:11" s="27" customFormat="1" ht="13" x14ac:dyDescent="0.3">
      <c r="A45" s="3" t="s">
        <v>425</v>
      </c>
      <c r="B45" s="9">
        <v>3.3787371199999998</v>
      </c>
      <c r="C45" s="9">
        <v>15706.69302561</v>
      </c>
      <c r="D45" s="9">
        <v>5868.0760995000001</v>
      </c>
      <c r="E45" s="9">
        <v>0.23572736999999999</v>
      </c>
      <c r="F45" s="9">
        <v>32607.924231000001</v>
      </c>
      <c r="G45" s="9">
        <v>972.13721121000003</v>
      </c>
      <c r="H45" s="9">
        <v>7376.9410040100001</v>
      </c>
      <c r="I45" s="9">
        <f t="shared" si="0"/>
        <v>62535.386035819996</v>
      </c>
      <c r="J45" s="117"/>
      <c r="K45" s="117">
        <f>+C45+D45+F45+G45</f>
        <v>55154.830567320001</v>
      </c>
    </row>
    <row r="46" spans="1:11" s="27" customFormat="1" ht="13" x14ac:dyDescent="0.3">
      <c r="A46" s="3" t="s">
        <v>426</v>
      </c>
      <c r="B46" s="9">
        <v>0</v>
      </c>
      <c r="C46" s="9">
        <v>13100.707804789999</v>
      </c>
      <c r="D46" s="9">
        <v>4969.4011206699997</v>
      </c>
      <c r="E46" s="9">
        <v>0</v>
      </c>
      <c r="F46" s="9">
        <v>51699.162771000003</v>
      </c>
      <c r="G46" s="9">
        <v>277.38111529999998</v>
      </c>
      <c r="H46" s="9">
        <v>1448.50659724</v>
      </c>
      <c r="I46" s="9">
        <f t="shared" si="0"/>
        <v>71495.159409</v>
      </c>
      <c r="J46" s="117"/>
      <c r="K46" s="117">
        <f>+C46+D46+F46+G46</f>
        <v>70046.652811759996</v>
      </c>
    </row>
    <row r="47" spans="1:11" s="27" customFormat="1" x14ac:dyDescent="0.25">
      <c r="A47" s="2" t="s">
        <v>427</v>
      </c>
      <c r="B47" s="117">
        <v>0</v>
      </c>
      <c r="C47" s="117">
        <v>0</v>
      </c>
      <c r="D47" s="117">
        <v>192.38564339999999</v>
      </c>
      <c r="E47" s="117">
        <v>0</v>
      </c>
      <c r="F47" s="117">
        <v>850.26300400000002</v>
      </c>
      <c r="G47" s="117">
        <v>372.20147400000002</v>
      </c>
      <c r="H47" s="117">
        <v>0</v>
      </c>
      <c r="I47" s="117">
        <f t="shared" si="0"/>
        <v>1414.8501214</v>
      </c>
      <c r="J47" s="117"/>
      <c r="K47" s="117">
        <f>+C47+D47+F47+G47</f>
        <v>1414.8501214</v>
      </c>
    </row>
    <row r="48" spans="1:11" s="9" customFormat="1" ht="13" x14ac:dyDescent="0.3">
      <c r="A48" s="2" t="s">
        <v>428</v>
      </c>
      <c r="B48" s="117">
        <v>0</v>
      </c>
      <c r="C48" s="117">
        <v>0</v>
      </c>
      <c r="D48" s="117">
        <v>192.38564339999999</v>
      </c>
      <c r="E48" s="117">
        <v>0</v>
      </c>
      <c r="F48" s="117">
        <v>850.26300400000002</v>
      </c>
      <c r="G48" s="117">
        <v>372.20147400000002</v>
      </c>
      <c r="H48" s="117">
        <v>0</v>
      </c>
      <c r="I48" s="117">
        <f t="shared" si="0"/>
        <v>1414.8501214</v>
      </c>
    </row>
    <row r="49" spans="1:9" s="27" customFormat="1" ht="13" x14ac:dyDescent="0.3">
      <c r="A49" s="3" t="s">
        <v>429</v>
      </c>
      <c r="B49" s="9">
        <v>0</v>
      </c>
      <c r="C49" s="9">
        <v>0</v>
      </c>
      <c r="D49" s="9">
        <v>0</v>
      </c>
      <c r="E49" s="9">
        <v>0</v>
      </c>
      <c r="F49" s="9">
        <v>0</v>
      </c>
      <c r="G49" s="9">
        <v>0</v>
      </c>
      <c r="H49" s="9">
        <v>0</v>
      </c>
      <c r="I49" s="9">
        <f t="shared" si="0"/>
        <v>0</v>
      </c>
    </row>
    <row r="50" spans="1:9" s="27" customFormat="1" x14ac:dyDescent="0.25">
      <c r="A50" s="2" t="s">
        <v>430</v>
      </c>
      <c r="B50" s="117">
        <v>0</v>
      </c>
      <c r="C50" s="117">
        <v>0</v>
      </c>
      <c r="D50" s="117">
        <v>0</v>
      </c>
      <c r="E50" s="117">
        <v>0</v>
      </c>
      <c r="F50" s="117">
        <v>0</v>
      </c>
      <c r="G50" s="117">
        <v>0</v>
      </c>
      <c r="H50" s="117">
        <v>0</v>
      </c>
      <c r="I50" s="117">
        <f t="shared" si="0"/>
        <v>0</v>
      </c>
    </row>
    <row r="51" spans="1:9" x14ac:dyDescent="0.25">
      <c r="A51" s="2" t="s">
        <v>409</v>
      </c>
      <c r="B51" s="117">
        <v>0</v>
      </c>
      <c r="C51" s="117">
        <v>0</v>
      </c>
      <c r="D51" s="117">
        <v>0</v>
      </c>
      <c r="E51" s="117">
        <v>0</v>
      </c>
      <c r="F51" s="117">
        <v>0</v>
      </c>
      <c r="G51" s="117">
        <v>0</v>
      </c>
      <c r="H51" s="117">
        <v>0</v>
      </c>
      <c r="I51" s="117">
        <f t="shared" si="0"/>
        <v>0</v>
      </c>
    </row>
    <row r="52" spans="1:9" ht="13" x14ac:dyDescent="0.3">
      <c r="A52" s="3" t="s">
        <v>431</v>
      </c>
      <c r="B52" s="9">
        <v>0</v>
      </c>
      <c r="C52" s="9">
        <v>0</v>
      </c>
      <c r="D52" s="9">
        <v>0</v>
      </c>
      <c r="E52" s="9">
        <v>0</v>
      </c>
      <c r="F52" s="9">
        <v>0</v>
      </c>
      <c r="G52" s="9">
        <v>0</v>
      </c>
      <c r="H52" s="9">
        <v>0</v>
      </c>
      <c r="I52" s="9">
        <f t="shared" si="0"/>
        <v>0</v>
      </c>
    </row>
    <row r="53" spans="1:9" x14ac:dyDescent="0.25">
      <c r="A53" s="2" t="s">
        <v>413</v>
      </c>
      <c r="B53" s="117">
        <v>0</v>
      </c>
      <c r="C53" s="117">
        <v>0</v>
      </c>
      <c r="D53" s="117">
        <v>0</v>
      </c>
      <c r="E53" s="117">
        <v>0</v>
      </c>
      <c r="F53" s="117">
        <v>0</v>
      </c>
      <c r="G53" s="117">
        <v>0</v>
      </c>
      <c r="H53" s="117">
        <v>0</v>
      </c>
      <c r="I53" s="117">
        <f t="shared" si="0"/>
        <v>0</v>
      </c>
    </row>
    <row r="54" spans="1:9" x14ac:dyDescent="0.25">
      <c r="A54" s="2" t="s">
        <v>414</v>
      </c>
      <c r="B54" s="117">
        <v>0</v>
      </c>
      <c r="C54" s="117">
        <v>0</v>
      </c>
      <c r="D54" s="117">
        <v>0</v>
      </c>
      <c r="E54" s="117">
        <v>0</v>
      </c>
      <c r="F54" s="117">
        <v>0</v>
      </c>
      <c r="G54" s="117">
        <v>0</v>
      </c>
      <c r="H54" s="117">
        <v>0</v>
      </c>
      <c r="I54" s="117">
        <f t="shared" si="0"/>
        <v>0</v>
      </c>
    </row>
    <row r="55" spans="1:9" x14ac:dyDescent="0.25">
      <c r="A55" s="2" t="s">
        <v>432</v>
      </c>
      <c r="B55" s="117">
        <v>0</v>
      </c>
      <c r="C55" s="117">
        <v>0</v>
      </c>
      <c r="D55" s="117">
        <v>0</v>
      </c>
      <c r="E55" s="117">
        <v>0</v>
      </c>
      <c r="F55" s="117">
        <v>0</v>
      </c>
      <c r="G55" s="117">
        <v>0</v>
      </c>
      <c r="H55" s="117">
        <v>0</v>
      </c>
      <c r="I55" s="117">
        <f t="shared" si="0"/>
        <v>0</v>
      </c>
    </row>
    <row r="56" spans="1:9" x14ac:dyDescent="0.25">
      <c r="A56" s="2" t="s">
        <v>416</v>
      </c>
      <c r="B56" s="117">
        <v>0</v>
      </c>
      <c r="C56" s="117">
        <v>0</v>
      </c>
      <c r="D56" s="117">
        <v>0</v>
      </c>
      <c r="E56" s="117">
        <v>0</v>
      </c>
      <c r="F56" s="117">
        <v>0</v>
      </c>
      <c r="G56" s="117">
        <v>0</v>
      </c>
      <c r="H56" s="117">
        <v>0</v>
      </c>
      <c r="I56" s="117">
        <f t="shared" si="0"/>
        <v>0</v>
      </c>
    </row>
    <row r="57" spans="1:9" x14ac:dyDescent="0.25">
      <c r="A57" s="2" t="s">
        <v>417</v>
      </c>
      <c r="B57" s="117">
        <v>0</v>
      </c>
      <c r="C57" s="117">
        <v>0</v>
      </c>
      <c r="D57" s="117">
        <v>0</v>
      </c>
      <c r="E57" s="117">
        <v>0</v>
      </c>
      <c r="F57" s="117">
        <v>0</v>
      </c>
      <c r="G57" s="117">
        <v>0</v>
      </c>
      <c r="H57" s="117">
        <v>0</v>
      </c>
      <c r="I57" s="117">
        <f t="shared" si="0"/>
        <v>0</v>
      </c>
    </row>
    <row r="58" spans="1:9" x14ac:dyDescent="0.25">
      <c r="A58" s="2" t="s">
        <v>418</v>
      </c>
      <c r="B58" s="117">
        <v>0</v>
      </c>
      <c r="C58" s="117">
        <v>0</v>
      </c>
      <c r="D58" s="117">
        <v>0</v>
      </c>
      <c r="E58" s="117">
        <v>0</v>
      </c>
      <c r="F58" s="117">
        <v>0</v>
      </c>
      <c r="G58" s="117">
        <v>0</v>
      </c>
      <c r="H58" s="117">
        <v>0</v>
      </c>
      <c r="I58" s="117">
        <f t="shared" si="0"/>
        <v>0</v>
      </c>
    </row>
    <row r="59" spans="1:9" x14ac:dyDescent="0.25">
      <c r="A59" s="2" t="s">
        <v>419</v>
      </c>
      <c r="B59" s="117">
        <v>0</v>
      </c>
      <c r="C59" s="117">
        <v>0</v>
      </c>
      <c r="D59" s="117">
        <v>0</v>
      </c>
      <c r="E59" s="117">
        <v>0</v>
      </c>
      <c r="F59" s="117">
        <v>0</v>
      </c>
      <c r="G59" s="117">
        <v>0</v>
      </c>
      <c r="H59" s="117">
        <v>0</v>
      </c>
      <c r="I59" s="117">
        <f t="shared" si="0"/>
        <v>0</v>
      </c>
    </row>
    <row r="60" spans="1:9" x14ac:dyDescent="0.25">
      <c r="A60" s="2" t="s">
        <v>420</v>
      </c>
      <c r="B60" s="117">
        <v>0</v>
      </c>
      <c r="C60" s="117">
        <v>0</v>
      </c>
      <c r="D60" s="117">
        <v>0</v>
      </c>
      <c r="E60" s="117">
        <v>0</v>
      </c>
      <c r="F60" s="117">
        <v>0</v>
      </c>
      <c r="G60" s="117">
        <v>0</v>
      </c>
      <c r="H60" s="117">
        <v>0</v>
      </c>
      <c r="I60" s="117">
        <f t="shared" si="0"/>
        <v>0</v>
      </c>
    </row>
    <row r="61" spans="1:9" x14ac:dyDescent="0.25">
      <c r="A61" s="2" t="s">
        <v>421</v>
      </c>
      <c r="B61" s="117">
        <v>0</v>
      </c>
      <c r="C61" s="117">
        <v>0</v>
      </c>
      <c r="D61" s="117">
        <v>0</v>
      </c>
      <c r="E61" s="117">
        <v>0</v>
      </c>
      <c r="F61" s="117">
        <v>0</v>
      </c>
      <c r="G61" s="117">
        <v>0</v>
      </c>
      <c r="H61" s="117">
        <v>0</v>
      </c>
      <c r="I61" s="117">
        <f t="shared" si="0"/>
        <v>0</v>
      </c>
    </row>
    <row r="62" spans="1:9" x14ac:dyDescent="0.25">
      <c r="A62" s="2" t="s">
        <v>434</v>
      </c>
      <c r="B62" s="117">
        <v>0</v>
      </c>
      <c r="C62" s="117">
        <v>0</v>
      </c>
      <c r="D62" s="117">
        <v>0</v>
      </c>
      <c r="E62" s="117">
        <v>0</v>
      </c>
      <c r="F62" s="117">
        <v>-64777.802970999997</v>
      </c>
      <c r="G62" s="117">
        <v>-112.74791320999999</v>
      </c>
      <c r="H62" s="117">
        <v>0</v>
      </c>
      <c r="I62" s="117">
        <f t="shared" si="0"/>
        <v>-64890.550884209995</v>
      </c>
    </row>
    <row r="63" spans="1:9" x14ac:dyDescent="0.25">
      <c r="A63" s="2" t="s">
        <v>435</v>
      </c>
      <c r="B63" s="117">
        <v>0</v>
      </c>
      <c r="C63" s="117">
        <v>0</v>
      </c>
      <c r="D63" s="117">
        <v>0</v>
      </c>
      <c r="E63" s="117">
        <v>0</v>
      </c>
      <c r="F63" s="117">
        <v>0</v>
      </c>
      <c r="G63" s="117">
        <v>0</v>
      </c>
      <c r="H63" s="117">
        <v>0</v>
      </c>
      <c r="I63" s="117">
        <f t="shared" si="0"/>
        <v>0</v>
      </c>
    </row>
    <row r="64" spans="1:9" x14ac:dyDescent="0.25">
      <c r="A64" s="2" t="s">
        <v>436</v>
      </c>
      <c r="B64" s="117">
        <v>0</v>
      </c>
      <c r="C64" s="117">
        <v>0</v>
      </c>
      <c r="D64" s="117">
        <v>0</v>
      </c>
      <c r="E64" s="117">
        <v>0</v>
      </c>
      <c r="F64" s="117">
        <v>64777.802970999997</v>
      </c>
      <c r="G64" s="117">
        <v>112.74791320999999</v>
      </c>
      <c r="H64" s="117">
        <v>0</v>
      </c>
      <c r="I64" s="117">
        <f t="shared" si="0"/>
        <v>64890.550884209995</v>
      </c>
    </row>
    <row r="65" spans="1:9" x14ac:dyDescent="0.25">
      <c r="A65" s="2"/>
      <c r="B65" s="117"/>
      <c r="C65" s="117"/>
      <c r="D65" s="117"/>
      <c r="E65" s="117"/>
      <c r="F65" s="117"/>
      <c r="G65" s="117"/>
      <c r="H65" s="117"/>
      <c r="I65" s="117"/>
    </row>
    <row r="66" spans="1:9" ht="13" thickBot="1" x14ac:dyDescent="0.3">
      <c r="A66" s="118"/>
      <c r="B66" s="118"/>
      <c r="C66" s="118"/>
      <c r="D66" s="118"/>
      <c r="E66" s="118"/>
      <c r="F66" s="118"/>
      <c r="G66" s="118"/>
      <c r="H66" s="118"/>
      <c r="I66" s="118"/>
    </row>
    <row r="67" spans="1:9" ht="13" thickTop="1" x14ac:dyDescent="0.25"/>
  </sheetData>
  <mergeCells count="4">
    <mergeCell ref="A5:I5"/>
    <mergeCell ref="A6:I6"/>
    <mergeCell ref="A7:I7"/>
    <mergeCell ref="A8:I8"/>
  </mergeCells>
  <printOptions horizontalCentered="1" verticalCentered="1"/>
  <pageMargins left="0.74803149606299213" right="0.74803149606299213" top="0.39370078740157483" bottom="0.47244094488188981" header="0" footer="0"/>
  <pageSetup scale="6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E84E-0613-4D99-A9FB-3E274026CEA3}">
  <sheetPr>
    <tabColor theme="9" tint="-0.249977111117893"/>
  </sheetPr>
  <dimension ref="A1:F66"/>
  <sheetViews>
    <sheetView showGridLines="0" defaultGridColor="0" colorId="60" workbookViewId="0">
      <selection activeCell="F12" sqref="F12"/>
    </sheetView>
  </sheetViews>
  <sheetFormatPr baseColWidth="10" defaultColWidth="11.453125" defaultRowHeight="12.5" x14ac:dyDescent="0.25"/>
  <cols>
    <col min="1" max="1" width="57.453125" style="4" customWidth="1"/>
    <col min="2" max="6" width="11.1796875" style="4" customWidth="1"/>
    <col min="7" max="16384" width="11.453125" style="4"/>
  </cols>
  <sheetData>
    <row r="1" spans="1:6" x14ac:dyDescent="0.25">
      <c r="A1" s="58" t="s">
        <v>282</v>
      </c>
    </row>
    <row r="2" spans="1:6" x14ac:dyDescent="0.25">
      <c r="A2" s="58" t="s">
        <v>352</v>
      </c>
    </row>
    <row r="3" spans="1:6" x14ac:dyDescent="0.25">
      <c r="A3" s="58" t="s">
        <v>353</v>
      </c>
    </row>
    <row r="5" spans="1:6" ht="13" x14ac:dyDescent="0.3">
      <c r="A5" s="169" t="s">
        <v>354</v>
      </c>
      <c r="B5" s="169"/>
      <c r="C5" s="169"/>
      <c r="D5" s="169"/>
      <c r="E5" s="169"/>
      <c r="F5" s="169"/>
    </row>
    <row r="6" spans="1:6" ht="13" x14ac:dyDescent="0.3">
      <c r="A6" s="169" t="s">
        <v>455</v>
      </c>
      <c r="B6" s="169"/>
      <c r="C6" s="169"/>
      <c r="D6" s="169"/>
      <c r="E6" s="169"/>
      <c r="F6" s="169"/>
    </row>
    <row r="7" spans="1:6" ht="13" x14ac:dyDescent="0.3">
      <c r="A7" s="169">
        <v>2025</v>
      </c>
      <c r="B7" s="169"/>
      <c r="C7" s="169"/>
      <c r="D7" s="169"/>
      <c r="E7" s="169"/>
      <c r="F7" s="169"/>
    </row>
    <row r="8" spans="1:6" ht="13" x14ac:dyDescent="0.3">
      <c r="A8" s="169" t="s">
        <v>356</v>
      </c>
      <c r="B8" s="169"/>
      <c r="C8" s="169"/>
      <c r="D8" s="169"/>
      <c r="E8" s="169"/>
      <c r="F8" s="169"/>
    </row>
    <row r="9" spans="1:6" ht="13.5" thickBot="1" x14ac:dyDescent="0.35">
      <c r="B9" s="54"/>
      <c r="C9" s="54"/>
      <c r="D9" s="54"/>
      <c r="E9" s="54"/>
      <c r="F9" s="54"/>
    </row>
    <row r="10" spans="1:6" ht="13.5" thickTop="1" thickBot="1" x14ac:dyDescent="0.3">
      <c r="A10" s="59" t="s">
        <v>357</v>
      </c>
      <c r="B10" s="59" t="s">
        <v>140</v>
      </c>
      <c r="C10" s="59" t="s">
        <v>142</v>
      </c>
      <c r="D10" s="59" t="s">
        <v>143</v>
      </c>
      <c r="E10" s="59" t="s">
        <v>145</v>
      </c>
      <c r="F10" s="59" t="s">
        <v>361</v>
      </c>
    </row>
    <row r="11" spans="1:6" ht="13.5" thickTop="1" x14ac:dyDescent="0.3">
      <c r="A11" s="6"/>
      <c r="B11" s="8"/>
      <c r="C11" s="8"/>
      <c r="D11" s="8"/>
      <c r="E11" s="9"/>
      <c r="F11" s="9"/>
    </row>
    <row r="12" spans="1:6" s="9" customFormat="1" ht="13" x14ac:dyDescent="0.3">
      <c r="A12" s="3" t="s">
        <v>394</v>
      </c>
      <c r="B12" s="9">
        <v>9734.1937102600004</v>
      </c>
      <c r="C12" s="9">
        <v>12064.422630479999</v>
      </c>
      <c r="D12" s="152">
        <v>22831.91117607</v>
      </c>
      <c r="E12" s="9">
        <v>311702.41752726003</v>
      </c>
      <c r="F12" s="9">
        <f t="shared" ref="F12:F44" si="0">SUM(B12:E12)</f>
        <v>356332.94504407002</v>
      </c>
    </row>
    <row r="13" spans="1:6" s="9" customFormat="1" ht="13" x14ac:dyDescent="0.3">
      <c r="A13" s="3" t="s">
        <v>395</v>
      </c>
      <c r="B13" s="9">
        <v>9734.1937102600004</v>
      </c>
      <c r="C13" s="9">
        <v>12064.422630479999</v>
      </c>
      <c r="D13" s="152">
        <v>22831.91117607</v>
      </c>
      <c r="E13" s="9">
        <v>311702.41752726003</v>
      </c>
      <c r="F13" s="9">
        <f t="shared" si="0"/>
        <v>356332.94504407002</v>
      </c>
    </row>
    <row r="14" spans="1:6" s="9" customFormat="1" ht="13" x14ac:dyDescent="0.3">
      <c r="A14" s="3" t="s">
        <v>396</v>
      </c>
      <c r="B14" s="9">
        <v>2974.9051398199999</v>
      </c>
      <c r="C14" s="9">
        <v>4650.2952232300004</v>
      </c>
      <c r="D14" s="152">
        <v>21844.30000245</v>
      </c>
      <c r="E14" s="9">
        <v>101802.31633273</v>
      </c>
      <c r="F14" s="9">
        <f t="shared" si="0"/>
        <v>131271.81669822999</v>
      </c>
    </row>
    <row r="15" spans="1:6" s="27" customFormat="1" x14ac:dyDescent="0.25">
      <c r="A15" s="2" t="s">
        <v>397</v>
      </c>
      <c r="B15" s="117">
        <v>1403.7123376699999</v>
      </c>
      <c r="C15" s="117">
        <v>1563.7630621000001</v>
      </c>
      <c r="D15" s="153">
        <v>5207.70980392</v>
      </c>
      <c r="E15" s="117">
        <v>41289.94218392</v>
      </c>
      <c r="F15" s="117">
        <f t="shared" si="0"/>
        <v>49465.127387610002</v>
      </c>
    </row>
    <row r="16" spans="1:6" s="27" customFormat="1" x14ac:dyDescent="0.25">
      <c r="A16" s="2" t="s">
        <v>398</v>
      </c>
      <c r="B16" s="117">
        <v>189.55337044000001</v>
      </c>
      <c r="C16" s="117">
        <v>282.45096289999998</v>
      </c>
      <c r="D16" s="153">
        <v>997.92194242000005</v>
      </c>
      <c r="E16" s="117">
        <v>5674.3532601099996</v>
      </c>
      <c r="F16" s="117">
        <f t="shared" si="0"/>
        <v>7144.2795358699996</v>
      </c>
    </row>
    <row r="17" spans="1:6" s="27" customFormat="1" x14ac:dyDescent="0.25">
      <c r="A17" s="2" t="s">
        <v>399</v>
      </c>
      <c r="B17" s="117">
        <v>0</v>
      </c>
      <c r="C17" s="117">
        <v>71.758874579999997</v>
      </c>
      <c r="D17" s="153">
        <v>239.66552315000001</v>
      </c>
      <c r="E17" s="117">
        <v>0</v>
      </c>
      <c r="F17" s="117">
        <f t="shared" si="0"/>
        <v>311.42439773000001</v>
      </c>
    </row>
    <row r="18" spans="1:6" s="27" customFormat="1" x14ac:dyDescent="0.25">
      <c r="A18" s="2" t="s">
        <v>400</v>
      </c>
      <c r="B18" s="117">
        <v>189.55337044000001</v>
      </c>
      <c r="C18" s="117">
        <v>210.69208832000001</v>
      </c>
      <c r="D18" s="153">
        <v>758.25641927000004</v>
      </c>
      <c r="E18" s="117">
        <v>5674.3532601099996</v>
      </c>
      <c r="F18" s="117">
        <f t="shared" si="0"/>
        <v>6832.8551381399993</v>
      </c>
    </row>
    <row r="19" spans="1:6" s="27" customFormat="1" x14ac:dyDescent="0.25">
      <c r="A19" s="2" t="s">
        <v>401</v>
      </c>
      <c r="B19" s="117">
        <v>1195.7822835300001</v>
      </c>
      <c r="C19" s="117">
        <v>2358.3739627800001</v>
      </c>
      <c r="D19" s="153">
        <v>4711.1517597800002</v>
      </c>
      <c r="E19" s="117">
        <v>24134.213864360001</v>
      </c>
      <c r="F19" s="117">
        <f t="shared" si="0"/>
        <v>32399.52187045</v>
      </c>
    </row>
    <row r="20" spans="1:6" s="27" customFormat="1" ht="13" x14ac:dyDescent="0.3">
      <c r="A20" s="3" t="s">
        <v>402</v>
      </c>
      <c r="B20" s="9">
        <v>3.13002476</v>
      </c>
      <c r="C20" s="9">
        <v>0</v>
      </c>
      <c r="D20" s="152">
        <v>273.03728920999998</v>
      </c>
      <c r="E20" s="9">
        <v>7850.6796879900003</v>
      </c>
      <c r="F20" s="9">
        <f t="shared" si="0"/>
        <v>8126.8470019599999</v>
      </c>
    </row>
    <row r="21" spans="1:6" s="27" customFormat="1" ht="13" x14ac:dyDescent="0.3">
      <c r="A21" s="3" t="s">
        <v>403</v>
      </c>
      <c r="B21" s="9">
        <v>3.13002476</v>
      </c>
      <c r="C21" s="9">
        <v>0</v>
      </c>
      <c r="D21" s="152">
        <v>93.726250809999996</v>
      </c>
      <c r="E21" s="9">
        <v>41.5</v>
      </c>
      <c r="F21" s="9">
        <f t="shared" si="0"/>
        <v>138.35627556999998</v>
      </c>
    </row>
    <row r="22" spans="1:6" s="27" customFormat="1" x14ac:dyDescent="0.25">
      <c r="A22" s="2" t="s">
        <v>404</v>
      </c>
      <c r="B22" s="117">
        <v>0.77302384000000002</v>
      </c>
      <c r="C22" s="117">
        <v>0</v>
      </c>
      <c r="D22" s="153">
        <v>1.3226999999999999E-2</v>
      </c>
      <c r="E22" s="117">
        <v>41.5</v>
      </c>
      <c r="F22" s="117">
        <f t="shared" si="0"/>
        <v>42.286250840000001</v>
      </c>
    </row>
    <row r="23" spans="1:6" s="9" customFormat="1" ht="13" x14ac:dyDescent="0.3">
      <c r="A23" s="2" t="s">
        <v>405</v>
      </c>
      <c r="B23" s="117">
        <v>2.3570009199999999</v>
      </c>
      <c r="C23" s="117">
        <v>0</v>
      </c>
      <c r="D23" s="153">
        <v>92.290341280000007</v>
      </c>
      <c r="E23" s="117">
        <v>0</v>
      </c>
      <c r="F23" s="117">
        <f t="shared" si="0"/>
        <v>94.647342200000011</v>
      </c>
    </row>
    <row r="24" spans="1:6" s="9" customFormat="1" ht="13" x14ac:dyDescent="0.3">
      <c r="A24" s="2" t="s">
        <v>406</v>
      </c>
      <c r="B24" s="117">
        <v>0</v>
      </c>
      <c r="C24" s="117">
        <v>0</v>
      </c>
      <c r="D24" s="153">
        <v>1.4226825299999999</v>
      </c>
      <c r="E24" s="117">
        <v>0</v>
      </c>
      <c r="F24" s="117">
        <f t="shared" si="0"/>
        <v>1.4226825299999999</v>
      </c>
    </row>
    <row r="25" spans="1:6" s="27" customFormat="1" x14ac:dyDescent="0.25">
      <c r="A25" s="2" t="s">
        <v>407</v>
      </c>
      <c r="B25" s="117">
        <v>0</v>
      </c>
      <c r="C25" s="117">
        <v>0</v>
      </c>
      <c r="D25" s="153">
        <v>179.3110384</v>
      </c>
      <c r="E25" s="117">
        <v>7809.1796879900003</v>
      </c>
      <c r="F25" s="117">
        <f t="shared" si="0"/>
        <v>7988.4907263900004</v>
      </c>
    </row>
    <row r="26" spans="1:6" s="27" customFormat="1" ht="13" x14ac:dyDescent="0.3">
      <c r="A26" s="3" t="s">
        <v>408</v>
      </c>
      <c r="B26" s="9">
        <v>182.72712342</v>
      </c>
      <c r="C26" s="9">
        <v>445.70723544999998</v>
      </c>
      <c r="D26" s="152">
        <v>10654.479207120001</v>
      </c>
      <c r="E26" s="9">
        <v>22853.12733635</v>
      </c>
      <c r="F26" s="9">
        <f t="shared" si="0"/>
        <v>34136.040902339999</v>
      </c>
    </row>
    <row r="27" spans="1:6" s="27" customFormat="1" x14ac:dyDescent="0.25">
      <c r="A27" s="2" t="s">
        <v>409</v>
      </c>
      <c r="B27" s="117">
        <v>0</v>
      </c>
      <c r="C27" s="117">
        <v>2.8450250000000001</v>
      </c>
      <c r="D27" s="153">
        <v>0</v>
      </c>
      <c r="E27" s="117">
        <v>13243.84815831</v>
      </c>
      <c r="F27" s="117">
        <f t="shared" si="0"/>
        <v>13246.693183310001</v>
      </c>
    </row>
    <row r="28" spans="1:6" s="27" customFormat="1" x14ac:dyDescent="0.25">
      <c r="A28" s="2" t="s">
        <v>411</v>
      </c>
      <c r="B28" s="117">
        <v>0</v>
      </c>
      <c r="C28" s="117">
        <v>0</v>
      </c>
      <c r="D28" s="153">
        <v>0</v>
      </c>
      <c r="E28" s="117">
        <v>0</v>
      </c>
      <c r="F28" s="117">
        <f t="shared" si="0"/>
        <v>0</v>
      </c>
    </row>
    <row r="29" spans="1:6" s="9" customFormat="1" ht="13" x14ac:dyDescent="0.3">
      <c r="A29" s="2" t="s">
        <v>486</v>
      </c>
      <c r="B29" s="117">
        <v>0</v>
      </c>
      <c r="C29" s="117">
        <v>0</v>
      </c>
      <c r="D29" s="153">
        <v>0</v>
      </c>
      <c r="E29" s="117">
        <v>0</v>
      </c>
      <c r="F29" s="117">
        <f t="shared" si="0"/>
        <v>0</v>
      </c>
    </row>
    <row r="30" spans="1:6" s="27" customFormat="1" x14ac:dyDescent="0.25">
      <c r="A30" s="2" t="s">
        <v>413</v>
      </c>
      <c r="B30" s="117">
        <v>0</v>
      </c>
      <c r="C30" s="117">
        <v>0</v>
      </c>
      <c r="D30" s="153">
        <v>0</v>
      </c>
      <c r="E30" s="117">
        <v>0</v>
      </c>
      <c r="F30" s="117">
        <f t="shared" si="0"/>
        <v>0</v>
      </c>
    </row>
    <row r="31" spans="1:6" s="27" customFormat="1" x14ac:dyDescent="0.25">
      <c r="A31" s="2" t="s">
        <v>414</v>
      </c>
      <c r="B31" s="117">
        <v>0</v>
      </c>
      <c r="C31" s="117">
        <v>0</v>
      </c>
      <c r="D31" s="153">
        <v>0</v>
      </c>
      <c r="E31" s="117">
        <v>12260.11697012</v>
      </c>
      <c r="F31" s="117">
        <f t="shared" si="0"/>
        <v>12260.11697012</v>
      </c>
    </row>
    <row r="32" spans="1:6" s="27" customFormat="1" x14ac:dyDescent="0.25">
      <c r="A32" s="2" t="s">
        <v>415</v>
      </c>
      <c r="B32" s="117">
        <v>0</v>
      </c>
      <c r="C32" s="117">
        <v>0</v>
      </c>
      <c r="D32" s="153">
        <v>0</v>
      </c>
      <c r="E32" s="117">
        <v>0</v>
      </c>
      <c r="F32" s="117">
        <f t="shared" si="0"/>
        <v>0</v>
      </c>
    </row>
    <row r="33" spans="1:6" s="27" customFormat="1" x14ac:dyDescent="0.25">
      <c r="A33" s="2" t="s">
        <v>489</v>
      </c>
      <c r="B33" s="117">
        <v>0</v>
      </c>
      <c r="C33" s="117">
        <v>0</v>
      </c>
      <c r="D33" s="153">
        <v>0</v>
      </c>
      <c r="E33" s="117">
        <v>0</v>
      </c>
      <c r="F33" s="117">
        <f t="shared" si="0"/>
        <v>0</v>
      </c>
    </row>
    <row r="34" spans="1:6" s="27" customFormat="1" x14ac:dyDescent="0.25">
      <c r="A34" s="2" t="s">
        <v>416</v>
      </c>
      <c r="B34" s="117">
        <v>0</v>
      </c>
      <c r="C34" s="117">
        <v>0</v>
      </c>
      <c r="D34" s="153">
        <v>0</v>
      </c>
      <c r="E34" s="117">
        <v>0</v>
      </c>
      <c r="F34" s="117">
        <f t="shared" si="0"/>
        <v>0</v>
      </c>
    </row>
    <row r="35" spans="1:6" s="27" customFormat="1" x14ac:dyDescent="0.25">
      <c r="A35" s="2" t="s">
        <v>485</v>
      </c>
      <c r="B35" s="117">
        <v>0</v>
      </c>
      <c r="C35" s="117">
        <v>0</v>
      </c>
      <c r="D35" s="153">
        <v>0</v>
      </c>
      <c r="E35" s="117">
        <v>0</v>
      </c>
      <c r="F35" s="117">
        <f t="shared" si="0"/>
        <v>0</v>
      </c>
    </row>
    <row r="36" spans="1:6" s="27" customFormat="1" x14ac:dyDescent="0.25">
      <c r="A36" s="2" t="s">
        <v>417</v>
      </c>
      <c r="B36" s="117">
        <v>0</v>
      </c>
      <c r="C36" s="117">
        <v>2.8450250000000001</v>
      </c>
      <c r="D36" s="153">
        <v>0</v>
      </c>
      <c r="E36" s="117">
        <v>0</v>
      </c>
      <c r="F36" s="117"/>
    </row>
    <row r="37" spans="1:6" s="27" customFormat="1" x14ac:dyDescent="0.25">
      <c r="A37" s="2" t="s">
        <v>488</v>
      </c>
      <c r="B37" s="117">
        <v>0</v>
      </c>
      <c r="C37" s="117">
        <v>0</v>
      </c>
      <c r="D37" s="153">
        <v>0</v>
      </c>
      <c r="E37" s="117">
        <v>0</v>
      </c>
      <c r="F37" s="117">
        <f t="shared" si="0"/>
        <v>0</v>
      </c>
    </row>
    <row r="38" spans="1:6" s="27" customFormat="1" x14ac:dyDescent="0.25">
      <c r="A38" s="2" t="s">
        <v>418</v>
      </c>
      <c r="B38" s="117">
        <v>0</v>
      </c>
      <c r="C38" s="117">
        <v>0</v>
      </c>
      <c r="D38" s="153">
        <v>0</v>
      </c>
      <c r="E38" s="117">
        <v>983.73118819000001</v>
      </c>
      <c r="F38" s="117">
        <f t="shared" si="0"/>
        <v>983.73118819000001</v>
      </c>
    </row>
    <row r="39" spans="1:6" s="27" customFormat="1" x14ac:dyDescent="0.25">
      <c r="A39" s="2" t="s">
        <v>419</v>
      </c>
      <c r="B39" s="117">
        <v>0</v>
      </c>
      <c r="C39" s="117">
        <v>0</v>
      </c>
      <c r="D39" s="153">
        <v>0</v>
      </c>
      <c r="E39" s="117">
        <v>0</v>
      </c>
      <c r="F39" s="117">
        <f t="shared" si="0"/>
        <v>0</v>
      </c>
    </row>
    <row r="40" spans="1:6" s="27" customFormat="1" x14ac:dyDescent="0.25">
      <c r="A40" s="2" t="s">
        <v>420</v>
      </c>
      <c r="B40" s="117">
        <v>182.72712342</v>
      </c>
      <c r="C40" s="117">
        <v>389.98087054000001</v>
      </c>
      <c r="D40" s="153">
        <v>10648.68558712</v>
      </c>
      <c r="E40" s="117">
        <v>9519.3286141499993</v>
      </c>
      <c r="F40" s="117">
        <f t="shared" si="0"/>
        <v>20740.722195230002</v>
      </c>
    </row>
    <row r="41" spans="1:6" s="27" customFormat="1" x14ac:dyDescent="0.25">
      <c r="A41" s="2" t="s">
        <v>421</v>
      </c>
      <c r="B41" s="117">
        <v>0</v>
      </c>
      <c r="C41" s="117">
        <v>52.881339910000001</v>
      </c>
      <c r="D41" s="153">
        <v>5.7936199999999998</v>
      </c>
      <c r="E41" s="117">
        <v>89.950563889999998</v>
      </c>
      <c r="F41" s="117">
        <f t="shared" si="0"/>
        <v>148.6255238</v>
      </c>
    </row>
    <row r="42" spans="1:6" s="27" customFormat="1" x14ac:dyDescent="0.25">
      <c r="A42" s="2" t="s">
        <v>422</v>
      </c>
      <c r="B42" s="117">
        <v>0</v>
      </c>
      <c r="C42" s="117">
        <v>0</v>
      </c>
      <c r="D42" s="153">
        <v>0</v>
      </c>
      <c r="E42" s="117">
        <v>0</v>
      </c>
      <c r="F42" s="117">
        <f t="shared" si="0"/>
        <v>0</v>
      </c>
    </row>
    <row r="43" spans="1:6" s="27" customFormat="1" x14ac:dyDescent="0.25">
      <c r="A43" s="2" t="s">
        <v>423</v>
      </c>
      <c r="B43" s="117">
        <v>6759.2885704399996</v>
      </c>
      <c r="C43" s="117">
        <v>7414.12740725</v>
      </c>
      <c r="D43" s="154">
        <v>987.61117362000005</v>
      </c>
      <c r="E43" s="117">
        <v>209900.10119453</v>
      </c>
      <c r="F43" s="117">
        <f t="shared" si="0"/>
        <v>225061.12834584</v>
      </c>
    </row>
    <row r="44" spans="1:6" s="9" customFormat="1" ht="13" x14ac:dyDescent="0.3">
      <c r="A44" s="2" t="s">
        <v>424</v>
      </c>
      <c r="B44" s="117">
        <v>6759.2885704399996</v>
      </c>
      <c r="C44" s="117">
        <v>5884.8033928100003</v>
      </c>
      <c r="D44" s="153">
        <v>969.54800527999998</v>
      </c>
      <c r="E44" s="117">
        <v>182244.15605580001</v>
      </c>
      <c r="F44" s="117">
        <f t="shared" si="0"/>
        <v>195857.79602433002</v>
      </c>
    </row>
    <row r="45" spans="1:6" s="9" customFormat="1" ht="13" x14ac:dyDescent="0.3">
      <c r="A45" s="2" t="s">
        <v>425</v>
      </c>
      <c r="B45" s="117">
        <v>625.66054816999997</v>
      </c>
      <c r="C45" s="117">
        <v>397.14372008999999</v>
      </c>
      <c r="D45" s="152">
        <v>782.69267303000004</v>
      </c>
      <c r="E45" s="117">
        <v>10046.950969060001</v>
      </c>
      <c r="F45" s="117">
        <f t="shared" ref="F45:F64" si="1">SUM(B45:E45)</f>
        <v>11852.447910350002</v>
      </c>
    </row>
    <row r="46" spans="1:6" s="27" customFormat="1" ht="13" x14ac:dyDescent="0.3">
      <c r="A46" s="3" t="s">
        <v>426</v>
      </c>
      <c r="B46" s="9">
        <v>6133.6280222699997</v>
      </c>
      <c r="C46" s="9">
        <v>5487.6596727200003</v>
      </c>
      <c r="D46" s="152">
        <v>186.85533225</v>
      </c>
      <c r="E46" s="9">
        <v>172197.20508674</v>
      </c>
      <c r="F46" s="9">
        <f t="shared" si="1"/>
        <v>184005.34811398</v>
      </c>
    </row>
    <row r="47" spans="1:6" s="27" customFormat="1" ht="13" x14ac:dyDescent="0.3">
      <c r="A47" s="3" t="s">
        <v>427</v>
      </c>
      <c r="B47" s="9">
        <v>0</v>
      </c>
      <c r="C47" s="9">
        <v>0</v>
      </c>
      <c r="D47" s="153">
        <v>0</v>
      </c>
      <c r="E47" s="9">
        <v>3129.66385223</v>
      </c>
      <c r="F47" s="9">
        <f t="shared" si="1"/>
        <v>3129.66385223</v>
      </c>
    </row>
    <row r="48" spans="1:6" s="9" customFormat="1" ht="13" x14ac:dyDescent="0.3">
      <c r="A48" s="2" t="s">
        <v>428</v>
      </c>
      <c r="B48" s="117">
        <v>0</v>
      </c>
      <c r="C48" s="117">
        <v>0</v>
      </c>
      <c r="D48" s="153">
        <v>0</v>
      </c>
      <c r="E48" s="117">
        <v>3129.66385223</v>
      </c>
      <c r="F48" s="117">
        <f t="shared" si="1"/>
        <v>3129.66385223</v>
      </c>
    </row>
    <row r="49" spans="1:6" s="27" customFormat="1" ht="13" x14ac:dyDescent="0.3">
      <c r="A49" s="2" t="s">
        <v>429</v>
      </c>
      <c r="B49" s="117">
        <v>0</v>
      </c>
      <c r="C49" s="117">
        <v>0</v>
      </c>
      <c r="D49" s="152">
        <v>0</v>
      </c>
      <c r="E49" s="117">
        <v>0</v>
      </c>
      <c r="F49" s="117">
        <f t="shared" si="1"/>
        <v>0</v>
      </c>
    </row>
    <row r="50" spans="1:6" s="27" customFormat="1" ht="13" x14ac:dyDescent="0.3">
      <c r="A50" s="3" t="s">
        <v>430</v>
      </c>
      <c r="B50" s="9">
        <v>0</v>
      </c>
      <c r="C50" s="9">
        <v>1529.3240144399999</v>
      </c>
      <c r="D50" s="153">
        <v>18.063168340000001</v>
      </c>
      <c r="E50" s="9">
        <v>24526.281286500001</v>
      </c>
      <c r="F50" s="9">
        <f t="shared" si="1"/>
        <v>26073.668469280001</v>
      </c>
    </row>
    <row r="51" spans="1:6" s="9" customFormat="1" ht="13" x14ac:dyDescent="0.3">
      <c r="A51" s="2" t="s">
        <v>409</v>
      </c>
      <c r="B51" s="117">
        <v>0</v>
      </c>
      <c r="C51" s="117">
        <v>0</v>
      </c>
      <c r="D51" s="153">
        <v>0</v>
      </c>
      <c r="E51" s="117">
        <v>24102.281290219998</v>
      </c>
      <c r="F51" s="117">
        <f t="shared" si="1"/>
        <v>24102.281290219998</v>
      </c>
    </row>
    <row r="52" spans="1:6" s="27" customFormat="1" ht="13" x14ac:dyDescent="0.3">
      <c r="A52" s="2" t="s">
        <v>431</v>
      </c>
      <c r="B52" s="117">
        <v>0</v>
      </c>
      <c r="C52" s="117">
        <v>0</v>
      </c>
      <c r="D52" s="152">
        <v>0</v>
      </c>
      <c r="E52" s="117">
        <v>0</v>
      </c>
      <c r="F52" s="117">
        <f t="shared" si="1"/>
        <v>0</v>
      </c>
    </row>
    <row r="53" spans="1:6" s="27" customFormat="1" ht="13" x14ac:dyDescent="0.3">
      <c r="A53" s="3" t="s">
        <v>413</v>
      </c>
      <c r="B53" s="9">
        <v>0</v>
      </c>
      <c r="C53" s="9">
        <v>0</v>
      </c>
      <c r="D53" s="153">
        <v>0</v>
      </c>
      <c r="E53" s="9">
        <v>0</v>
      </c>
      <c r="F53" s="9">
        <f t="shared" si="1"/>
        <v>0</v>
      </c>
    </row>
    <row r="54" spans="1:6" s="27" customFormat="1" x14ac:dyDescent="0.25">
      <c r="A54" s="2" t="s">
        <v>414</v>
      </c>
      <c r="B54" s="117">
        <v>0</v>
      </c>
      <c r="C54" s="117">
        <v>0</v>
      </c>
      <c r="D54" s="153">
        <v>0</v>
      </c>
      <c r="E54" s="117">
        <v>23806.481462070002</v>
      </c>
      <c r="F54" s="117">
        <f t="shared" si="1"/>
        <v>23806.481462070002</v>
      </c>
    </row>
    <row r="55" spans="1:6" s="27" customFormat="1" x14ac:dyDescent="0.25">
      <c r="A55" s="2" t="s">
        <v>432</v>
      </c>
      <c r="B55" s="117">
        <v>0</v>
      </c>
      <c r="C55" s="117">
        <v>0</v>
      </c>
      <c r="D55" s="153">
        <v>0</v>
      </c>
      <c r="E55" s="117">
        <v>0</v>
      </c>
      <c r="F55" s="117">
        <f t="shared" si="1"/>
        <v>0</v>
      </c>
    </row>
    <row r="56" spans="1:6" s="27" customFormat="1" x14ac:dyDescent="0.25">
      <c r="A56" s="2" t="s">
        <v>416</v>
      </c>
      <c r="B56" s="117">
        <v>0</v>
      </c>
      <c r="C56" s="117">
        <v>0</v>
      </c>
      <c r="D56" s="153">
        <v>0</v>
      </c>
      <c r="E56" s="117">
        <v>0</v>
      </c>
      <c r="F56" s="117">
        <f t="shared" si="1"/>
        <v>0</v>
      </c>
    </row>
    <row r="57" spans="1:6" s="27" customFormat="1" x14ac:dyDescent="0.25">
      <c r="A57" s="2" t="s">
        <v>417</v>
      </c>
      <c r="B57" s="117">
        <v>0</v>
      </c>
      <c r="C57" s="117">
        <v>0</v>
      </c>
      <c r="D57" s="153">
        <v>0</v>
      </c>
      <c r="E57" s="117">
        <v>0</v>
      </c>
      <c r="F57" s="117">
        <f t="shared" si="1"/>
        <v>0</v>
      </c>
    </row>
    <row r="58" spans="1:6" s="27" customFormat="1" x14ac:dyDescent="0.25">
      <c r="A58" s="2" t="s">
        <v>418</v>
      </c>
      <c r="B58" s="117">
        <v>0</v>
      </c>
      <c r="C58" s="117">
        <v>0</v>
      </c>
      <c r="D58" s="153">
        <v>0</v>
      </c>
      <c r="E58" s="117">
        <v>295.79982815</v>
      </c>
      <c r="F58" s="117">
        <f t="shared" si="1"/>
        <v>295.79982815</v>
      </c>
    </row>
    <row r="59" spans="1:6" s="9" customFormat="1" ht="13" x14ac:dyDescent="0.3">
      <c r="A59" s="2" t="s">
        <v>419</v>
      </c>
      <c r="B59" s="117">
        <v>0</v>
      </c>
      <c r="C59" s="117">
        <v>0</v>
      </c>
      <c r="D59" s="153">
        <v>0</v>
      </c>
      <c r="E59" s="117">
        <v>0</v>
      </c>
      <c r="F59" s="117">
        <f t="shared" si="1"/>
        <v>0</v>
      </c>
    </row>
    <row r="60" spans="1:6" s="27" customFormat="1" x14ac:dyDescent="0.25">
      <c r="A60" s="2" t="s">
        <v>420</v>
      </c>
      <c r="B60" s="117">
        <v>0</v>
      </c>
      <c r="C60" s="117">
        <v>1529.3240144399999</v>
      </c>
      <c r="D60" s="153">
        <v>0</v>
      </c>
      <c r="E60" s="117">
        <v>423.99999628</v>
      </c>
      <c r="F60" s="117">
        <f t="shared" si="1"/>
        <v>1953.3240107199999</v>
      </c>
    </row>
    <row r="61" spans="1:6" s="27" customFormat="1" x14ac:dyDescent="0.25">
      <c r="A61" s="2" t="s">
        <v>421</v>
      </c>
      <c r="B61" s="117">
        <v>0</v>
      </c>
      <c r="C61" s="117">
        <v>0</v>
      </c>
      <c r="D61" s="153">
        <v>18.063168340000001</v>
      </c>
      <c r="E61" s="117">
        <v>0</v>
      </c>
      <c r="F61" s="117">
        <f t="shared" si="1"/>
        <v>18.063168340000001</v>
      </c>
    </row>
    <row r="62" spans="1:6" x14ac:dyDescent="0.25">
      <c r="A62" s="2" t="s">
        <v>434</v>
      </c>
      <c r="B62" s="117">
        <v>0</v>
      </c>
      <c r="C62" s="117">
        <v>0</v>
      </c>
      <c r="D62" s="153">
        <v>0</v>
      </c>
      <c r="E62" s="117">
        <v>0</v>
      </c>
      <c r="F62" s="117">
        <f t="shared" si="1"/>
        <v>0</v>
      </c>
    </row>
    <row r="63" spans="1:6" x14ac:dyDescent="0.25">
      <c r="A63" s="2" t="s">
        <v>435</v>
      </c>
      <c r="B63" s="117">
        <v>0</v>
      </c>
      <c r="C63" s="117">
        <v>0</v>
      </c>
      <c r="D63" s="153">
        <v>0</v>
      </c>
      <c r="E63" s="117">
        <v>0</v>
      </c>
      <c r="F63" s="117">
        <f t="shared" si="1"/>
        <v>0</v>
      </c>
    </row>
    <row r="64" spans="1:6" x14ac:dyDescent="0.25">
      <c r="A64" s="2" t="s">
        <v>436</v>
      </c>
      <c r="B64" s="117">
        <v>0</v>
      </c>
      <c r="C64" s="117">
        <v>0</v>
      </c>
      <c r="D64" s="153">
        <v>0</v>
      </c>
      <c r="E64" s="117">
        <v>0</v>
      </c>
      <c r="F64" s="117">
        <f t="shared" si="1"/>
        <v>0</v>
      </c>
    </row>
    <row r="65" spans="1:6" ht="13" thickBot="1" x14ac:dyDescent="0.3">
      <c r="A65" s="118"/>
      <c r="B65" s="118"/>
      <c r="C65" s="118"/>
      <c r="D65" s="118"/>
      <c r="E65" s="118"/>
      <c r="F65" s="118"/>
    </row>
    <row r="66" spans="1:6" ht="13" thickTop="1" x14ac:dyDescent="0.25"/>
  </sheetData>
  <mergeCells count="4">
    <mergeCell ref="A5:F5"/>
    <mergeCell ref="A6:F6"/>
    <mergeCell ref="A8:F8"/>
    <mergeCell ref="A7:F7"/>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B80A0-F23E-4A61-8829-D08741EA3BB0}">
  <sheetPr>
    <tabColor theme="9" tint="0.39997558519241921"/>
  </sheetPr>
  <dimension ref="A1:G67"/>
  <sheetViews>
    <sheetView showGridLines="0" defaultGridColor="0" colorId="60" workbookViewId="0">
      <selection activeCell="D12" sqref="D12"/>
    </sheetView>
  </sheetViews>
  <sheetFormatPr baseColWidth="10" defaultColWidth="11.453125" defaultRowHeight="12.5" x14ac:dyDescent="0.25"/>
  <cols>
    <col min="1" max="1" width="57.1796875" style="4" customWidth="1"/>
    <col min="2" max="2" width="11.453125" style="4"/>
    <col min="3" max="3" width="10.81640625" style="4" customWidth="1"/>
    <col min="4" max="16384" width="11.453125" style="4"/>
  </cols>
  <sheetData>
    <row r="1" spans="1:7" x14ac:dyDescent="0.25">
      <c r="A1" s="58" t="s">
        <v>282</v>
      </c>
    </row>
    <row r="2" spans="1:7" x14ac:dyDescent="0.25">
      <c r="A2" s="58" t="s">
        <v>352</v>
      </c>
    </row>
    <row r="3" spans="1:7" x14ac:dyDescent="0.25">
      <c r="A3" s="58" t="s">
        <v>353</v>
      </c>
      <c r="D3" s="30"/>
    </row>
    <row r="5" spans="1:7" ht="13" x14ac:dyDescent="0.3">
      <c r="A5" s="169" t="s">
        <v>354</v>
      </c>
      <c r="B5" s="169"/>
      <c r="C5" s="169"/>
      <c r="D5" s="169"/>
      <c r="E5" s="21"/>
    </row>
    <row r="6" spans="1:7" ht="13" x14ac:dyDescent="0.3">
      <c r="A6" s="169" t="s">
        <v>456</v>
      </c>
      <c r="B6" s="169"/>
      <c r="C6" s="169"/>
      <c r="D6" s="169"/>
      <c r="E6" s="21"/>
    </row>
    <row r="7" spans="1:7" ht="13" x14ac:dyDescent="0.3">
      <c r="A7" s="169">
        <v>2025</v>
      </c>
      <c r="B7" s="169"/>
      <c r="C7" s="169"/>
      <c r="D7" s="169"/>
      <c r="E7" s="21"/>
    </row>
    <row r="8" spans="1:7" ht="13" x14ac:dyDescent="0.3">
      <c r="A8" s="169" t="s">
        <v>356</v>
      </c>
      <c r="B8" s="169"/>
      <c r="C8" s="169"/>
      <c r="D8" s="169"/>
      <c r="E8" s="21"/>
    </row>
    <row r="9" spans="1:7" ht="13" thickBot="1" x14ac:dyDescent="0.3"/>
    <row r="10" spans="1:7" ht="13.5" thickTop="1" thickBot="1" x14ac:dyDescent="0.3">
      <c r="A10" s="59" t="s">
        <v>357</v>
      </c>
      <c r="B10" s="59" t="s">
        <v>152</v>
      </c>
      <c r="C10" s="59" t="s">
        <v>154</v>
      </c>
      <c r="D10" s="59" t="s">
        <v>361</v>
      </c>
      <c r="E10" s="6"/>
      <c r="F10" s="60"/>
      <c r="G10" s="60"/>
    </row>
    <row r="11" spans="1:7" s="9" customFormat="1" ht="13.5" thickTop="1" x14ac:dyDescent="0.3">
      <c r="A11" s="61"/>
      <c r="B11" s="8"/>
      <c r="C11" s="8"/>
      <c r="D11" s="8"/>
      <c r="E11" s="65"/>
      <c r="F11" s="8"/>
      <c r="G11" s="8"/>
    </row>
    <row r="12" spans="1:7" s="9" customFormat="1" ht="13" x14ac:dyDescent="0.3">
      <c r="A12" s="3" t="s">
        <v>394</v>
      </c>
      <c r="B12" s="9">
        <v>45908.752</v>
      </c>
      <c r="C12" s="9">
        <v>41480.682553420003</v>
      </c>
      <c r="D12" s="9">
        <v>466574.89111169998</v>
      </c>
      <c r="E12" s="65"/>
      <c r="F12" s="8"/>
      <c r="G12" s="8"/>
    </row>
    <row r="13" spans="1:7" s="9" customFormat="1" ht="13" x14ac:dyDescent="0.3">
      <c r="A13" s="3" t="s">
        <v>395</v>
      </c>
      <c r="B13" s="9">
        <v>45908.752</v>
      </c>
      <c r="C13" s="9">
        <v>41480.682553420003</v>
      </c>
      <c r="D13" s="9">
        <v>582589.09111170005</v>
      </c>
      <c r="E13" s="65"/>
      <c r="F13" s="8"/>
      <c r="G13" s="8"/>
    </row>
    <row r="14" spans="1:7" s="27" customFormat="1" ht="13" x14ac:dyDescent="0.3">
      <c r="A14" s="3" t="s">
        <v>396</v>
      </c>
      <c r="B14" s="9">
        <v>37630.665000000001</v>
      </c>
      <c r="C14" s="9">
        <v>8248.1840251400008</v>
      </c>
      <c r="D14" s="9">
        <v>465137.86167461</v>
      </c>
      <c r="E14" s="66"/>
      <c r="F14" s="13"/>
      <c r="G14" s="13"/>
    </row>
    <row r="15" spans="1:7" s="27" customFormat="1" ht="13" x14ac:dyDescent="0.3">
      <c r="A15" s="2" t="s">
        <v>397</v>
      </c>
      <c r="B15" s="117">
        <v>12198.563</v>
      </c>
      <c r="C15" s="117">
        <v>3932.0457052400002</v>
      </c>
      <c r="D15" s="9">
        <v>122580.35040997999</v>
      </c>
      <c r="E15" s="66"/>
      <c r="F15" s="13"/>
      <c r="G15" s="13"/>
    </row>
    <row r="16" spans="1:7" s="27" customFormat="1" ht="13" x14ac:dyDescent="0.3">
      <c r="A16" s="2" t="s">
        <v>398</v>
      </c>
      <c r="B16" s="117">
        <v>2245.8110000000001</v>
      </c>
      <c r="C16" s="117">
        <v>725.52645588999997</v>
      </c>
      <c r="D16" s="9">
        <v>22044.308492579999</v>
      </c>
      <c r="E16" s="66"/>
      <c r="F16" s="13"/>
      <c r="G16" s="13"/>
    </row>
    <row r="17" spans="1:7" s="27" customFormat="1" ht="13" x14ac:dyDescent="0.3">
      <c r="A17" s="2" t="s">
        <v>399</v>
      </c>
      <c r="B17" s="117">
        <v>570.83399999999995</v>
      </c>
      <c r="C17" s="117">
        <v>184.42161841000001</v>
      </c>
      <c r="D17" s="9">
        <v>5600.46254821</v>
      </c>
      <c r="E17" s="66"/>
      <c r="F17" s="13"/>
      <c r="G17" s="13"/>
    </row>
    <row r="18" spans="1:7" s="27" customFormat="1" ht="13" x14ac:dyDescent="0.3">
      <c r="A18" s="2" t="s">
        <v>400</v>
      </c>
      <c r="B18" s="117">
        <v>1674.9770000000001</v>
      </c>
      <c r="C18" s="117">
        <v>541.10483748000001</v>
      </c>
      <c r="D18" s="9">
        <v>16443.845944369998</v>
      </c>
      <c r="E18" s="66"/>
      <c r="F18" s="13"/>
      <c r="G18" s="13"/>
    </row>
    <row r="19" spans="1:7" s="27" customFormat="1" ht="13" x14ac:dyDescent="0.3">
      <c r="A19" s="2" t="s">
        <v>401</v>
      </c>
      <c r="B19" s="117">
        <v>22077.089</v>
      </c>
      <c r="C19" s="117">
        <v>3171.76404963</v>
      </c>
      <c r="D19" s="9">
        <v>292168.96134985</v>
      </c>
      <c r="E19" s="66"/>
      <c r="F19" s="13"/>
      <c r="G19" s="13"/>
    </row>
    <row r="20" spans="1:7" s="27" customFormat="1" ht="13" x14ac:dyDescent="0.3">
      <c r="A20" s="3" t="s">
        <v>402</v>
      </c>
      <c r="B20" s="9">
        <v>0</v>
      </c>
      <c r="C20" s="9">
        <v>0</v>
      </c>
      <c r="D20" s="9">
        <v>6980.8316357100002</v>
      </c>
      <c r="E20" s="66"/>
      <c r="F20" s="13"/>
      <c r="G20" s="13"/>
    </row>
    <row r="21" spans="1:7" s="27" customFormat="1" ht="13" x14ac:dyDescent="0.3">
      <c r="A21" s="3" t="s">
        <v>403</v>
      </c>
      <c r="B21" s="9">
        <v>0</v>
      </c>
      <c r="C21" s="9">
        <v>0</v>
      </c>
      <c r="D21" s="9">
        <v>6980.8316357100002</v>
      </c>
      <c r="E21" s="66"/>
      <c r="F21" s="13"/>
      <c r="G21" s="13"/>
    </row>
    <row r="22" spans="1:7" s="9" customFormat="1" ht="13" x14ac:dyDescent="0.3">
      <c r="A22" s="2" t="s">
        <v>404</v>
      </c>
      <c r="B22" s="117">
        <v>0</v>
      </c>
      <c r="C22" s="117">
        <v>0</v>
      </c>
      <c r="D22" s="9">
        <v>5813.0926740000004</v>
      </c>
      <c r="E22" s="65"/>
      <c r="F22" s="8"/>
      <c r="G22" s="8"/>
    </row>
    <row r="23" spans="1:7" s="9" customFormat="1" ht="13" x14ac:dyDescent="0.3">
      <c r="A23" s="2" t="s">
        <v>405</v>
      </c>
      <c r="B23" s="117">
        <v>0</v>
      </c>
      <c r="C23" s="117">
        <v>0</v>
      </c>
      <c r="D23" s="9">
        <v>0</v>
      </c>
      <c r="E23" s="65"/>
      <c r="F23" s="8"/>
      <c r="G23" s="8"/>
    </row>
    <row r="24" spans="1:7" s="27" customFormat="1" ht="13" x14ac:dyDescent="0.3">
      <c r="A24" s="2" t="s">
        <v>406</v>
      </c>
      <c r="B24" s="117">
        <v>0</v>
      </c>
      <c r="C24" s="117">
        <v>0</v>
      </c>
      <c r="D24" s="9">
        <v>1167.73896171</v>
      </c>
      <c r="E24" s="66"/>
      <c r="F24" s="13"/>
      <c r="G24" s="13"/>
    </row>
    <row r="25" spans="1:7" s="27" customFormat="1" ht="13" x14ac:dyDescent="0.3">
      <c r="A25" s="2" t="s">
        <v>407</v>
      </c>
      <c r="B25" s="117">
        <v>0</v>
      </c>
      <c r="C25" s="117">
        <v>0</v>
      </c>
      <c r="D25" s="9">
        <v>0</v>
      </c>
      <c r="E25" s="66"/>
      <c r="F25" s="13"/>
      <c r="G25" s="13"/>
    </row>
    <row r="26" spans="1:7" s="27" customFormat="1" ht="13" x14ac:dyDescent="0.3">
      <c r="A26" s="3" t="s">
        <v>408</v>
      </c>
      <c r="B26" s="9">
        <v>1109.202</v>
      </c>
      <c r="C26" s="9">
        <v>418.84781437999999</v>
      </c>
      <c r="D26" s="9">
        <v>21363.40978649</v>
      </c>
      <c r="E26" s="66"/>
      <c r="F26" s="13"/>
      <c r="G26" s="13"/>
    </row>
    <row r="27" spans="1:7" s="27" customFormat="1" ht="13" x14ac:dyDescent="0.3">
      <c r="A27" s="2" t="s">
        <v>409</v>
      </c>
      <c r="B27" s="117">
        <v>22.774999999999999</v>
      </c>
      <c r="C27" s="117">
        <v>0</v>
      </c>
      <c r="D27" s="9">
        <v>373.49859156999997</v>
      </c>
      <c r="E27" s="66"/>
      <c r="F27" s="13"/>
      <c r="G27" s="13"/>
    </row>
    <row r="28" spans="1:7" s="9" customFormat="1" ht="13" x14ac:dyDescent="0.3">
      <c r="A28" s="2" t="s">
        <v>411</v>
      </c>
      <c r="B28" s="117">
        <v>0</v>
      </c>
      <c r="C28" s="117">
        <v>0</v>
      </c>
      <c r="D28" s="9">
        <v>0</v>
      </c>
      <c r="E28" s="65"/>
      <c r="F28" s="8"/>
      <c r="G28" s="8"/>
    </row>
    <row r="29" spans="1:7" s="27" customFormat="1" ht="13" x14ac:dyDescent="0.3">
      <c r="A29" s="2" t="s">
        <v>486</v>
      </c>
      <c r="B29" s="117">
        <v>0</v>
      </c>
      <c r="C29" s="117">
        <v>0</v>
      </c>
      <c r="D29" s="9">
        <v>0</v>
      </c>
      <c r="E29" s="66"/>
      <c r="F29" s="13"/>
      <c r="G29" s="13"/>
    </row>
    <row r="30" spans="1:7" s="27" customFormat="1" ht="13" x14ac:dyDescent="0.3">
      <c r="A30" s="2" t="s">
        <v>413</v>
      </c>
      <c r="B30" s="117">
        <v>0</v>
      </c>
      <c r="C30" s="117">
        <v>0</v>
      </c>
      <c r="D30" s="9">
        <v>0</v>
      </c>
      <c r="E30" s="66"/>
      <c r="F30" s="13"/>
      <c r="G30" s="13"/>
    </row>
    <row r="31" spans="1:7" s="27" customFormat="1" ht="13" x14ac:dyDescent="0.3">
      <c r="A31" s="2" t="s">
        <v>414</v>
      </c>
      <c r="B31" s="117">
        <v>0</v>
      </c>
      <c r="C31" s="117">
        <v>0</v>
      </c>
      <c r="D31" s="9">
        <v>0</v>
      </c>
      <c r="E31" s="66"/>
      <c r="F31" s="13"/>
      <c r="G31" s="13"/>
    </row>
    <row r="32" spans="1:7" s="27" customFormat="1" ht="13" x14ac:dyDescent="0.3">
      <c r="A32" s="2" t="s">
        <v>415</v>
      </c>
      <c r="B32" s="117">
        <v>0</v>
      </c>
      <c r="C32" s="117">
        <v>0</v>
      </c>
      <c r="D32" s="9">
        <v>0</v>
      </c>
      <c r="E32" s="66"/>
      <c r="F32" s="13"/>
      <c r="G32" s="13"/>
    </row>
    <row r="33" spans="1:7" s="27" customFormat="1" ht="13" x14ac:dyDescent="0.3">
      <c r="A33" s="2" t="s">
        <v>489</v>
      </c>
      <c r="B33" s="117">
        <v>0</v>
      </c>
      <c r="C33" s="117">
        <v>0</v>
      </c>
      <c r="D33" s="9">
        <v>0</v>
      </c>
      <c r="E33" s="66"/>
      <c r="F33" s="13"/>
      <c r="G33" s="13"/>
    </row>
    <row r="34" spans="1:7" s="27" customFormat="1" ht="13" x14ac:dyDescent="0.3">
      <c r="A34" s="2" t="s">
        <v>416</v>
      </c>
      <c r="B34" s="117">
        <v>0</v>
      </c>
      <c r="C34" s="117">
        <v>0</v>
      </c>
      <c r="D34" s="9">
        <v>0</v>
      </c>
      <c r="E34" s="66"/>
      <c r="F34" s="13"/>
      <c r="G34" s="13"/>
    </row>
    <row r="35" spans="1:7" s="27" customFormat="1" ht="13" x14ac:dyDescent="0.3">
      <c r="A35" s="2" t="s">
        <v>485</v>
      </c>
      <c r="B35" s="117">
        <v>0</v>
      </c>
      <c r="C35" s="117">
        <v>0</v>
      </c>
      <c r="D35" s="9">
        <v>0</v>
      </c>
      <c r="E35" s="66"/>
      <c r="F35" s="13"/>
      <c r="G35" s="13"/>
    </row>
    <row r="36" spans="1:7" s="27" customFormat="1" ht="13" x14ac:dyDescent="0.3">
      <c r="A36" s="2" t="s">
        <v>417</v>
      </c>
      <c r="B36" s="117">
        <v>22.774999999999999</v>
      </c>
      <c r="C36" s="117">
        <v>0</v>
      </c>
      <c r="D36" s="9">
        <v>81.066407190000007</v>
      </c>
      <c r="E36" s="66"/>
      <c r="F36" s="13"/>
      <c r="G36" s="13"/>
    </row>
    <row r="37" spans="1:7" s="9" customFormat="1" ht="13" x14ac:dyDescent="0.3">
      <c r="A37" s="2" t="s">
        <v>488</v>
      </c>
      <c r="B37" s="117">
        <v>0</v>
      </c>
      <c r="C37" s="117">
        <v>0</v>
      </c>
      <c r="D37" s="9">
        <v>0</v>
      </c>
      <c r="E37" s="65"/>
      <c r="F37" s="8"/>
      <c r="G37" s="8"/>
    </row>
    <row r="38" spans="1:7" s="9" customFormat="1" ht="13" x14ac:dyDescent="0.3">
      <c r="A38" s="2" t="s">
        <v>418</v>
      </c>
      <c r="B38" s="117">
        <v>0</v>
      </c>
      <c r="C38" s="117">
        <v>0</v>
      </c>
      <c r="D38" s="9">
        <v>292.43218438000002</v>
      </c>
      <c r="E38" s="65"/>
      <c r="F38" s="8"/>
      <c r="G38" s="8"/>
    </row>
    <row r="39" spans="1:7" s="27" customFormat="1" ht="13" x14ac:dyDescent="0.3">
      <c r="A39" s="2" t="s">
        <v>419</v>
      </c>
      <c r="B39" s="117">
        <v>0</v>
      </c>
      <c r="C39" s="117">
        <v>0</v>
      </c>
      <c r="D39" s="9">
        <v>0</v>
      </c>
      <c r="E39" s="66"/>
      <c r="F39" s="13"/>
      <c r="G39" s="13"/>
    </row>
    <row r="40" spans="1:7" s="27" customFormat="1" ht="13" x14ac:dyDescent="0.3">
      <c r="A40" s="2" t="s">
        <v>420</v>
      </c>
      <c r="B40" s="117">
        <v>1086.4269999999999</v>
      </c>
      <c r="C40" s="117">
        <v>356.06660834000002</v>
      </c>
      <c r="D40" s="9">
        <v>20827.443528329997</v>
      </c>
      <c r="E40" s="66"/>
      <c r="F40" s="13"/>
      <c r="G40" s="13"/>
    </row>
    <row r="41" spans="1:7" s="9" customFormat="1" ht="13" x14ac:dyDescent="0.3">
      <c r="A41" s="2" t="s">
        <v>421</v>
      </c>
      <c r="B41" s="117">
        <v>0</v>
      </c>
      <c r="C41" s="117">
        <v>62.781206040000001</v>
      </c>
      <c r="D41" s="9">
        <v>162.46766658999999</v>
      </c>
      <c r="E41" s="65"/>
      <c r="F41" s="8"/>
      <c r="G41" s="8"/>
    </row>
    <row r="42" spans="1:7" s="27" customFormat="1" ht="13" x14ac:dyDescent="0.3">
      <c r="A42" s="2" t="s">
        <v>422</v>
      </c>
      <c r="B42" s="117">
        <v>0</v>
      </c>
      <c r="C42" s="117">
        <v>0</v>
      </c>
      <c r="D42" s="9">
        <v>0</v>
      </c>
      <c r="E42" s="66"/>
      <c r="F42" s="13"/>
      <c r="G42" s="13"/>
    </row>
    <row r="43" spans="1:7" s="27" customFormat="1" ht="13" x14ac:dyDescent="0.3">
      <c r="A43" s="2" t="s">
        <v>423</v>
      </c>
      <c r="B43" s="117">
        <v>8278.0869999999995</v>
      </c>
      <c r="C43" s="117">
        <v>33232.498528279997</v>
      </c>
      <c r="D43" s="9">
        <v>117451.22943708999</v>
      </c>
      <c r="E43" s="66"/>
      <c r="F43" s="13"/>
      <c r="G43" s="13"/>
    </row>
    <row r="44" spans="1:7" s="9" customFormat="1" ht="13" x14ac:dyDescent="0.3">
      <c r="A44" s="2" t="s">
        <v>424</v>
      </c>
      <c r="B44" s="117">
        <v>8278.0869999999995</v>
      </c>
      <c r="C44" s="117">
        <v>712.36027197999999</v>
      </c>
      <c r="D44" s="9">
        <v>84858.491474790004</v>
      </c>
      <c r="E44" s="65"/>
      <c r="F44" s="8"/>
      <c r="G44" s="8"/>
    </row>
    <row r="45" spans="1:7" s="27" customFormat="1" ht="13" x14ac:dyDescent="0.3">
      <c r="A45" s="3" t="s">
        <v>425</v>
      </c>
      <c r="B45" s="9">
        <v>8262.4310000000005</v>
      </c>
      <c r="C45" s="9">
        <v>545.25942971999996</v>
      </c>
      <c r="D45" s="9">
        <v>45273.276686269994</v>
      </c>
      <c r="E45" s="66"/>
      <c r="F45" s="13"/>
      <c r="G45" s="13"/>
    </row>
    <row r="46" spans="1:7" s="27" customFormat="1" ht="13" x14ac:dyDescent="0.3">
      <c r="A46" s="3" t="s">
        <v>426</v>
      </c>
      <c r="B46" s="9">
        <v>15.656000000000001</v>
      </c>
      <c r="C46" s="9">
        <v>167.10084226000001</v>
      </c>
      <c r="D46" s="9">
        <v>39585.214788519996</v>
      </c>
      <c r="E46" s="66"/>
      <c r="F46" s="13"/>
      <c r="G46" s="13"/>
    </row>
    <row r="47" spans="1:7" s="27" customFormat="1" ht="13" x14ac:dyDescent="0.3">
      <c r="A47" s="2" t="s">
        <v>427</v>
      </c>
      <c r="B47" s="117">
        <v>0</v>
      </c>
      <c r="C47" s="117">
        <v>0</v>
      </c>
      <c r="D47" s="9">
        <v>72.599705999999998</v>
      </c>
      <c r="E47" s="66"/>
      <c r="F47" s="13"/>
      <c r="G47" s="13"/>
    </row>
    <row r="48" spans="1:7" s="27" customFormat="1" ht="13" x14ac:dyDescent="0.3">
      <c r="A48" s="2" t="s">
        <v>428</v>
      </c>
      <c r="B48" s="117">
        <v>0</v>
      </c>
      <c r="C48" s="117">
        <v>0</v>
      </c>
      <c r="D48" s="9">
        <v>72.599705999999998</v>
      </c>
      <c r="E48" s="66"/>
      <c r="F48" s="13"/>
      <c r="G48" s="13"/>
    </row>
    <row r="49" spans="1:7" s="9" customFormat="1" ht="13" x14ac:dyDescent="0.3">
      <c r="A49" s="3" t="s">
        <v>429</v>
      </c>
      <c r="B49" s="9">
        <v>0</v>
      </c>
      <c r="C49" s="9">
        <v>0</v>
      </c>
      <c r="D49" s="9">
        <v>0</v>
      </c>
      <c r="E49" s="65"/>
      <c r="F49" s="8"/>
      <c r="G49" s="8"/>
    </row>
    <row r="50" spans="1:7" s="27" customFormat="1" ht="13" x14ac:dyDescent="0.3">
      <c r="A50" s="2" t="s">
        <v>430</v>
      </c>
      <c r="B50" s="117">
        <v>0</v>
      </c>
      <c r="C50" s="117">
        <v>32520.138256300001</v>
      </c>
      <c r="D50" s="9">
        <v>32520.138256300001</v>
      </c>
      <c r="E50" s="66"/>
      <c r="F50" s="13"/>
      <c r="G50" s="13"/>
    </row>
    <row r="51" spans="1:7" s="27" customFormat="1" ht="13" x14ac:dyDescent="0.3">
      <c r="A51" s="2" t="s">
        <v>409</v>
      </c>
      <c r="B51" s="117">
        <v>0</v>
      </c>
      <c r="C51" s="117">
        <v>32520.138256300001</v>
      </c>
      <c r="D51" s="9">
        <v>32520.138256300001</v>
      </c>
      <c r="E51" s="66"/>
      <c r="F51" s="117"/>
      <c r="G51" s="117"/>
    </row>
    <row r="52" spans="1:7" ht="13" x14ac:dyDescent="0.3">
      <c r="A52" s="3" t="s">
        <v>431</v>
      </c>
      <c r="B52" s="9">
        <v>0</v>
      </c>
      <c r="C52" s="9">
        <v>0</v>
      </c>
      <c r="D52" s="9">
        <v>0</v>
      </c>
      <c r="E52" s="38"/>
    </row>
    <row r="53" spans="1:7" ht="13" x14ac:dyDescent="0.3">
      <c r="A53" s="2" t="s">
        <v>413</v>
      </c>
      <c r="B53" s="117">
        <v>0</v>
      </c>
      <c r="C53" s="117">
        <v>0</v>
      </c>
      <c r="D53" s="9">
        <v>0</v>
      </c>
    </row>
    <row r="54" spans="1:7" ht="13" x14ac:dyDescent="0.3">
      <c r="A54" s="2" t="s">
        <v>414</v>
      </c>
      <c r="B54" s="117">
        <v>0</v>
      </c>
      <c r="C54" s="117">
        <v>0</v>
      </c>
      <c r="D54" s="9">
        <v>0</v>
      </c>
    </row>
    <row r="55" spans="1:7" ht="13" x14ac:dyDescent="0.3">
      <c r="A55" s="2" t="s">
        <v>432</v>
      </c>
      <c r="B55" s="117">
        <v>0</v>
      </c>
      <c r="C55" s="117">
        <v>32520.138256300001</v>
      </c>
      <c r="D55" s="9">
        <v>32520.138256300001</v>
      </c>
    </row>
    <row r="56" spans="1:7" ht="13" x14ac:dyDescent="0.3">
      <c r="A56" s="2" t="s">
        <v>416</v>
      </c>
      <c r="B56" s="117">
        <v>0</v>
      </c>
      <c r="C56" s="117">
        <v>0</v>
      </c>
      <c r="D56" s="9">
        <v>0</v>
      </c>
    </row>
    <row r="57" spans="1:7" ht="13" x14ac:dyDescent="0.3">
      <c r="A57" s="2" t="s">
        <v>417</v>
      </c>
      <c r="B57" s="117">
        <v>0</v>
      </c>
      <c r="C57" s="117">
        <v>0</v>
      </c>
      <c r="D57" s="9">
        <v>0</v>
      </c>
    </row>
    <row r="58" spans="1:7" ht="13" x14ac:dyDescent="0.3">
      <c r="A58" s="2" t="s">
        <v>418</v>
      </c>
      <c r="B58" s="117">
        <v>0</v>
      </c>
      <c r="C58" s="117">
        <v>0</v>
      </c>
      <c r="D58" s="9">
        <v>0</v>
      </c>
    </row>
    <row r="59" spans="1:7" ht="13" x14ac:dyDescent="0.3">
      <c r="A59" s="2" t="s">
        <v>419</v>
      </c>
      <c r="B59" s="117">
        <v>0</v>
      </c>
      <c r="C59" s="117">
        <v>0</v>
      </c>
      <c r="D59" s="9">
        <v>0</v>
      </c>
    </row>
    <row r="60" spans="1:7" ht="13" x14ac:dyDescent="0.3">
      <c r="A60" s="2" t="s">
        <v>420</v>
      </c>
      <c r="B60" s="117">
        <v>0</v>
      </c>
      <c r="C60" s="117">
        <v>0</v>
      </c>
      <c r="D60" s="9">
        <v>0</v>
      </c>
    </row>
    <row r="61" spans="1:7" ht="13" x14ac:dyDescent="0.3">
      <c r="A61" s="2" t="s">
        <v>421</v>
      </c>
      <c r="B61" s="117">
        <v>0</v>
      </c>
      <c r="C61" s="117">
        <v>0</v>
      </c>
      <c r="D61" s="9">
        <v>0</v>
      </c>
    </row>
    <row r="62" spans="1:7" ht="13" x14ac:dyDescent="0.3">
      <c r="A62" s="2" t="s">
        <v>434</v>
      </c>
      <c r="B62" s="117">
        <v>0</v>
      </c>
      <c r="C62" s="117">
        <v>0</v>
      </c>
      <c r="D62" s="9">
        <v>-116014.2</v>
      </c>
    </row>
    <row r="63" spans="1:7" ht="13" x14ac:dyDescent="0.3">
      <c r="A63" s="2" t="s">
        <v>435</v>
      </c>
      <c r="B63" s="117">
        <v>0</v>
      </c>
      <c r="C63" s="117">
        <v>0</v>
      </c>
      <c r="D63" s="9">
        <v>0</v>
      </c>
    </row>
    <row r="64" spans="1:7" ht="13" x14ac:dyDescent="0.3">
      <c r="A64" s="2" t="s">
        <v>436</v>
      </c>
      <c r="B64" s="117">
        <v>0</v>
      </c>
      <c r="C64" s="117">
        <v>0</v>
      </c>
      <c r="D64" s="9">
        <v>116014.2</v>
      </c>
    </row>
    <row r="65" spans="1:4" x14ac:dyDescent="0.25">
      <c r="A65" s="2"/>
      <c r="B65" s="117"/>
      <c r="C65" s="117"/>
      <c r="D65" s="117"/>
    </row>
    <row r="66" spans="1:4" ht="13" thickBot="1" x14ac:dyDescent="0.3">
      <c r="A66" s="118"/>
      <c r="B66" s="118"/>
      <c r="C66" s="118"/>
      <c r="D66" s="118"/>
    </row>
    <row r="67" spans="1:4" ht="13" thickTop="1" x14ac:dyDescent="0.25"/>
  </sheetData>
  <mergeCells count="4">
    <mergeCell ref="A5:D5"/>
    <mergeCell ref="A6:D6"/>
    <mergeCell ref="A7:D7"/>
    <mergeCell ref="A8:D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4C0A4-D1F8-4B7E-891E-B45D079EBFA3}">
  <sheetPr>
    <tabColor theme="9" tint="0.39997558519241921"/>
  </sheetPr>
  <dimension ref="A1:K66"/>
  <sheetViews>
    <sheetView showGridLines="0" defaultGridColor="0" colorId="60" workbookViewId="0">
      <selection activeCell="C12" sqref="C12"/>
    </sheetView>
  </sheetViews>
  <sheetFormatPr baseColWidth="10" defaultColWidth="11.453125" defaultRowHeight="12.5" x14ac:dyDescent="0.25"/>
  <cols>
    <col min="1" max="1" width="53.453125" style="4" customWidth="1"/>
    <col min="2" max="6" width="11.453125" style="4"/>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row>
    <row r="5" spans="1:8" ht="13" x14ac:dyDescent="0.3">
      <c r="A5" s="169" t="s">
        <v>437</v>
      </c>
      <c r="B5" s="169"/>
      <c r="C5" s="169"/>
      <c r="D5" s="54"/>
      <c r="E5" s="54"/>
      <c r="F5" s="54"/>
      <c r="G5" s="54"/>
    </row>
    <row r="6" spans="1:8" ht="13" x14ac:dyDescent="0.3">
      <c r="A6" s="169" t="s">
        <v>457</v>
      </c>
      <c r="B6" s="169"/>
      <c r="C6" s="169"/>
      <c r="D6" s="54"/>
      <c r="E6" s="54"/>
      <c r="F6" s="54"/>
      <c r="G6" s="54"/>
    </row>
    <row r="7" spans="1:8" ht="13" x14ac:dyDescent="0.3">
      <c r="A7" s="169">
        <v>2025</v>
      </c>
      <c r="B7" s="169"/>
      <c r="C7" s="169"/>
      <c r="D7" s="54"/>
      <c r="E7" s="54"/>
      <c r="F7" s="54"/>
      <c r="G7" s="54"/>
    </row>
    <row r="8" spans="1:8" ht="13" x14ac:dyDescent="0.3">
      <c r="A8" s="169" t="s">
        <v>356</v>
      </c>
      <c r="B8" s="169"/>
      <c r="C8" s="169"/>
      <c r="D8" s="54"/>
      <c r="E8" s="54"/>
      <c r="F8" s="54"/>
      <c r="G8" s="54"/>
    </row>
    <row r="9" spans="1:8" ht="13" thickBot="1" x14ac:dyDescent="0.3"/>
    <row r="10" spans="1:8" ht="13.5" thickTop="1" thickBot="1" x14ac:dyDescent="0.3">
      <c r="A10" s="59" t="s">
        <v>357</v>
      </c>
      <c r="B10" s="59" t="s">
        <v>157</v>
      </c>
      <c r="C10" s="59" t="s">
        <v>361</v>
      </c>
      <c r="D10" s="60"/>
      <c r="E10" s="60"/>
      <c r="F10" s="60"/>
      <c r="G10" s="60"/>
      <c r="H10" s="60"/>
    </row>
    <row r="11" spans="1:8" s="9" customFormat="1" ht="13.5" thickTop="1" x14ac:dyDescent="0.3">
      <c r="A11" s="61"/>
      <c r="B11" s="13"/>
      <c r="C11" s="13"/>
      <c r="D11" s="8"/>
      <c r="E11" s="8"/>
      <c r="F11" s="8"/>
      <c r="G11" s="8"/>
      <c r="H11" s="8"/>
    </row>
    <row r="12" spans="1:8" s="9" customFormat="1" ht="13" x14ac:dyDescent="0.3">
      <c r="A12" s="3" t="s">
        <v>394</v>
      </c>
      <c r="B12" s="9">
        <v>37941.195466949997</v>
      </c>
      <c r="C12" s="9">
        <f>SUM(B12)</f>
        <v>37941.195466949997</v>
      </c>
      <c r="D12" s="8"/>
      <c r="E12" s="8"/>
      <c r="F12" s="8"/>
      <c r="G12" s="8"/>
      <c r="H12" s="8"/>
    </row>
    <row r="13" spans="1:8" s="9" customFormat="1" ht="13" x14ac:dyDescent="0.3">
      <c r="A13" s="3" t="s">
        <v>395</v>
      </c>
      <c r="B13" s="9">
        <v>37941.195466949997</v>
      </c>
      <c r="C13" s="9">
        <f t="shared" ref="C13:C63" si="0">SUM(B13)</f>
        <v>37941.195466949997</v>
      </c>
      <c r="D13" s="8"/>
      <c r="E13" s="8"/>
      <c r="F13" s="8"/>
      <c r="G13" s="8"/>
      <c r="H13" s="8"/>
    </row>
    <row r="14" spans="1:8" s="27" customFormat="1" ht="13" x14ac:dyDescent="0.3">
      <c r="A14" s="3" t="s">
        <v>396</v>
      </c>
      <c r="B14" s="9">
        <v>36028.101786949999</v>
      </c>
      <c r="C14" s="9">
        <f t="shared" si="0"/>
        <v>36028.101786949999</v>
      </c>
      <c r="D14" s="13"/>
      <c r="E14" s="13"/>
      <c r="F14" s="13"/>
      <c r="G14" s="13"/>
      <c r="H14" s="13"/>
    </row>
    <row r="15" spans="1:8" s="27" customFormat="1" x14ac:dyDescent="0.25">
      <c r="A15" s="2" t="s">
        <v>397</v>
      </c>
      <c r="B15" s="117">
        <v>6582.75708579</v>
      </c>
      <c r="C15" s="117">
        <f t="shared" si="0"/>
        <v>6582.75708579</v>
      </c>
      <c r="D15" s="13"/>
      <c r="E15" s="13"/>
      <c r="F15" s="13"/>
      <c r="G15" s="13"/>
      <c r="H15" s="13"/>
    </row>
    <row r="16" spans="1:8" s="27" customFormat="1" x14ac:dyDescent="0.25">
      <c r="A16" s="2" t="s">
        <v>398</v>
      </c>
      <c r="B16" s="117">
        <v>1192.3637653400001</v>
      </c>
      <c r="C16" s="117">
        <f t="shared" si="0"/>
        <v>1192.3637653400001</v>
      </c>
      <c r="D16" s="13"/>
      <c r="E16" s="13"/>
      <c r="F16" s="13"/>
      <c r="G16" s="13"/>
      <c r="H16" s="13"/>
    </row>
    <row r="17" spans="1:8" s="27" customFormat="1" x14ac:dyDescent="0.25">
      <c r="A17" s="2" t="s">
        <v>399</v>
      </c>
      <c r="B17" s="117">
        <v>303.07235738000003</v>
      </c>
      <c r="C17" s="117">
        <f t="shared" si="0"/>
        <v>303.07235738000003</v>
      </c>
      <c r="D17" s="13"/>
      <c r="E17" s="13"/>
      <c r="F17" s="13"/>
      <c r="G17" s="13"/>
      <c r="H17" s="13"/>
    </row>
    <row r="18" spans="1:8" s="27" customFormat="1" x14ac:dyDescent="0.25">
      <c r="A18" s="2" t="s">
        <v>400</v>
      </c>
      <c r="B18" s="117">
        <v>889.29140796000002</v>
      </c>
      <c r="C18" s="117">
        <f t="shared" si="0"/>
        <v>889.29140796000002</v>
      </c>
      <c r="D18" s="13"/>
      <c r="E18" s="13"/>
      <c r="F18" s="13"/>
      <c r="G18" s="13"/>
      <c r="H18" s="13"/>
    </row>
    <row r="19" spans="1:8" s="27" customFormat="1" x14ac:dyDescent="0.25">
      <c r="A19" s="2" t="s">
        <v>401</v>
      </c>
      <c r="B19" s="117">
        <v>26357.666958009999</v>
      </c>
      <c r="C19" s="117">
        <f t="shared" si="0"/>
        <v>26357.666958009999</v>
      </c>
      <c r="D19" s="13"/>
      <c r="E19" s="13"/>
      <c r="F19" s="13"/>
      <c r="G19" s="13"/>
      <c r="H19" s="13"/>
    </row>
    <row r="20" spans="1:8" s="27" customFormat="1" ht="13" x14ac:dyDescent="0.3">
      <c r="A20" s="3" t="s">
        <v>402</v>
      </c>
      <c r="B20" s="9">
        <v>0</v>
      </c>
      <c r="C20" s="9">
        <f t="shared" si="0"/>
        <v>0</v>
      </c>
      <c r="D20" s="13"/>
      <c r="E20" s="13"/>
      <c r="F20" s="13"/>
      <c r="G20" s="13"/>
      <c r="H20" s="13"/>
    </row>
    <row r="21" spans="1:8" s="27" customFormat="1" ht="13" x14ac:dyDescent="0.3">
      <c r="A21" s="3" t="s">
        <v>403</v>
      </c>
      <c r="B21" s="9">
        <v>0</v>
      </c>
      <c r="C21" s="9">
        <f t="shared" si="0"/>
        <v>0</v>
      </c>
      <c r="D21" s="13"/>
      <c r="E21" s="13"/>
      <c r="F21" s="13"/>
      <c r="G21" s="13"/>
      <c r="H21" s="13"/>
    </row>
    <row r="22" spans="1:8" s="9" customFormat="1" ht="13" x14ac:dyDescent="0.3">
      <c r="A22" s="2" t="s">
        <v>404</v>
      </c>
      <c r="B22" s="117">
        <v>0</v>
      </c>
      <c r="C22" s="117">
        <f t="shared" si="0"/>
        <v>0</v>
      </c>
      <c r="D22" s="8"/>
      <c r="E22" s="8"/>
      <c r="F22" s="8"/>
      <c r="G22" s="8"/>
      <c r="H22" s="8"/>
    </row>
    <row r="23" spans="1:8" s="9" customFormat="1" ht="13" x14ac:dyDescent="0.3">
      <c r="A23" s="2" t="s">
        <v>405</v>
      </c>
      <c r="B23" s="117">
        <v>0</v>
      </c>
      <c r="C23" s="117">
        <f t="shared" si="0"/>
        <v>0</v>
      </c>
      <c r="D23" s="8"/>
      <c r="E23" s="8"/>
      <c r="F23" s="8"/>
      <c r="G23" s="8"/>
      <c r="H23" s="8"/>
    </row>
    <row r="24" spans="1:8" s="27" customFormat="1" x14ac:dyDescent="0.25">
      <c r="A24" s="2" t="s">
        <v>406</v>
      </c>
      <c r="B24" s="117">
        <v>0</v>
      </c>
      <c r="C24" s="117">
        <f t="shared" si="0"/>
        <v>0</v>
      </c>
      <c r="D24" s="13"/>
      <c r="E24" s="13"/>
      <c r="F24" s="13"/>
      <c r="G24" s="13"/>
      <c r="H24" s="13"/>
    </row>
    <row r="25" spans="1:8" s="27" customFormat="1" x14ac:dyDescent="0.25">
      <c r="A25" s="2" t="s">
        <v>407</v>
      </c>
      <c r="B25" s="117">
        <v>0</v>
      </c>
      <c r="C25" s="117">
        <f t="shared" si="0"/>
        <v>0</v>
      </c>
      <c r="D25" s="13"/>
      <c r="E25" s="13"/>
      <c r="F25" s="13"/>
      <c r="G25" s="13"/>
      <c r="H25" s="13"/>
    </row>
    <row r="26" spans="1:8" s="27" customFormat="1" ht="13" x14ac:dyDescent="0.3">
      <c r="A26" s="3" t="s">
        <v>408</v>
      </c>
      <c r="B26" s="9">
        <v>1895.3139778100001</v>
      </c>
      <c r="C26" s="9">
        <f t="shared" si="0"/>
        <v>1895.3139778100001</v>
      </c>
      <c r="D26" s="13"/>
      <c r="E26" s="13"/>
      <c r="F26" s="13"/>
      <c r="G26" s="13"/>
      <c r="H26" s="13"/>
    </row>
    <row r="27" spans="1:8" s="27" customFormat="1" x14ac:dyDescent="0.25">
      <c r="A27" s="2" t="s">
        <v>409</v>
      </c>
      <c r="B27" s="117">
        <v>309.61581899999999</v>
      </c>
      <c r="C27" s="117">
        <f t="shared" si="0"/>
        <v>309.61581899999999</v>
      </c>
      <c r="D27" s="13"/>
      <c r="E27" s="13"/>
      <c r="F27" s="13"/>
      <c r="G27" s="13"/>
      <c r="H27" s="13"/>
    </row>
    <row r="28" spans="1:8" s="9" customFormat="1" ht="13" x14ac:dyDescent="0.3">
      <c r="A28" s="2" t="s">
        <v>411</v>
      </c>
      <c r="B28" s="117">
        <v>0</v>
      </c>
      <c r="C28" s="117">
        <f t="shared" si="0"/>
        <v>0</v>
      </c>
      <c r="D28" s="8"/>
      <c r="E28" s="8"/>
      <c r="F28" s="8"/>
      <c r="G28" s="8"/>
      <c r="H28" s="8"/>
    </row>
    <row r="29" spans="1:8" s="27" customFormat="1" x14ac:dyDescent="0.25">
      <c r="A29" s="2" t="s">
        <v>486</v>
      </c>
      <c r="B29" s="117">
        <v>0</v>
      </c>
      <c r="C29" s="117">
        <f t="shared" si="0"/>
        <v>0</v>
      </c>
      <c r="D29" s="13"/>
      <c r="E29" s="13"/>
      <c r="F29" s="13"/>
      <c r="G29" s="13"/>
      <c r="H29" s="13"/>
    </row>
    <row r="30" spans="1:8" s="27" customFormat="1" x14ac:dyDescent="0.25">
      <c r="A30" s="2" t="s">
        <v>413</v>
      </c>
      <c r="B30" s="117">
        <v>0</v>
      </c>
      <c r="C30" s="117">
        <f t="shared" si="0"/>
        <v>0</v>
      </c>
      <c r="D30" s="13"/>
      <c r="E30" s="13"/>
      <c r="F30" s="13"/>
      <c r="G30" s="13"/>
      <c r="H30" s="13"/>
    </row>
    <row r="31" spans="1:8" s="27" customFormat="1" x14ac:dyDescent="0.25">
      <c r="A31" s="2" t="s">
        <v>414</v>
      </c>
      <c r="B31" s="117">
        <v>0</v>
      </c>
      <c r="C31" s="117">
        <f t="shared" si="0"/>
        <v>0</v>
      </c>
      <c r="D31" s="13"/>
      <c r="E31" s="13"/>
      <c r="F31" s="13"/>
      <c r="G31" s="13"/>
      <c r="H31" s="13"/>
    </row>
    <row r="32" spans="1:8" s="27" customFormat="1" x14ac:dyDescent="0.25">
      <c r="A32" s="2" t="s">
        <v>415</v>
      </c>
      <c r="B32" s="117">
        <v>0</v>
      </c>
      <c r="C32" s="117">
        <f t="shared" si="0"/>
        <v>0</v>
      </c>
      <c r="D32" s="13"/>
      <c r="E32" s="13"/>
      <c r="F32" s="13"/>
      <c r="G32" s="13"/>
      <c r="H32" s="13"/>
    </row>
    <row r="33" spans="1:8" s="27" customFormat="1" x14ac:dyDescent="0.25">
      <c r="A33" s="2" t="s">
        <v>489</v>
      </c>
      <c r="B33" s="117">
        <v>0</v>
      </c>
      <c r="C33" s="117">
        <f t="shared" si="0"/>
        <v>0</v>
      </c>
      <c r="D33" s="13"/>
      <c r="E33" s="13"/>
      <c r="F33" s="13"/>
      <c r="G33" s="13"/>
      <c r="H33" s="13"/>
    </row>
    <row r="34" spans="1:8" s="27" customFormat="1" x14ac:dyDescent="0.25">
      <c r="A34" s="2" t="s">
        <v>416</v>
      </c>
      <c r="B34" s="117">
        <v>0</v>
      </c>
      <c r="C34" s="117">
        <f t="shared" si="0"/>
        <v>0</v>
      </c>
      <c r="D34" s="13"/>
      <c r="E34" s="13"/>
      <c r="F34" s="13"/>
      <c r="G34" s="13"/>
      <c r="H34" s="13"/>
    </row>
    <row r="35" spans="1:8" s="9" customFormat="1" ht="13" x14ac:dyDescent="0.3">
      <c r="A35" s="2" t="s">
        <v>485</v>
      </c>
      <c r="B35" s="117">
        <v>0</v>
      </c>
      <c r="C35" s="117">
        <f t="shared" si="0"/>
        <v>0</v>
      </c>
      <c r="D35" s="8"/>
      <c r="E35" s="8"/>
      <c r="F35" s="8"/>
      <c r="G35" s="8"/>
      <c r="H35" s="8"/>
    </row>
    <row r="36" spans="1:8" s="9" customFormat="1" ht="13" x14ac:dyDescent="0.3">
      <c r="A36" s="2" t="s">
        <v>417</v>
      </c>
      <c r="B36" s="117">
        <v>309.61581899999999</v>
      </c>
      <c r="C36" s="117">
        <f t="shared" si="0"/>
        <v>309.61581899999999</v>
      </c>
      <c r="D36" s="8"/>
      <c r="E36" s="8"/>
      <c r="F36" s="8"/>
      <c r="G36" s="8"/>
      <c r="H36" s="8"/>
    </row>
    <row r="37" spans="1:8" s="27" customFormat="1" x14ac:dyDescent="0.25">
      <c r="A37" s="2" t="s">
        <v>488</v>
      </c>
      <c r="B37" s="117">
        <v>0</v>
      </c>
      <c r="C37" s="117">
        <f t="shared" si="0"/>
        <v>0</v>
      </c>
      <c r="D37" s="13"/>
      <c r="E37" s="13"/>
      <c r="F37" s="13"/>
      <c r="G37" s="13"/>
      <c r="H37" s="13"/>
    </row>
    <row r="38" spans="1:8" s="27" customFormat="1" x14ac:dyDescent="0.25">
      <c r="A38" s="2" t="s">
        <v>418</v>
      </c>
      <c r="B38" s="117">
        <v>0</v>
      </c>
      <c r="C38" s="117">
        <f t="shared" si="0"/>
        <v>0</v>
      </c>
      <c r="D38" s="13"/>
      <c r="E38" s="13"/>
      <c r="F38" s="13"/>
      <c r="G38" s="13"/>
      <c r="H38" s="13"/>
    </row>
    <row r="39" spans="1:8" s="9" customFormat="1" ht="13" x14ac:dyDescent="0.3">
      <c r="A39" s="2" t="s">
        <v>419</v>
      </c>
      <c r="B39" s="117">
        <v>0</v>
      </c>
      <c r="C39" s="117">
        <f t="shared" si="0"/>
        <v>0</v>
      </c>
      <c r="D39" s="8"/>
      <c r="E39" s="8"/>
      <c r="F39" s="8"/>
      <c r="G39" s="8"/>
      <c r="H39" s="8"/>
    </row>
    <row r="40" spans="1:8" s="27" customFormat="1" x14ac:dyDescent="0.25">
      <c r="A40" s="2" t="s">
        <v>420</v>
      </c>
      <c r="B40" s="117">
        <v>1515.0144892000001</v>
      </c>
      <c r="C40" s="117">
        <f t="shared" si="0"/>
        <v>1515.0144892000001</v>
      </c>
      <c r="D40" s="13"/>
      <c r="E40" s="13"/>
      <c r="F40" s="13"/>
      <c r="G40" s="13"/>
      <c r="H40" s="13"/>
    </row>
    <row r="41" spans="1:8" s="27" customFormat="1" x14ac:dyDescent="0.25">
      <c r="A41" s="2" t="s">
        <v>421</v>
      </c>
      <c r="B41" s="117">
        <v>70.683669609999995</v>
      </c>
      <c r="C41" s="117">
        <f t="shared" si="0"/>
        <v>70.683669609999995</v>
      </c>
      <c r="D41" s="13"/>
      <c r="E41" s="13"/>
      <c r="F41" s="13"/>
      <c r="G41" s="13"/>
      <c r="H41" s="13"/>
    </row>
    <row r="42" spans="1:8" s="9" customFormat="1" ht="13" x14ac:dyDescent="0.3">
      <c r="A42" s="2" t="s">
        <v>422</v>
      </c>
      <c r="B42" s="117">
        <v>0</v>
      </c>
      <c r="C42" s="117">
        <f t="shared" si="0"/>
        <v>0</v>
      </c>
      <c r="D42" s="8"/>
      <c r="E42" s="8"/>
      <c r="F42" s="8"/>
      <c r="G42" s="8"/>
      <c r="H42" s="8"/>
    </row>
    <row r="43" spans="1:8" s="27" customFormat="1" x14ac:dyDescent="0.25">
      <c r="A43" s="2" t="s">
        <v>423</v>
      </c>
      <c r="B43" s="117">
        <v>1913.0936799999999</v>
      </c>
      <c r="C43" s="117">
        <f t="shared" si="0"/>
        <v>1913.0936799999999</v>
      </c>
      <c r="D43" s="13"/>
      <c r="E43" s="13"/>
      <c r="F43" s="13"/>
      <c r="G43" s="13"/>
      <c r="H43" s="13"/>
    </row>
    <row r="44" spans="1:8" s="27" customFormat="1" x14ac:dyDescent="0.25">
      <c r="A44" s="2" t="s">
        <v>424</v>
      </c>
      <c r="B44" s="117">
        <v>1913.0936799999999</v>
      </c>
      <c r="C44" s="117">
        <f t="shared" si="0"/>
        <v>1913.0936799999999</v>
      </c>
      <c r="D44" s="13"/>
      <c r="E44" s="13"/>
      <c r="F44" s="13"/>
      <c r="G44" s="13"/>
      <c r="H44" s="13"/>
    </row>
    <row r="45" spans="1:8" s="27" customFormat="1" ht="13" x14ac:dyDescent="0.3">
      <c r="A45" s="3" t="s">
        <v>425</v>
      </c>
      <c r="B45" s="9">
        <v>499.12023986999998</v>
      </c>
      <c r="C45" s="9">
        <f t="shared" si="0"/>
        <v>499.12023986999998</v>
      </c>
      <c r="D45" s="13"/>
      <c r="E45" s="13"/>
      <c r="F45" s="13"/>
      <c r="G45" s="13"/>
      <c r="H45" s="13"/>
    </row>
    <row r="46" spans="1:8" s="9" customFormat="1" ht="13" x14ac:dyDescent="0.3">
      <c r="A46" s="3" t="s">
        <v>426</v>
      </c>
      <c r="B46" s="9">
        <v>1413.97344013</v>
      </c>
      <c r="C46" s="9">
        <f t="shared" si="0"/>
        <v>1413.97344013</v>
      </c>
      <c r="D46" s="8"/>
      <c r="E46" s="8"/>
      <c r="F46" s="8"/>
      <c r="G46" s="8"/>
      <c r="H46" s="8"/>
    </row>
    <row r="47" spans="1:8" s="27" customFormat="1" x14ac:dyDescent="0.25">
      <c r="A47" s="2" t="s">
        <v>427</v>
      </c>
      <c r="B47" s="117">
        <v>0</v>
      </c>
      <c r="C47" s="117">
        <f t="shared" si="0"/>
        <v>0</v>
      </c>
      <c r="D47" s="13"/>
      <c r="E47" s="13"/>
      <c r="F47" s="13"/>
      <c r="G47" s="13"/>
      <c r="H47" s="13"/>
    </row>
    <row r="48" spans="1:8" s="27" customFormat="1" x14ac:dyDescent="0.25">
      <c r="A48" s="2" t="s">
        <v>428</v>
      </c>
      <c r="B48" s="117">
        <v>0</v>
      </c>
      <c r="C48" s="117">
        <f t="shared" si="0"/>
        <v>0</v>
      </c>
      <c r="D48" s="13"/>
      <c r="E48" s="13"/>
      <c r="F48" s="13"/>
      <c r="G48" s="13"/>
      <c r="H48" s="13"/>
    </row>
    <row r="49" spans="1:11" s="27" customFormat="1" ht="13" x14ac:dyDescent="0.3">
      <c r="A49" s="3" t="s">
        <v>429</v>
      </c>
      <c r="B49" s="9">
        <v>0</v>
      </c>
      <c r="C49" s="9">
        <f t="shared" si="0"/>
        <v>0</v>
      </c>
      <c r="D49" s="120"/>
      <c r="E49" s="120"/>
      <c r="F49" s="120"/>
      <c r="G49" s="120"/>
      <c r="H49" s="120"/>
      <c r="I49" s="121"/>
      <c r="J49" s="121"/>
      <c r="K49" s="121"/>
    </row>
    <row r="50" spans="1:11" x14ac:dyDescent="0.25">
      <c r="A50" s="2" t="s">
        <v>430</v>
      </c>
      <c r="B50" s="117">
        <v>0</v>
      </c>
      <c r="C50" s="117">
        <f t="shared" si="0"/>
        <v>0</v>
      </c>
    </row>
    <row r="51" spans="1:11" x14ac:dyDescent="0.25">
      <c r="A51" s="2" t="s">
        <v>409</v>
      </c>
      <c r="B51" s="117">
        <v>0</v>
      </c>
      <c r="C51" s="117">
        <f t="shared" si="0"/>
        <v>0</v>
      </c>
    </row>
    <row r="52" spans="1:11" ht="13" x14ac:dyDescent="0.3">
      <c r="A52" s="3" t="s">
        <v>431</v>
      </c>
      <c r="B52" s="9">
        <v>0</v>
      </c>
      <c r="C52" s="9">
        <f t="shared" si="0"/>
        <v>0</v>
      </c>
    </row>
    <row r="53" spans="1:11" x14ac:dyDescent="0.25">
      <c r="A53" s="2" t="s">
        <v>413</v>
      </c>
      <c r="B53" s="117">
        <v>0</v>
      </c>
      <c r="C53" s="117">
        <f t="shared" si="0"/>
        <v>0</v>
      </c>
    </row>
    <row r="54" spans="1:11" x14ac:dyDescent="0.25">
      <c r="A54" s="2" t="s">
        <v>414</v>
      </c>
      <c r="B54" s="117">
        <v>0</v>
      </c>
      <c r="C54" s="117">
        <f t="shared" si="0"/>
        <v>0</v>
      </c>
    </row>
    <row r="55" spans="1:11" x14ac:dyDescent="0.25">
      <c r="A55" s="2" t="s">
        <v>432</v>
      </c>
      <c r="B55" s="117">
        <v>0</v>
      </c>
      <c r="C55" s="117">
        <f t="shared" si="0"/>
        <v>0</v>
      </c>
    </row>
    <row r="56" spans="1:11" x14ac:dyDescent="0.25">
      <c r="A56" s="2" t="s">
        <v>416</v>
      </c>
      <c r="B56" s="117">
        <v>0</v>
      </c>
      <c r="C56" s="117">
        <f t="shared" si="0"/>
        <v>0</v>
      </c>
    </row>
    <row r="57" spans="1:11" x14ac:dyDescent="0.25">
      <c r="A57" s="2" t="s">
        <v>417</v>
      </c>
      <c r="B57" s="117">
        <v>0</v>
      </c>
      <c r="C57" s="117">
        <f t="shared" si="0"/>
        <v>0</v>
      </c>
    </row>
    <row r="58" spans="1:11" x14ac:dyDescent="0.25">
      <c r="A58" s="2" t="s">
        <v>418</v>
      </c>
      <c r="B58" s="117">
        <v>0</v>
      </c>
      <c r="C58" s="117">
        <f t="shared" si="0"/>
        <v>0</v>
      </c>
    </row>
    <row r="59" spans="1:11" x14ac:dyDescent="0.25">
      <c r="A59" s="2" t="s">
        <v>419</v>
      </c>
      <c r="B59" s="117">
        <v>0</v>
      </c>
      <c r="C59" s="117">
        <f t="shared" si="0"/>
        <v>0</v>
      </c>
    </row>
    <row r="60" spans="1:11" x14ac:dyDescent="0.25">
      <c r="A60" s="2" t="s">
        <v>420</v>
      </c>
      <c r="B60" s="117">
        <v>0</v>
      </c>
      <c r="C60" s="117">
        <f t="shared" si="0"/>
        <v>0</v>
      </c>
    </row>
    <row r="61" spans="1:11" x14ac:dyDescent="0.25">
      <c r="A61" s="2" t="s">
        <v>421</v>
      </c>
      <c r="B61" s="117">
        <v>0</v>
      </c>
      <c r="C61" s="117">
        <f t="shared" si="0"/>
        <v>0</v>
      </c>
    </row>
    <row r="62" spans="1:11" x14ac:dyDescent="0.25">
      <c r="A62" s="2" t="s">
        <v>434</v>
      </c>
      <c r="B62" s="117">
        <v>0</v>
      </c>
      <c r="C62" s="117">
        <f t="shared" si="0"/>
        <v>0</v>
      </c>
    </row>
    <row r="63" spans="1:11" x14ac:dyDescent="0.25">
      <c r="A63" s="2" t="s">
        <v>435</v>
      </c>
      <c r="B63" s="117">
        <v>0</v>
      </c>
      <c r="C63" s="117">
        <f t="shared" si="0"/>
        <v>0</v>
      </c>
    </row>
    <row r="64" spans="1:11" x14ac:dyDescent="0.25">
      <c r="A64" s="2" t="s">
        <v>436</v>
      </c>
      <c r="B64" s="117"/>
      <c r="C64" s="117"/>
    </row>
    <row r="65" spans="1:3" ht="13" thickBot="1" x14ac:dyDescent="0.3">
      <c r="A65" s="118"/>
      <c r="B65" s="118"/>
      <c r="C65" s="118"/>
    </row>
    <row r="66" spans="1:3" ht="13" thickTop="1" x14ac:dyDescent="0.25"/>
  </sheetData>
  <mergeCells count="4">
    <mergeCell ref="A5:C5"/>
    <mergeCell ref="A6:C6"/>
    <mergeCell ref="A7:C7"/>
    <mergeCell ref="A8:C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289C-C000-4EF1-B0D4-BB7A26C4567F}">
  <sheetPr>
    <tabColor theme="9" tint="0.39997558519241921"/>
  </sheetPr>
  <dimension ref="A1:K66"/>
  <sheetViews>
    <sheetView showGridLines="0" defaultGridColor="0" colorId="60" workbookViewId="0">
      <selection activeCell="F12" sqref="F12"/>
    </sheetView>
  </sheetViews>
  <sheetFormatPr baseColWidth="10" defaultColWidth="11.453125" defaultRowHeight="12.5" x14ac:dyDescent="0.25"/>
  <cols>
    <col min="1" max="1" width="52.54296875" style="4" customWidth="1"/>
    <col min="2" max="6" width="11.453125" style="4"/>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row>
    <row r="4" spans="1:8" x14ac:dyDescent="0.25">
      <c r="E4" s="30"/>
    </row>
    <row r="5" spans="1:8" ht="13" x14ac:dyDescent="0.3">
      <c r="A5" s="169" t="s">
        <v>354</v>
      </c>
      <c r="B5" s="169"/>
      <c r="C5" s="169"/>
      <c r="D5" s="169"/>
      <c r="E5" s="169"/>
      <c r="F5" s="169"/>
      <c r="G5" s="54"/>
    </row>
    <row r="6" spans="1:8" ht="13" x14ac:dyDescent="0.3">
      <c r="A6" s="169" t="s">
        <v>458</v>
      </c>
      <c r="B6" s="169"/>
      <c r="C6" s="169"/>
      <c r="D6" s="169"/>
      <c r="E6" s="169"/>
      <c r="F6" s="169"/>
      <c r="G6" s="54"/>
    </row>
    <row r="7" spans="1:8" ht="13" x14ac:dyDescent="0.3">
      <c r="A7" s="169">
        <v>2025</v>
      </c>
      <c r="B7" s="169"/>
      <c r="C7" s="169"/>
      <c r="D7" s="169"/>
      <c r="E7" s="169"/>
      <c r="F7" s="169"/>
      <c r="G7" s="54"/>
    </row>
    <row r="8" spans="1:8" ht="13" x14ac:dyDescent="0.3">
      <c r="A8" s="169" t="s">
        <v>356</v>
      </c>
      <c r="B8" s="169"/>
      <c r="C8" s="169"/>
      <c r="D8" s="169"/>
      <c r="E8" s="169"/>
      <c r="F8" s="169"/>
      <c r="G8" s="54"/>
    </row>
    <row r="9" spans="1:8" ht="13" thickBot="1" x14ac:dyDescent="0.3"/>
    <row r="10" spans="1:8" ht="13.5" thickTop="1" thickBot="1" x14ac:dyDescent="0.3">
      <c r="A10" s="59" t="s">
        <v>357</v>
      </c>
      <c r="B10" s="59" t="s">
        <v>160</v>
      </c>
      <c r="C10" s="59" t="s">
        <v>162</v>
      </c>
      <c r="D10" s="59" t="s">
        <v>164</v>
      </c>
      <c r="E10" s="59" t="s">
        <v>166</v>
      </c>
      <c r="F10" s="59" t="s">
        <v>361</v>
      </c>
      <c r="G10" s="60"/>
      <c r="H10" s="60"/>
    </row>
    <row r="11" spans="1:8" s="9" customFormat="1" ht="13.5" thickTop="1" x14ac:dyDescent="0.3">
      <c r="A11" s="61"/>
      <c r="B11" s="8"/>
      <c r="C11" s="8"/>
      <c r="D11" s="8"/>
      <c r="E11" s="8"/>
      <c r="F11" s="8"/>
      <c r="G11" s="8"/>
      <c r="H11" s="8"/>
    </row>
    <row r="12" spans="1:8" s="9" customFormat="1" ht="13" x14ac:dyDescent="0.3">
      <c r="A12" s="3" t="s">
        <v>394</v>
      </c>
      <c r="B12" s="8">
        <v>14654.097827789999</v>
      </c>
      <c r="C12" s="9">
        <v>1204.9564415899999</v>
      </c>
      <c r="D12" s="9">
        <v>20906.124770070001</v>
      </c>
      <c r="E12" s="9">
        <v>2393.5335236199999</v>
      </c>
      <c r="F12" s="9">
        <f>SUM(B12:E12)</f>
        <v>39158.712563069996</v>
      </c>
      <c r="G12" s="8"/>
      <c r="H12" s="8"/>
    </row>
    <row r="13" spans="1:8" s="9" customFormat="1" ht="13" x14ac:dyDescent="0.3">
      <c r="A13" s="3" t="s">
        <v>395</v>
      </c>
      <c r="B13" s="8">
        <v>14654.097827789999</v>
      </c>
      <c r="C13" s="9">
        <v>1204.9564415899999</v>
      </c>
      <c r="D13" s="9">
        <v>5268.7752718600004</v>
      </c>
      <c r="E13" s="9">
        <v>2617.7398533300002</v>
      </c>
      <c r="F13" s="9">
        <f t="shared" ref="F13:F43" si="0">SUM(B13:E13)</f>
        <v>23745.56939457</v>
      </c>
      <c r="G13" s="8"/>
      <c r="H13" s="8"/>
    </row>
    <row r="14" spans="1:8" s="27" customFormat="1" ht="13" x14ac:dyDescent="0.3">
      <c r="A14" s="3" t="s">
        <v>396</v>
      </c>
      <c r="B14" s="8">
        <v>14340.669279600001</v>
      </c>
      <c r="C14" s="9">
        <v>1178.15336587</v>
      </c>
      <c r="D14" s="9">
        <v>5218.6021737700003</v>
      </c>
      <c r="E14" s="9">
        <v>2161.4789069200001</v>
      </c>
      <c r="F14" s="9">
        <f t="shared" si="0"/>
        <v>22898.903726160002</v>
      </c>
      <c r="G14" s="13"/>
      <c r="H14" s="13"/>
    </row>
    <row r="15" spans="1:8" s="27" customFormat="1" x14ac:dyDescent="0.25">
      <c r="A15" s="2" t="s">
        <v>397</v>
      </c>
      <c r="B15" s="13">
        <v>7905.1961471799996</v>
      </c>
      <c r="C15" s="117">
        <v>345.69043891000001</v>
      </c>
      <c r="D15" s="117">
        <v>2552.0429116599998</v>
      </c>
      <c r="E15" s="117">
        <v>907.07192079000004</v>
      </c>
      <c r="F15" s="117">
        <f t="shared" si="0"/>
        <v>11710.00141854</v>
      </c>
      <c r="G15" s="13"/>
      <c r="H15" s="13"/>
    </row>
    <row r="16" spans="1:8" s="27" customFormat="1" x14ac:dyDescent="0.25">
      <c r="A16" s="2" t="s">
        <v>398</v>
      </c>
      <c r="B16" s="13">
        <v>1194.85196836</v>
      </c>
      <c r="C16" s="117">
        <v>79.388959369999995</v>
      </c>
      <c r="D16" s="117">
        <v>458.92318191999999</v>
      </c>
      <c r="E16" s="117">
        <v>161.12481928</v>
      </c>
      <c r="F16" s="117">
        <f t="shared" si="0"/>
        <v>1894.2889289300001</v>
      </c>
      <c r="G16" s="13"/>
      <c r="H16" s="13"/>
    </row>
    <row r="17" spans="1:8" s="27" customFormat="1" x14ac:dyDescent="0.25">
      <c r="A17" s="2" t="s">
        <v>399</v>
      </c>
      <c r="B17" s="13">
        <v>303.71570623999997</v>
      </c>
      <c r="C17" s="117">
        <v>13.38744962</v>
      </c>
      <c r="D17" s="117">
        <v>116.65561574</v>
      </c>
      <c r="E17" s="117">
        <v>40.985876519999998</v>
      </c>
      <c r="F17" s="117">
        <f t="shared" si="0"/>
        <v>474.74464811999991</v>
      </c>
      <c r="G17" s="13"/>
      <c r="H17" s="13"/>
    </row>
    <row r="18" spans="1:8" s="27" customFormat="1" x14ac:dyDescent="0.25">
      <c r="A18" s="2" t="s">
        <v>400</v>
      </c>
      <c r="B18" s="13">
        <v>891.13626211999997</v>
      </c>
      <c r="C18" s="117">
        <v>66.001509749999997</v>
      </c>
      <c r="D18" s="117">
        <v>342.26756618000002</v>
      </c>
      <c r="E18" s="117">
        <v>120.13894276000001</v>
      </c>
      <c r="F18" s="117">
        <f t="shared" si="0"/>
        <v>1419.5442808099999</v>
      </c>
      <c r="G18" s="13"/>
      <c r="H18" s="13"/>
    </row>
    <row r="19" spans="1:8" s="27" customFormat="1" x14ac:dyDescent="0.25">
      <c r="A19" s="2" t="s">
        <v>401</v>
      </c>
      <c r="B19" s="13">
        <v>3324.68090867</v>
      </c>
      <c r="C19" s="117">
        <v>674.20519454999999</v>
      </c>
      <c r="D19" s="117">
        <v>1410.54279907</v>
      </c>
      <c r="E19" s="117">
        <v>723.63254978999998</v>
      </c>
      <c r="F19" s="117">
        <f t="shared" si="0"/>
        <v>6133.06145208</v>
      </c>
      <c r="G19" s="13"/>
      <c r="H19" s="13"/>
    </row>
    <row r="20" spans="1:8" s="27" customFormat="1" ht="13" x14ac:dyDescent="0.3">
      <c r="A20" s="3" t="s">
        <v>402</v>
      </c>
      <c r="B20" s="8">
        <v>0</v>
      </c>
      <c r="C20" s="9">
        <v>0</v>
      </c>
      <c r="D20" s="9">
        <v>0</v>
      </c>
      <c r="E20" s="9">
        <v>0</v>
      </c>
      <c r="F20" s="9">
        <f t="shared" si="0"/>
        <v>0</v>
      </c>
      <c r="G20" s="13"/>
      <c r="H20" s="13"/>
    </row>
    <row r="21" spans="1:8" s="27" customFormat="1" ht="13" x14ac:dyDescent="0.3">
      <c r="A21" s="3" t="s">
        <v>403</v>
      </c>
      <c r="B21" s="8">
        <v>0</v>
      </c>
      <c r="C21" s="9">
        <v>0</v>
      </c>
      <c r="D21" s="9">
        <v>0</v>
      </c>
      <c r="E21" s="9">
        <v>0</v>
      </c>
      <c r="F21" s="9">
        <f t="shared" si="0"/>
        <v>0</v>
      </c>
      <c r="G21" s="13"/>
      <c r="H21" s="13"/>
    </row>
    <row r="22" spans="1:8" s="9" customFormat="1" ht="13" x14ac:dyDescent="0.3">
      <c r="A22" s="2" t="s">
        <v>404</v>
      </c>
      <c r="B22" s="13">
        <v>0</v>
      </c>
      <c r="C22" s="117">
        <v>0</v>
      </c>
      <c r="D22" s="117">
        <v>0</v>
      </c>
      <c r="E22" s="117">
        <v>0</v>
      </c>
      <c r="F22" s="117">
        <f t="shared" si="0"/>
        <v>0</v>
      </c>
      <c r="G22" s="8"/>
      <c r="H22" s="8"/>
    </row>
    <row r="23" spans="1:8" s="9" customFormat="1" ht="13" x14ac:dyDescent="0.3">
      <c r="A23" s="2" t="s">
        <v>405</v>
      </c>
      <c r="B23" s="13">
        <v>0</v>
      </c>
      <c r="C23" s="117">
        <v>0</v>
      </c>
      <c r="D23" s="117">
        <v>0</v>
      </c>
      <c r="E23" s="117">
        <v>0</v>
      </c>
      <c r="F23" s="117">
        <f t="shared" si="0"/>
        <v>0</v>
      </c>
      <c r="G23" s="8"/>
      <c r="H23" s="8"/>
    </row>
    <row r="24" spans="1:8" s="27" customFormat="1" x14ac:dyDescent="0.25">
      <c r="A24" s="2" t="s">
        <v>406</v>
      </c>
      <c r="B24" s="13">
        <v>0</v>
      </c>
      <c r="C24" s="117">
        <v>0</v>
      </c>
      <c r="D24" s="117">
        <v>0</v>
      </c>
      <c r="E24" s="117">
        <v>0</v>
      </c>
      <c r="F24" s="117">
        <f t="shared" si="0"/>
        <v>0</v>
      </c>
      <c r="G24" s="13"/>
      <c r="H24" s="13"/>
    </row>
    <row r="25" spans="1:8" s="27" customFormat="1" x14ac:dyDescent="0.25">
      <c r="A25" s="2" t="s">
        <v>407</v>
      </c>
      <c r="B25" s="13">
        <v>0</v>
      </c>
      <c r="C25" s="117">
        <v>0</v>
      </c>
      <c r="D25" s="117">
        <v>0</v>
      </c>
      <c r="E25" s="117">
        <v>0</v>
      </c>
      <c r="F25" s="117">
        <f t="shared" si="0"/>
        <v>0</v>
      </c>
      <c r="G25" s="13"/>
      <c r="H25" s="13"/>
    </row>
    <row r="26" spans="1:8" s="27" customFormat="1" ht="13" x14ac:dyDescent="0.3">
      <c r="A26" s="3" t="s">
        <v>408</v>
      </c>
      <c r="B26" s="8">
        <v>1915.9402553899999</v>
      </c>
      <c r="C26" s="9">
        <v>78.868773039999994</v>
      </c>
      <c r="D26" s="9">
        <v>797.09328112000003</v>
      </c>
      <c r="E26" s="9">
        <v>369.64961706000003</v>
      </c>
      <c r="F26" s="9">
        <f t="shared" si="0"/>
        <v>3161.5519266099996</v>
      </c>
      <c r="G26" s="13"/>
      <c r="H26" s="13"/>
    </row>
    <row r="27" spans="1:8" s="27" customFormat="1" x14ac:dyDescent="0.25">
      <c r="A27" s="2" t="s">
        <v>409</v>
      </c>
      <c r="B27" s="13">
        <v>0</v>
      </c>
      <c r="C27" s="117">
        <v>0</v>
      </c>
      <c r="D27" s="117">
        <v>45.399146999999999</v>
      </c>
      <c r="E27" s="117">
        <v>4.8081547999999996</v>
      </c>
      <c r="F27" s="117">
        <f t="shared" si="0"/>
        <v>50.207301799999996</v>
      </c>
      <c r="G27" s="13"/>
      <c r="H27" s="13"/>
    </row>
    <row r="28" spans="1:8" s="9" customFormat="1" ht="13" x14ac:dyDescent="0.3">
      <c r="A28" s="2" t="s">
        <v>411</v>
      </c>
      <c r="B28" s="13">
        <v>0</v>
      </c>
      <c r="C28" s="117">
        <v>0</v>
      </c>
      <c r="D28" s="117">
        <v>0</v>
      </c>
      <c r="E28" s="117">
        <v>0</v>
      </c>
      <c r="F28" s="117">
        <f t="shared" si="0"/>
        <v>0</v>
      </c>
      <c r="G28" s="8"/>
      <c r="H28" s="8"/>
    </row>
    <row r="29" spans="1:8" s="27" customFormat="1" x14ac:dyDescent="0.25">
      <c r="A29" s="2" t="s">
        <v>486</v>
      </c>
      <c r="B29" s="13">
        <v>0</v>
      </c>
      <c r="C29" s="117">
        <v>0</v>
      </c>
      <c r="D29" s="117">
        <v>0</v>
      </c>
      <c r="E29" s="117">
        <v>0</v>
      </c>
      <c r="F29" s="117">
        <f t="shared" si="0"/>
        <v>0</v>
      </c>
      <c r="G29" s="13"/>
      <c r="H29" s="13"/>
    </row>
    <row r="30" spans="1:8" s="27" customFormat="1" x14ac:dyDescent="0.25">
      <c r="A30" s="2" t="s">
        <v>413</v>
      </c>
      <c r="B30" s="13">
        <v>0</v>
      </c>
      <c r="C30" s="117">
        <v>0</v>
      </c>
      <c r="D30" s="117">
        <v>0</v>
      </c>
      <c r="E30" s="117">
        <v>0</v>
      </c>
      <c r="F30" s="117">
        <f t="shared" si="0"/>
        <v>0</v>
      </c>
      <c r="G30" s="13"/>
      <c r="H30" s="13"/>
    </row>
    <row r="31" spans="1:8" s="27" customFormat="1" x14ac:dyDescent="0.25">
      <c r="A31" s="2" t="s">
        <v>414</v>
      </c>
      <c r="B31" s="13">
        <v>0</v>
      </c>
      <c r="C31" s="117">
        <v>0</v>
      </c>
      <c r="D31" s="117">
        <v>0</v>
      </c>
      <c r="E31" s="117">
        <v>0</v>
      </c>
      <c r="F31" s="117">
        <f t="shared" si="0"/>
        <v>0</v>
      </c>
      <c r="G31" s="13"/>
      <c r="H31" s="13"/>
    </row>
    <row r="32" spans="1:8" s="27" customFormat="1" x14ac:dyDescent="0.25">
      <c r="A32" s="2" t="s">
        <v>415</v>
      </c>
      <c r="B32" s="13">
        <v>0</v>
      </c>
      <c r="C32" s="117">
        <v>0</v>
      </c>
      <c r="D32" s="117">
        <v>0</v>
      </c>
      <c r="E32" s="117">
        <v>0</v>
      </c>
      <c r="F32" s="117">
        <f t="shared" si="0"/>
        <v>0</v>
      </c>
      <c r="G32" s="13"/>
      <c r="H32" s="13"/>
    </row>
    <row r="33" spans="1:8" s="27" customFormat="1" x14ac:dyDescent="0.25">
      <c r="A33" s="2" t="s">
        <v>489</v>
      </c>
      <c r="B33" s="13">
        <v>0</v>
      </c>
      <c r="C33" s="117">
        <v>0</v>
      </c>
      <c r="D33" s="117">
        <v>0</v>
      </c>
      <c r="E33" s="117">
        <v>0</v>
      </c>
      <c r="F33" s="117">
        <f t="shared" si="0"/>
        <v>0</v>
      </c>
      <c r="G33" s="13"/>
      <c r="H33" s="13"/>
    </row>
    <row r="34" spans="1:8" s="27" customFormat="1" x14ac:dyDescent="0.25">
      <c r="A34" s="2" t="s">
        <v>416</v>
      </c>
      <c r="B34" s="13">
        <v>0</v>
      </c>
      <c r="C34" s="117">
        <v>0</v>
      </c>
      <c r="D34" s="117">
        <v>0</v>
      </c>
      <c r="E34" s="117">
        <v>0</v>
      </c>
      <c r="F34" s="117">
        <f t="shared" si="0"/>
        <v>0</v>
      </c>
      <c r="G34" s="13"/>
      <c r="H34" s="13"/>
    </row>
    <row r="35" spans="1:8" s="27" customFormat="1" x14ac:dyDescent="0.25">
      <c r="A35" s="2" t="s">
        <v>485</v>
      </c>
      <c r="B35" s="13">
        <v>0</v>
      </c>
      <c r="C35" s="117">
        <v>0</v>
      </c>
      <c r="D35" s="117">
        <v>0</v>
      </c>
      <c r="E35" s="117">
        <v>0</v>
      </c>
      <c r="F35" s="117">
        <f t="shared" si="0"/>
        <v>0</v>
      </c>
      <c r="G35" s="13"/>
      <c r="H35" s="13"/>
    </row>
    <row r="36" spans="1:8" s="27" customFormat="1" x14ac:dyDescent="0.25">
      <c r="A36" s="2" t="s">
        <v>417</v>
      </c>
      <c r="B36" s="13">
        <v>0</v>
      </c>
      <c r="C36" s="117">
        <v>0</v>
      </c>
      <c r="D36" s="117">
        <v>45.399146999999999</v>
      </c>
      <c r="E36" s="117">
        <v>4.8081547999999996</v>
      </c>
      <c r="F36" s="117">
        <f t="shared" si="0"/>
        <v>50.207301799999996</v>
      </c>
      <c r="G36" s="13"/>
      <c r="H36" s="13"/>
    </row>
    <row r="37" spans="1:8" s="9" customFormat="1" ht="13" x14ac:dyDescent="0.3">
      <c r="A37" s="2" t="s">
        <v>488</v>
      </c>
      <c r="B37" s="13">
        <v>0</v>
      </c>
      <c r="C37" s="117">
        <v>0</v>
      </c>
      <c r="D37" s="117">
        <v>0</v>
      </c>
      <c r="E37" s="117">
        <v>0</v>
      </c>
      <c r="F37" s="117">
        <f t="shared" si="0"/>
        <v>0</v>
      </c>
      <c r="G37" s="8"/>
      <c r="H37" s="8"/>
    </row>
    <row r="38" spans="1:8" s="9" customFormat="1" ht="13" x14ac:dyDescent="0.3">
      <c r="A38" s="2" t="s">
        <v>418</v>
      </c>
      <c r="B38" s="13">
        <v>0</v>
      </c>
      <c r="C38" s="117">
        <v>0</v>
      </c>
      <c r="D38" s="117">
        <v>0</v>
      </c>
      <c r="E38" s="117">
        <v>0</v>
      </c>
      <c r="F38" s="117">
        <f t="shared" si="0"/>
        <v>0</v>
      </c>
      <c r="G38" s="8"/>
      <c r="H38" s="8"/>
    </row>
    <row r="39" spans="1:8" s="27" customFormat="1" x14ac:dyDescent="0.25">
      <c r="A39" s="2" t="s">
        <v>419</v>
      </c>
      <c r="B39" s="13">
        <v>0</v>
      </c>
      <c r="C39" s="117">
        <v>0</v>
      </c>
      <c r="D39" s="117">
        <v>0</v>
      </c>
      <c r="E39" s="117">
        <v>0</v>
      </c>
      <c r="F39" s="117">
        <f t="shared" si="0"/>
        <v>0</v>
      </c>
      <c r="G39" s="13"/>
      <c r="H39" s="13"/>
    </row>
    <row r="40" spans="1:8" s="27" customFormat="1" x14ac:dyDescent="0.25">
      <c r="A40" s="2" t="s">
        <v>420</v>
      </c>
      <c r="B40" s="13">
        <v>1738.14069836</v>
      </c>
      <c r="C40" s="117">
        <v>78.868773039999994</v>
      </c>
      <c r="D40" s="117">
        <v>749.84212677000005</v>
      </c>
      <c r="E40" s="117">
        <v>364.84146226000001</v>
      </c>
      <c r="F40" s="117">
        <f t="shared" si="0"/>
        <v>2931.6930604300001</v>
      </c>
      <c r="G40" s="13"/>
      <c r="H40" s="13"/>
    </row>
    <row r="41" spans="1:8" s="9" customFormat="1" ht="13" x14ac:dyDescent="0.3">
      <c r="A41" s="2" t="s">
        <v>421</v>
      </c>
      <c r="B41" s="13">
        <v>177.79955702999999</v>
      </c>
      <c r="C41" s="117">
        <v>0</v>
      </c>
      <c r="D41" s="117">
        <v>1.8520073500000001</v>
      </c>
      <c r="E41" s="117">
        <v>0</v>
      </c>
      <c r="F41" s="117">
        <f t="shared" si="0"/>
        <v>179.65156438</v>
      </c>
      <c r="G41" s="8"/>
      <c r="H41" s="8"/>
    </row>
    <row r="42" spans="1:8" s="27" customFormat="1" x14ac:dyDescent="0.25">
      <c r="A42" s="2" t="s">
        <v>422</v>
      </c>
      <c r="B42" s="13">
        <v>0</v>
      </c>
      <c r="C42" s="117">
        <v>0</v>
      </c>
      <c r="D42" s="117">
        <v>0</v>
      </c>
      <c r="E42" s="117">
        <v>0</v>
      </c>
      <c r="F42" s="117">
        <f t="shared" si="0"/>
        <v>0</v>
      </c>
      <c r="G42" s="13"/>
      <c r="H42" s="13"/>
    </row>
    <row r="43" spans="1:8" s="27" customFormat="1" x14ac:dyDescent="0.25">
      <c r="A43" s="2" t="s">
        <v>423</v>
      </c>
      <c r="B43" s="13">
        <v>313.42854819000001</v>
      </c>
      <c r="C43" s="117">
        <v>26.803075719999999</v>
      </c>
      <c r="D43" s="117">
        <v>50.173098090000003</v>
      </c>
      <c r="E43" s="117">
        <v>456.26094640999997</v>
      </c>
      <c r="F43" s="117">
        <f t="shared" si="0"/>
        <v>846.66566840999997</v>
      </c>
      <c r="G43" s="13"/>
      <c r="H43" s="13"/>
    </row>
    <row r="44" spans="1:8" s="9" customFormat="1" ht="13" x14ac:dyDescent="0.3">
      <c r="A44" s="2" t="s">
        <v>424</v>
      </c>
      <c r="B44" s="13">
        <v>312.41288818999999</v>
      </c>
      <c r="C44" s="117">
        <v>21.985656980000002</v>
      </c>
      <c r="D44" s="117">
        <v>50.173098090000003</v>
      </c>
      <c r="E44" s="117">
        <v>271.48555025000002</v>
      </c>
      <c r="F44" s="117">
        <f t="shared" ref="F44:F64" si="1">SUM(B44:E44)</f>
        <v>656.05719350999993</v>
      </c>
      <c r="G44" s="8"/>
      <c r="H44" s="8"/>
    </row>
    <row r="45" spans="1:8" s="27" customFormat="1" ht="13" x14ac:dyDescent="0.3">
      <c r="A45" s="3" t="s">
        <v>425</v>
      </c>
      <c r="B45" s="8">
        <v>308.48013573999998</v>
      </c>
      <c r="C45" s="9">
        <v>21.985656980000002</v>
      </c>
      <c r="D45" s="9">
        <v>50.173098090000003</v>
      </c>
      <c r="E45" s="9">
        <v>271.48555025000002</v>
      </c>
      <c r="F45" s="9">
        <f t="shared" si="1"/>
        <v>652.12444105999998</v>
      </c>
      <c r="G45" s="13"/>
      <c r="H45" s="13"/>
    </row>
    <row r="46" spans="1:8" s="27" customFormat="1" ht="13" x14ac:dyDescent="0.3">
      <c r="A46" s="3" t="s">
        <v>426</v>
      </c>
      <c r="B46" s="8">
        <v>3.9327524500000002</v>
      </c>
      <c r="C46" s="9">
        <v>0</v>
      </c>
      <c r="D46" s="9">
        <v>0</v>
      </c>
      <c r="E46" s="9">
        <v>0</v>
      </c>
      <c r="F46" s="9">
        <f t="shared" si="1"/>
        <v>3.9327524500000002</v>
      </c>
      <c r="G46" s="13"/>
      <c r="H46" s="13"/>
    </row>
    <row r="47" spans="1:8" s="27" customFormat="1" x14ac:dyDescent="0.25">
      <c r="A47" s="2" t="s">
        <v>427</v>
      </c>
      <c r="B47" s="13">
        <v>0</v>
      </c>
      <c r="C47" s="117">
        <v>0</v>
      </c>
      <c r="D47" s="117">
        <v>0</v>
      </c>
      <c r="E47" s="117">
        <v>0</v>
      </c>
      <c r="F47" s="117">
        <f t="shared" si="1"/>
        <v>0</v>
      </c>
      <c r="G47" s="13"/>
      <c r="H47" s="13"/>
    </row>
    <row r="48" spans="1:8" s="27" customFormat="1" x14ac:dyDescent="0.25">
      <c r="A48" s="2" t="s">
        <v>428</v>
      </c>
      <c r="B48" s="13">
        <v>0</v>
      </c>
      <c r="C48" s="117">
        <v>0</v>
      </c>
      <c r="D48" s="117">
        <v>0</v>
      </c>
      <c r="E48" s="117">
        <v>0</v>
      </c>
      <c r="F48" s="117">
        <f t="shared" si="1"/>
        <v>0</v>
      </c>
      <c r="G48" s="13"/>
      <c r="H48" s="13"/>
    </row>
    <row r="49" spans="1:11" s="9" customFormat="1" ht="13" x14ac:dyDescent="0.3">
      <c r="A49" s="3" t="s">
        <v>429</v>
      </c>
      <c r="B49" s="8">
        <v>0</v>
      </c>
      <c r="C49" s="9">
        <v>0</v>
      </c>
      <c r="D49" s="9">
        <v>0</v>
      </c>
      <c r="E49" s="9">
        <v>0</v>
      </c>
      <c r="F49" s="9">
        <f t="shared" si="1"/>
        <v>0</v>
      </c>
      <c r="G49" s="8"/>
      <c r="H49" s="8"/>
    </row>
    <row r="50" spans="1:11" s="27" customFormat="1" x14ac:dyDescent="0.25">
      <c r="A50" s="2" t="s">
        <v>430</v>
      </c>
      <c r="B50" s="13">
        <v>1.01566</v>
      </c>
      <c r="C50" s="117">
        <v>4.8174187399999999</v>
      </c>
      <c r="D50" s="117">
        <v>0</v>
      </c>
      <c r="E50" s="117">
        <v>184.77539616000001</v>
      </c>
      <c r="F50" s="117">
        <f t="shared" si="1"/>
        <v>190.6084749</v>
      </c>
      <c r="G50" s="13"/>
      <c r="H50" s="13"/>
      <c r="I50" s="117"/>
      <c r="J50" s="117"/>
      <c r="K50" s="117"/>
    </row>
    <row r="51" spans="1:11" s="27" customFormat="1" x14ac:dyDescent="0.25">
      <c r="A51" s="2" t="s">
        <v>409</v>
      </c>
      <c r="B51" s="13">
        <v>0</v>
      </c>
      <c r="C51" s="117">
        <v>0</v>
      </c>
      <c r="D51" s="117">
        <v>0</v>
      </c>
      <c r="E51" s="117">
        <v>0</v>
      </c>
      <c r="F51" s="117">
        <f t="shared" si="1"/>
        <v>0</v>
      </c>
      <c r="G51" s="13"/>
      <c r="H51" s="13"/>
      <c r="I51" s="117"/>
      <c r="J51" s="117"/>
      <c r="K51" s="117"/>
    </row>
    <row r="52" spans="1:11" s="27" customFormat="1" ht="13" x14ac:dyDescent="0.3">
      <c r="A52" s="3" t="s">
        <v>431</v>
      </c>
      <c r="B52" s="8">
        <v>0</v>
      </c>
      <c r="C52" s="9">
        <v>0</v>
      </c>
      <c r="D52" s="9">
        <v>0</v>
      </c>
      <c r="E52" s="9">
        <v>0</v>
      </c>
      <c r="F52" s="9">
        <f t="shared" si="1"/>
        <v>0</v>
      </c>
      <c r="G52" s="120"/>
      <c r="H52" s="120"/>
      <c r="I52" s="121"/>
      <c r="J52" s="121"/>
      <c r="K52" s="121"/>
    </row>
    <row r="53" spans="1:11" x14ac:dyDescent="0.25">
      <c r="A53" s="2" t="s">
        <v>413</v>
      </c>
      <c r="B53" s="13">
        <v>0</v>
      </c>
      <c r="C53" s="117">
        <v>0</v>
      </c>
      <c r="D53" s="117">
        <v>0</v>
      </c>
      <c r="E53" s="117">
        <v>0</v>
      </c>
      <c r="F53" s="117">
        <f t="shared" si="1"/>
        <v>0</v>
      </c>
    </row>
    <row r="54" spans="1:11" s="27" customFormat="1" x14ac:dyDescent="0.25">
      <c r="A54" s="2" t="s">
        <v>414</v>
      </c>
      <c r="B54" s="13">
        <v>0</v>
      </c>
      <c r="C54" s="117">
        <v>0</v>
      </c>
      <c r="D54" s="117">
        <v>0</v>
      </c>
      <c r="E54" s="117">
        <v>0</v>
      </c>
      <c r="F54" s="117">
        <f t="shared" si="1"/>
        <v>0</v>
      </c>
      <c r="G54" s="120"/>
      <c r="H54" s="120"/>
      <c r="I54" s="121"/>
      <c r="J54" s="121"/>
      <c r="K54" s="121"/>
    </row>
    <row r="55" spans="1:11" x14ac:dyDescent="0.25">
      <c r="A55" s="2" t="s">
        <v>432</v>
      </c>
      <c r="B55" s="13">
        <v>0</v>
      </c>
      <c r="C55" s="117">
        <v>0</v>
      </c>
      <c r="D55" s="117">
        <v>0</v>
      </c>
      <c r="E55" s="117">
        <v>0</v>
      </c>
      <c r="F55" s="117">
        <f t="shared" si="1"/>
        <v>0</v>
      </c>
    </row>
    <row r="56" spans="1:11" x14ac:dyDescent="0.25">
      <c r="A56" s="2" t="s">
        <v>416</v>
      </c>
      <c r="B56" s="13">
        <v>0</v>
      </c>
      <c r="C56" s="117">
        <v>0</v>
      </c>
      <c r="D56" s="117">
        <v>0</v>
      </c>
      <c r="E56" s="117">
        <v>0</v>
      </c>
      <c r="F56" s="117">
        <f t="shared" si="1"/>
        <v>0</v>
      </c>
    </row>
    <row r="57" spans="1:11" x14ac:dyDescent="0.25">
      <c r="A57" s="2" t="s">
        <v>417</v>
      </c>
      <c r="B57" s="13">
        <v>0</v>
      </c>
      <c r="C57" s="117">
        <v>0</v>
      </c>
      <c r="D57" s="117">
        <v>0</v>
      </c>
      <c r="E57" s="117">
        <v>0</v>
      </c>
      <c r="F57" s="117">
        <f t="shared" si="1"/>
        <v>0</v>
      </c>
    </row>
    <row r="58" spans="1:11" x14ac:dyDescent="0.25">
      <c r="A58" s="2" t="s">
        <v>418</v>
      </c>
      <c r="B58" s="13">
        <v>0</v>
      </c>
      <c r="C58" s="117">
        <v>0</v>
      </c>
      <c r="D58" s="117">
        <v>0</v>
      </c>
      <c r="E58" s="117">
        <v>0</v>
      </c>
      <c r="F58" s="117">
        <f t="shared" si="1"/>
        <v>0</v>
      </c>
    </row>
    <row r="59" spans="1:11" x14ac:dyDescent="0.25">
      <c r="A59" s="2" t="s">
        <v>419</v>
      </c>
      <c r="B59" s="13">
        <v>0</v>
      </c>
      <c r="C59" s="117">
        <v>0</v>
      </c>
      <c r="D59" s="117">
        <v>0</v>
      </c>
      <c r="E59" s="117">
        <v>0</v>
      </c>
      <c r="F59" s="117">
        <f t="shared" si="1"/>
        <v>0</v>
      </c>
    </row>
    <row r="60" spans="1:11" x14ac:dyDescent="0.25">
      <c r="A60" s="2" t="s">
        <v>420</v>
      </c>
      <c r="B60" s="13">
        <v>0</v>
      </c>
      <c r="C60" s="117">
        <v>0</v>
      </c>
      <c r="D60" s="117">
        <v>0</v>
      </c>
      <c r="E60" s="117">
        <v>184.77539616000001</v>
      </c>
      <c r="F60" s="117">
        <f t="shared" si="1"/>
        <v>184.77539616000001</v>
      </c>
    </row>
    <row r="61" spans="1:11" x14ac:dyDescent="0.25">
      <c r="A61" s="2" t="s">
        <v>421</v>
      </c>
      <c r="B61" s="13">
        <v>1.01566</v>
      </c>
      <c r="C61" s="117">
        <v>4.8174187399999999</v>
      </c>
      <c r="D61" s="117">
        <v>0</v>
      </c>
      <c r="E61" s="117">
        <v>0</v>
      </c>
      <c r="F61" s="117">
        <f t="shared" si="1"/>
        <v>5.8330787399999995</v>
      </c>
    </row>
    <row r="62" spans="1:11" x14ac:dyDescent="0.25">
      <c r="A62" s="2" t="s">
        <v>434</v>
      </c>
      <c r="B62" s="13">
        <v>0</v>
      </c>
      <c r="C62" s="117">
        <v>0</v>
      </c>
      <c r="D62" s="117">
        <v>15637.34949821</v>
      </c>
      <c r="E62" s="117">
        <v>-224.20632971000001</v>
      </c>
      <c r="F62" s="117">
        <f t="shared" si="1"/>
        <v>15413.143168500001</v>
      </c>
    </row>
    <row r="63" spans="1:11" x14ac:dyDescent="0.25">
      <c r="A63" s="2" t="s">
        <v>435</v>
      </c>
      <c r="B63" s="13">
        <v>0</v>
      </c>
      <c r="C63" s="117">
        <v>0</v>
      </c>
      <c r="D63" s="117">
        <v>34524.457703150001</v>
      </c>
      <c r="E63" s="117">
        <v>381.56110738000001</v>
      </c>
      <c r="F63" s="117">
        <f t="shared" si="1"/>
        <v>34906.018810530004</v>
      </c>
    </row>
    <row r="64" spans="1:11" x14ac:dyDescent="0.25">
      <c r="A64" s="2" t="s">
        <v>436</v>
      </c>
      <c r="B64" s="13">
        <v>0</v>
      </c>
      <c r="C64" s="117">
        <v>0</v>
      </c>
      <c r="D64" s="117">
        <v>18887.108204939999</v>
      </c>
      <c r="E64" s="117">
        <v>605.76743709000004</v>
      </c>
      <c r="F64" s="117">
        <f t="shared" si="1"/>
        <v>19492.875642029998</v>
      </c>
    </row>
    <row r="65" spans="1:6" ht="13" thickBot="1" x14ac:dyDescent="0.3">
      <c r="A65" s="118"/>
      <c r="B65" s="118"/>
      <c r="C65" s="118"/>
      <c r="D65" s="118"/>
      <c r="E65" s="118"/>
      <c r="F65" s="118"/>
    </row>
    <row r="66" spans="1:6" ht="13" thickTop="1" x14ac:dyDescent="0.25"/>
  </sheetData>
  <mergeCells count="4">
    <mergeCell ref="A5:F5"/>
    <mergeCell ref="A6:F6"/>
    <mergeCell ref="A7:F7"/>
    <mergeCell ref="A8:F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72B32-82B4-4BF6-97A6-2CA23893F8BE}">
  <sheetPr>
    <tabColor rgb="FF00B0F0"/>
  </sheetPr>
  <dimension ref="A18:G20"/>
  <sheetViews>
    <sheetView workbookViewId="0">
      <selection activeCell="A7" sqref="A7:E7"/>
    </sheetView>
  </sheetViews>
  <sheetFormatPr baseColWidth="10" defaultColWidth="11.453125" defaultRowHeight="14.5" x14ac:dyDescent="0.35"/>
  <cols>
    <col min="1" max="6" width="11.453125" style="57"/>
    <col min="7" max="7" width="14.1796875" style="57" customWidth="1"/>
    <col min="8" max="16384" width="11.453125" style="57"/>
  </cols>
  <sheetData>
    <row r="18" spans="1:7" ht="99.75" customHeight="1" x14ac:dyDescent="1">
      <c r="A18" s="189" t="s">
        <v>311</v>
      </c>
      <c r="B18" s="189"/>
      <c r="C18" s="189"/>
      <c r="D18" s="189"/>
      <c r="E18" s="189"/>
      <c r="F18" s="189"/>
      <c r="G18" s="189"/>
    </row>
    <row r="20" spans="1:7" ht="46" x14ac:dyDescent="1">
      <c r="A20" s="190"/>
      <c r="B20" s="190"/>
      <c r="C20" s="190"/>
      <c r="D20" s="190"/>
      <c r="E20" s="190"/>
      <c r="F20" s="190"/>
      <c r="G20" s="190"/>
    </row>
  </sheetData>
  <mergeCells count="2">
    <mergeCell ref="A18:G18"/>
    <mergeCell ref="A20:G20"/>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73FB9-44A6-4259-9DAD-B7F4E495ACCD}">
  <sheetPr>
    <tabColor theme="9" tint="0.39997558519241921"/>
  </sheetPr>
  <dimension ref="A1:I66"/>
  <sheetViews>
    <sheetView showGridLines="0" defaultGridColor="0" colorId="60" workbookViewId="0">
      <selection activeCell="C12" sqref="C12:C64"/>
    </sheetView>
  </sheetViews>
  <sheetFormatPr baseColWidth="10" defaultColWidth="11.453125" defaultRowHeight="12.5" x14ac:dyDescent="0.25"/>
  <cols>
    <col min="1" max="1" width="53.453125" style="4" customWidth="1"/>
    <col min="2" max="2" width="14.81640625" style="4" customWidth="1"/>
    <col min="3" max="3" width="13.81640625" style="4" customWidth="1"/>
    <col min="4" max="4" width="11.453125" style="4"/>
    <col min="5" max="5" width="11.1796875" style="4" customWidth="1"/>
    <col min="6" max="7" width="11.453125" style="4"/>
    <col min="8" max="8" width="14.1796875" style="4"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row>
    <row r="5" spans="1:9" ht="13" x14ac:dyDescent="0.3">
      <c r="A5" s="169" t="s">
        <v>354</v>
      </c>
      <c r="B5" s="169"/>
      <c r="C5" s="169"/>
      <c r="D5" s="169"/>
      <c r="E5" s="21"/>
      <c r="F5" s="21"/>
      <c r="G5" s="54"/>
      <c r="H5" s="54"/>
    </row>
    <row r="6" spans="1:9" ht="13" x14ac:dyDescent="0.3">
      <c r="A6" s="169" t="s">
        <v>459</v>
      </c>
      <c r="B6" s="169"/>
      <c r="C6" s="169"/>
      <c r="D6" s="169"/>
      <c r="E6" s="21"/>
      <c r="F6" s="21"/>
      <c r="G6" s="54"/>
      <c r="H6" s="54"/>
    </row>
    <row r="7" spans="1:9" ht="13" x14ac:dyDescent="0.3">
      <c r="A7" s="169">
        <v>2025</v>
      </c>
      <c r="B7" s="169"/>
      <c r="C7" s="169"/>
      <c r="D7" s="169"/>
      <c r="E7" s="21"/>
      <c r="F7" s="21"/>
      <c r="G7" s="54"/>
      <c r="H7" s="54"/>
    </row>
    <row r="8" spans="1:9" ht="13" x14ac:dyDescent="0.3">
      <c r="A8" s="169" t="s">
        <v>356</v>
      </c>
      <c r="B8" s="169"/>
      <c r="C8" s="169"/>
      <c r="D8" s="169"/>
      <c r="E8" s="21"/>
      <c r="F8" s="21"/>
      <c r="G8" s="54"/>
      <c r="H8" s="54"/>
    </row>
    <row r="9" spans="1:9" ht="13" thickBot="1" x14ac:dyDescent="0.3"/>
    <row r="10" spans="1:9" ht="56.25" customHeight="1" thickTop="1" thickBot="1" x14ac:dyDescent="0.3">
      <c r="A10" s="59" t="s">
        <v>357</v>
      </c>
      <c r="B10" s="59" t="s">
        <v>460</v>
      </c>
      <c r="C10" s="59" t="s">
        <v>375</v>
      </c>
      <c r="D10" s="59" t="s">
        <v>361</v>
      </c>
      <c r="E10" s="6"/>
      <c r="F10" s="6"/>
      <c r="G10" s="60"/>
      <c r="H10" s="60"/>
      <c r="I10" s="60"/>
    </row>
    <row r="11" spans="1:9" s="9" customFormat="1" ht="13.5" thickTop="1" x14ac:dyDescent="0.3">
      <c r="A11" s="61"/>
      <c r="B11" s="8"/>
      <c r="C11" s="8"/>
      <c r="D11" s="8"/>
      <c r="E11" s="13"/>
      <c r="F11" s="13"/>
      <c r="G11" s="8"/>
      <c r="H11" s="8"/>
      <c r="I11" s="8"/>
    </row>
    <row r="12" spans="1:9" s="9" customFormat="1" ht="13" x14ac:dyDescent="0.3">
      <c r="A12" s="3" t="s">
        <v>394</v>
      </c>
      <c r="B12" s="55"/>
      <c r="C12" s="9">
        <v>55605.898051520002</v>
      </c>
      <c r="D12" s="9">
        <f>SUM(B12:C12)</f>
        <v>55605.898051520002</v>
      </c>
      <c r="E12" s="8"/>
      <c r="F12" s="8"/>
      <c r="G12" s="8"/>
      <c r="H12" s="8"/>
      <c r="I12" s="8"/>
    </row>
    <row r="13" spans="1:9" s="9" customFormat="1" ht="13" x14ac:dyDescent="0.3">
      <c r="A13" s="3" t="s">
        <v>395</v>
      </c>
      <c r="B13" s="55"/>
      <c r="C13" s="9">
        <v>55605.898051520002</v>
      </c>
      <c r="D13" s="9">
        <f t="shared" ref="D13:D64" si="0">SUM(B13:C13)</f>
        <v>55605.898051520002</v>
      </c>
      <c r="E13" s="8"/>
      <c r="F13" s="8"/>
      <c r="G13" s="8"/>
      <c r="H13" s="8"/>
      <c r="I13" s="8"/>
    </row>
    <row r="14" spans="1:9" s="27" customFormat="1" ht="13" x14ac:dyDescent="0.3">
      <c r="A14" s="3" t="s">
        <v>396</v>
      </c>
      <c r="B14" s="55"/>
      <c r="C14" s="9">
        <v>37985.44125502</v>
      </c>
      <c r="D14" s="9">
        <f t="shared" si="0"/>
        <v>37985.44125502</v>
      </c>
      <c r="E14" s="8"/>
      <c r="F14" s="8"/>
      <c r="G14" s="13"/>
      <c r="H14" s="13"/>
      <c r="I14" s="13"/>
    </row>
    <row r="15" spans="1:9" s="27" customFormat="1" x14ac:dyDescent="0.25">
      <c r="A15" s="2" t="s">
        <v>397</v>
      </c>
      <c r="B15" s="56"/>
      <c r="C15" s="117">
        <v>22495.46892703</v>
      </c>
      <c r="D15" s="117">
        <f t="shared" si="0"/>
        <v>22495.46892703</v>
      </c>
      <c r="E15" s="13"/>
      <c r="F15" s="13"/>
      <c r="G15" s="13"/>
      <c r="H15" s="13"/>
      <c r="I15" s="13"/>
    </row>
    <row r="16" spans="1:9" s="27" customFormat="1" x14ac:dyDescent="0.25">
      <c r="A16" s="2" t="s">
        <v>398</v>
      </c>
      <c r="B16" s="56"/>
      <c r="C16" s="117">
        <v>3052.7768890000002</v>
      </c>
      <c r="D16" s="117">
        <f t="shared" si="0"/>
        <v>3052.7768890000002</v>
      </c>
      <c r="E16" s="13"/>
      <c r="F16" s="13"/>
      <c r="G16" s="13"/>
      <c r="H16" s="13"/>
      <c r="I16" s="13"/>
    </row>
    <row r="17" spans="1:9" s="27" customFormat="1" x14ac:dyDescent="0.25">
      <c r="A17" s="2" t="s">
        <v>399</v>
      </c>
      <c r="B17" s="56"/>
      <c r="C17" s="117">
        <v>0</v>
      </c>
      <c r="D17" s="117">
        <f t="shared" si="0"/>
        <v>0</v>
      </c>
      <c r="E17" s="13"/>
      <c r="F17" s="13"/>
      <c r="G17" s="13"/>
      <c r="H17" s="13"/>
      <c r="I17" s="13"/>
    </row>
    <row r="18" spans="1:9" s="27" customFormat="1" x14ac:dyDescent="0.25">
      <c r="A18" s="2" t="s">
        <v>400</v>
      </c>
      <c r="B18" s="56"/>
      <c r="C18" s="117">
        <v>3052.7768890000002</v>
      </c>
      <c r="D18" s="117">
        <f t="shared" si="0"/>
        <v>3052.7768890000002</v>
      </c>
      <c r="E18" s="13"/>
      <c r="F18" s="13"/>
      <c r="G18" s="13"/>
      <c r="H18" s="13"/>
      <c r="I18" s="13"/>
    </row>
    <row r="19" spans="1:9" s="9" customFormat="1" ht="13" x14ac:dyDescent="0.3">
      <c r="A19" s="2" t="s">
        <v>401</v>
      </c>
      <c r="B19" s="55"/>
      <c r="C19" s="117">
        <v>8643.0649995799995</v>
      </c>
      <c r="D19" s="117">
        <f t="shared" si="0"/>
        <v>8643.0649995799995</v>
      </c>
      <c r="E19" s="13"/>
      <c r="F19" s="13"/>
      <c r="G19" s="8"/>
      <c r="H19" s="8"/>
      <c r="I19" s="8"/>
    </row>
    <row r="20" spans="1:9" s="9" customFormat="1" ht="13" x14ac:dyDescent="0.3">
      <c r="A20" s="3" t="s">
        <v>402</v>
      </c>
      <c r="B20" s="55"/>
      <c r="C20" s="9">
        <v>0</v>
      </c>
      <c r="D20" s="9">
        <f t="shared" si="0"/>
        <v>0</v>
      </c>
      <c r="E20" s="8"/>
      <c r="F20" s="8"/>
      <c r="G20" s="8"/>
      <c r="H20" s="8"/>
      <c r="I20" s="8"/>
    </row>
    <row r="21" spans="1:9" s="27" customFormat="1" ht="13" x14ac:dyDescent="0.3">
      <c r="A21" s="3" t="s">
        <v>403</v>
      </c>
      <c r="B21" s="56"/>
      <c r="C21" s="9">
        <v>0</v>
      </c>
      <c r="D21" s="9">
        <f t="shared" si="0"/>
        <v>0</v>
      </c>
      <c r="E21" s="8"/>
      <c r="F21" s="8"/>
      <c r="G21" s="13"/>
      <c r="H21" s="13"/>
      <c r="I21" s="13"/>
    </row>
    <row r="22" spans="1:9" s="27" customFormat="1" x14ac:dyDescent="0.25">
      <c r="A22" s="2" t="s">
        <v>404</v>
      </c>
      <c r="B22" s="56"/>
      <c r="C22" s="117">
        <v>0</v>
      </c>
      <c r="D22" s="117">
        <f t="shared" si="0"/>
        <v>0</v>
      </c>
      <c r="E22" s="13"/>
      <c r="F22" s="13"/>
      <c r="G22" s="13"/>
      <c r="H22" s="13"/>
      <c r="I22" s="13"/>
    </row>
    <row r="23" spans="1:9" s="27" customFormat="1" x14ac:dyDescent="0.25">
      <c r="A23" s="2" t="s">
        <v>405</v>
      </c>
      <c r="B23" s="56"/>
      <c r="C23" s="117">
        <v>0</v>
      </c>
      <c r="D23" s="117">
        <f t="shared" si="0"/>
        <v>0</v>
      </c>
      <c r="E23" s="13"/>
      <c r="F23" s="13"/>
      <c r="G23" s="13"/>
      <c r="H23" s="13"/>
      <c r="I23" s="13"/>
    </row>
    <row r="24" spans="1:9" s="27" customFormat="1" x14ac:dyDescent="0.25">
      <c r="A24" s="2" t="s">
        <v>406</v>
      </c>
      <c r="B24" s="56"/>
      <c r="C24" s="117">
        <v>0</v>
      </c>
      <c r="D24" s="117">
        <f t="shared" si="0"/>
        <v>0</v>
      </c>
      <c r="E24" s="13"/>
      <c r="F24" s="13"/>
      <c r="G24" s="13"/>
      <c r="H24" s="13"/>
      <c r="I24" s="13"/>
    </row>
    <row r="25" spans="1:9" s="9" customFormat="1" ht="13" x14ac:dyDescent="0.3">
      <c r="A25" s="2" t="s">
        <v>407</v>
      </c>
      <c r="B25" s="55"/>
      <c r="C25" s="117">
        <v>0</v>
      </c>
      <c r="D25" s="117">
        <f t="shared" si="0"/>
        <v>0</v>
      </c>
      <c r="E25" s="13"/>
      <c r="F25" s="13"/>
      <c r="G25" s="8"/>
      <c r="H25" s="8"/>
      <c r="I25" s="8"/>
    </row>
    <row r="26" spans="1:9" s="27" customFormat="1" ht="13" x14ac:dyDescent="0.3">
      <c r="A26" s="3" t="s">
        <v>408</v>
      </c>
      <c r="B26" s="56"/>
      <c r="C26" s="9">
        <v>3794.1304394099998</v>
      </c>
      <c r="D26" s="9">
        <f t="shared" si="0"/>
        <v>3794.1304394099998</v>
      </c>
      <c r="E26" s="8"/>
      <c r="F26" s="8"/>
      <c r="G26" s="13"/>
      <c r="H26" s="13"/>
      <c r="I26" s="13"/>
    </row>
    <row r="27" spans="1:9" s="27" customFormat="1" x14ac:dyDescent="0.25">
      <c r="A27" s="2" t="s">
        <v>409</v>
      </c>
      <c r="B27" s="56"/>
      <c r="C27" s="117">
        <v>422.18189948999998</v>
      </c>
      <c r="D27" s="117">
        <f t="shared" si="0"/>
        <v>422.18189948999998</v>
      </c>
      <c r="E27" s="13"/>
      <c r="F27" s="13"/>
      <c r="G27" s="13"/>
      <c r="H27" s="13"/>
      <c r="I27" s="13"/>
    </row>
    <row r="28" spans="1:9" s="27" customFormat="1" x14ac:dyDescent="0.25">
      <c r="A28" s="2" t="s">
        <v>411</v>
      </c>
      <c r="B28" s="56"/>
      <c r="C28" s="117">
        <v>0</v>
      </c>
      <c r="D28" s="117">
        <f t="shared" si="0"/>
        <v>0</v>
      </c>
      <c r="E28" s="13"/>
      <c r="F28" s="13"/>
      <c r="G28" s="13"/>
      <c r="H28" s="13"/>
      <c r="I28" s="13"/>
    </row>
    <row r="29" spans="1:9" s="27" customFormat="1" x14ac:dyDescent="0.25">
      <c r="A29" s="2" t="s">
        <v>486</v>
      </c>
      <c r="B29" s="56"/>
      <c r="C29" s="117">
        <v>0</v>
      </c>
      <c r="D29" s="117">
        <f t="shared" si="0"/>
        <v>0</v>
      </c>
      <c r="E29" s="13"/>
      <c r="F29" s="13"/>
      <c r="G29" s="13"/>
      <c r="H29" s="13"/>
      <c r="I29" s="13"/>
    </row>
    <row r="30" spans="1:9" s="27" customFormat="1" x14ac:dyDescent="0.25">
      <c r="A30" s="2" t="s">
        <v>413</v>
      </c>
      <c r="B30" s="56"/>
      <c r="C30" s="117">
        <v>9.0380000000000003</v>
      </c>
      <c r="D30" s="117">
        <f t="shared" si="0"/>
        <v>9.0380000000000003</v>
      </c>
      <c r="E30" s="13"/>
      <c r="F30" s="13"/>
      <c r="G30" s="13"/>
      <c r="H30" s="13"/>
      <c r="I30" s="13"/>
    </row>
    <row r="31" spans="1:9" s="27" customFormat="1" x14ac:dyDescent="0.25">
      <c r="A31" s="2" t="s">
        <v>414</v>
      </c>
      <c r="B31" s="56"/>
      <c r="C31" s="117">
        <v>0</v>
      </c>
      <c r="D31" s="117">
        <f t="shared" si="0"/>
        <v>0</v>
      </c>
      <c r="E31" s="13"/>
      <c r="F31" s="13"/>
      <c r="G31" s="13"/>
      <c r="H31" s="13"/>
      <c r="I31" s="13"/>
    </row>
    <row r="32" spans="1:9" s="27" customFormat="1" x14ac:dyDescent="0.25">
      <c r="A32" s="2" t="s">
        <v>415</v>
      </c>
      <c r="B32" s="56"/>
      <c r="C32" s="117">
        <v>0</v>
      </c>
      <c r="D32" s="117">
        <f t="shared" si="0"/>
        <v>0</v>
      </c>
      <c r="E32" s="13"/>
      <c r="F32" s="13"/>
      <c r="G32" s="13"/>
      <c r="H32" s="13"/>
      <c r="I32" s="13"/>
    </row>
    <row r="33" spans="1:9" s="27" customFormat="1" x14ac:dyDescent="0.25">
      <c r="A33" s="2" t="s">
        <v>489</v>
      </c>
      <c r="B33" s="56"/>
      <c r="C33" s="117">
        <v>0</v>
      </c>
      <c r="D33" s="117">
        <f t="shared" si="0"/>
        <v>0</v>
      </c>
      <c r="E33" s="13"/>
      <c r="F33" s="13"/>
      <c r="G33" s="13"/>
      <c r="H33" s="13"/>
      <c r="I33" s="13"/>
    </row>
    <row r="34" spans="1:9" s="9" customFormat="1" ht="13" x14ac:dyDescent="0.3">
      <c r="A34" s="2" t="s">
        <v>416</v>
      </c>
      <c r="B34" s="56"/>
      <c r="C34" s="117">
        <v>0</v>
      </c>
      <c r="D34" s="117">
        <f t="shared" si="0"/>
        <v>0</v>
      </c>
      <c r="E34" s="13"/>
      <c r="F34" s="13"/>
      <c r="G34" s="8"/>
      <c r="H34" s="8"/>
      <c r="I34" s="8"/>
    </row>
    <row r="35" spans="1:9" s="9" customFormat="1" ht="13" x14ac:dyDescent="0.3">
      <c r="A35" s="2" t="s">
        <v>485</v>
      </c>
      <c r="B35" s="56"/>
      <c r="C35" s="117">
        <v>0</v>
      </c>
      <c r="D35" s="117">
        <f t="shared" si="0"/>
        <v>0</v>
      </c>
      <c r="E35" s="8"/>
      <c r="F35" s="8"/>
      <c r="G35" s="8"/>
      <c r="H35" s="8"/>
      <c r="I35" s="8"/>
    </row>
    <row r="36" spans="1:9" s="27" customFormat="1" x14ac:dyDescent="0.25">
      <c r="A36" s="2" t="s">
        <v>417</v>
      </c>
      <c r="B36" s="56"/>
      <c r="C36" s="117">
        <v>0</v>
      </c>
      <c r="D36" s="117">
        <f t="shared" si="0"/>
        <v>0</v>
      </c>
      <c r="E36" s="8"/>
      <c r="F36" s="8"/>
      <c r="G36" s="13"/>
      <c r="H36" s="13"/>
      <c r="I36" s="13"/>
    </row>
    <row r="37" spans="1:9" s="27" customFormat="1" x14ac:dyDescent="0.25">
      <c r="A37" s="2" t="s">
        <v>488</v>
      </c>
      <c r="B37" s="56"/>
      <c r="C37" s="117">
        <v>0</v>
      </c>
      <c r="D37" s="117">
        <f t="shared" si="0"/>
        <v>0</v>
      </c>
      <c r="E37" s="13"/>
      <c r="F37" s="13"/>
      <c r="G37" s="13"/>
      <c r="H37" s="13"/>
      <c r="I37" s="13"/>
    </row>
    <row r="38" spans="1:9" s="9" customFormat="1" ht="13" x14ac:dyDescent="0.3">
      <c r="A38" s="2" t="s">
        <v>418</v>
      </c>
      <c r="B38" s="56"/>
      <c r="C38" s="117">
        <v>413.14389949000002</v>
      </c>
      <c r="D38" s="117">
        <f t="shared" si="0"/>
        <v>413.14389949000002</v>
      </c>
      <c r="E38" s="13"/>
      <c r="F38" s="13"/>
      <c r="G38" s="8"/>
      <c r="H38" s="8"/>
      <c r="I38" s="8"/>
    </row>
    <row r="39" spans="1:9" s="27" customFormat="1" x14ac:dyDescent="0.25">
      <c r="A39" s="2" t="s">
        <v>419</v>
      </c>
      <c r="B39" s="56"/>
      <c r="C39" s="117">
        <v>0</v>
      </c>
      <c r="D39" s="117">
        <f t="shared" si="0"/>
        <v>0</v>
      </c>
      <c r="E39" s="8"/>
      <c r="F39" s="8"/>
      <c r="G39" s="13"/>
      <c r="H39" s="13"/>
      <c r="I39" s="13"/>
    </row>
    <row r="40" spans="1:9" s="27" customFormat="1" x14ac:dyDescent="0.25">
      <c r="A40" s="2" t="s">
        <v>420</v>
      </c>
      <c r="B40" s="56"/>
      <c r="C40" s="117">
        <v>3123.2481188100001</v>
      </c>
      <c r="D40" s="117">
        <f t="shared" si="0"/>
        <v>3123.2481188100001</v>
      </c>
      <c r="E40" s="13"/>
      <c r="F40" s="13"/>
      <c r="G40" s="13"/>
      <c r="H40" s="13"/>
      <c r="I40" s="13"/>
    </row>
    <row r="41" spans="1:9" s="9" customFormat="1" ht="13" x14ac:dyDescent="0.3">
      <c r="A41" s="2" t="s">
        <v>421</v>
      </c>
      <c r="B41" s="56"/>
      <c r="C41" s="117">
        <v>248.70042111000001</v>
      </c>
      <c r="D41" s="117">
        <f t="shared" si="0"/>
        <v>248.70042111000001</v>
      </c>
      <c r="E41" s="13"/>
      <c r="F41" s="13"/>
      <c r="G41" s="8"/>
      <c r="H41" s="8"/>
      <c r="I41" s="8"/>
    </row>
    <row r="42" spans="1:9" s="27" customFormat="1" x14ac:dyDescent="0.25">
      <c r="A42" s="2" t="s">
        <v>422</v>
      </c>
      <c r="B42" s="56"/>
      <c r="C42" s="117">
        <v>0</v>
      </c>
      <c r="D42" s="117">
        <f t="shared" si="0"/>
        <v>0</v>
      </c>
      <c r="E42" s="8"/>
      <c r="F42" s="8"/>
      <c r="G42" s="13"/>
      <c r="H42" s="13"/>
      <c r="I42" s="13"/>
    </row>
    <row r="43" spans="1:9" s="27" customFormat="1" x14ac:dyDescent="0.25">
      <c r="A43" s="2" t="s">
        <v>423</v>
      </c>
      <c r="B43" s="56"/>
      <c r="C43" s="117">
        <v>17620.456796499999</v>
      </c>
      <c r="D43" s="117">
        <f t="shared" si="0"/>
        <v>17620.456796499999</v>
      </c>
      <c r="E43" s="13"/>
      <c r="F43" s="13"/>
      <c r="G43" s="13"/>
      <c r="H43" s="13"/>
      <c r="I43" s="13"/>
    </row>
    <row r="44" spans="1:9" s="27" customFormat="1" x14ac:dyDescent="0.25">
      <c r="A44" s="2" t="s">
        <v>424</v>
      </c>
      <c r="B44" s="56"/>
      <c r="C44" s="117">
        <v>4655.6814955500004</v>
      </c>
      <c r="D44" s="117">
        <f t="shared" si="0"/>
        <v>4655.6814955500004</v>
      </c>
      <c r="E44" s="13"/>
      <c r="F44" s="13"/>
      <c r="G44" s="13"/>
      <c r="H44" s="13"/>
      <c r="I44" s="13"/>
    </row>
    <row r="45" spans="1:9" s="27" customFormat="1" ht="13" x14ac:dyDescent="0.3">
      <c r="A45" s="3" t="s">
        <v>425</v>
      </c>
      <c r="B45" s="56"/>
      <c r="C45" s="9">
        <v>1724.11837954</v>
      </c>
      <c r="D45" s="9">
        <f t="shared" si="0"/>
        <v>1724.11837954</v>
      </c>
      <c r="E45" s="13"/>
      <c r="F45" s="13"/>
      <c r="G45" s="13"/>
      <c r="H45" s="13"/>
      <c r="I45" s="13"/>
    </row>
    <row r="46" spans="1:9" s="27" customFormat="1" ht="13" x14ac:dyDescent="0.3">
      <c r="A46" s="3" t="s">
        <v>426</v>
      </c>
      <c r="B46" s="55"/>
      <c r="C46" s="9">
        <v>2931.5631160100002</v>
      </c>
      <c r="D46" s="9">
        <f t="shared" si="0"/>
        <v>2931.5631160100002</v>
      </c>
      <c r="E46" s="13"/>
      <c r="F46" s="13"/>
      <c r="G46" s="13"/>
      <c r="H46" s="13"/>
      <c r="I46" s="13"/>
    </row>
    <row r="47" spans="1:9" s="9" customFormat="1" ht="13" x14ac:dyDescent="0.3">
      <c r="A47" s="2" t="s">
        <v>427</v>
      </c>
      <c r="B47" s="55"/>
      <c r="C47" s="117">
        <v>288.65977930000003</v>
      </c>
      <c r="D47" s="117">
        <f t="shared" si="0"/>
        <v>288.65977930000003</v>
      </c>
      <c r="E47" s="13"/>
      <c r="F47" s="13"/>
      <c r="G47" s="8"/>
      <c r="H47" s="8"/>
      <c r="I47" s="8"/>
    </row>
    <row r="48" spans="1:9" s="27" customFormat="1" x14ac:dyDescent="0.25">
      <c r="A48" s="2" t="s">
        <v>428</v>
      </c>
      <c r="B48" s="56"/>
      <c r="C48" s="117">
        <v>288.65977930000003</v>
      </c>
      <c r="D48" s="117">
        <f t="shared" si="0"/>
        <v>288.65977930000003</v>
      </c>
      <c r="E48" s="8"/>
      <c r="F48" s="8"/>
      <c r="G48" s="13"/>
      <c r="H48" s="13"/>
      <c r="I48" s="13"/>
    </row>
    <row r="49" spans="1:9" s="27" customFormat="1" ht="13" x14ac:dyDescent="0.3">
      <c r="A49" s="3" t="s">
        <v>429</v>
      </c>
      <c r="B49" s="56"/>
      <c r="C49" s="9">
        <v>0</v>
      </c>
      <c r="D49" s="9">
        <f t="shared" si="0"/>
        <v>0</v>
      </c>
      <c r="E49" s="13"/>
      <c r="F49" s="13"/>
      <c r="G49" s="13"/>
      <c r="H49" s="13"/>
      <c r="I49" s="13"/>
    </row>
    <row r="50" spans="1:9" x14ac:dyDescent="0.25">
      <c r="A50" s="2" t="s">
        <v>430</v>
      </c>
      <c r="B50" s="55"/>
      <c r="C50" s="117">
        <v>12676.115521649999</v>
      </c>
      <c r="D50" s="117">
        <f t="shared" si="0"/>
        <v>12676.115521649999</v>
      </c>
      <c r="E50" s="13"/>
      <c r="F50" s="13"/>
    </row>
    <row r="51" spans="1:9" x14ac:dyDescent="0.25">
      <c r="A51" s="2" t="s">
        <v>409</v>
      </c>
      <c r="B51" s="56"/>
      <c r="C51" s="117">
        <v>12676.115521649999</v>
      </c>
      <c r="D51" s="117">
        <f t="shared" si="0"/>
        <v>12676.115521649999</v>
      </c>
      <c r="E51" s="38"/>
      <c r="F51" s="38"/>
    </row>
    <row r="52" spans="1:9" ht="13" x14ac:dyDescent="0.3">
      <c r="A52" s="3" t="s">
        <v>431</v>
      </c>
      <c r="B52" s="56"/>
      <c r="C52" s="9">
        <v>0</v>
      </c>
      <c r="D52" s="9">
        <f t="shared" si="0"/>
        <v>0</v>
      </c>
    </row>
    <row r="53" spans="1:9" x14ac:dyDescent="0.25">
      <c r="A53" s="2" t="s">
        <v>413</v>
      </c>
      <c r="B53" s="55"/>
      <c r="C53" s="117">
        <v>12651.682406</v>
      </c>
      <c r="D53" s="117">
        <f t="shared" si="0"/>
        <v>12651.682406</v>
      </c>
    </row>
    <row r="54" spans="1:9" x14ac:dyDescent="0.25">
      <c r="A54" s="2" t="s">
        <v>414</v>
      </c>
      <c r="B54" s="56"/>
      <c r="C54" s="117">
        <v>0</v>
      </c>
      <c r="D54" s="117">
        <f t="shared" si="0"/>
        <v>0</v>
      </c>
    </row>
    <row r="55" spans="1:9" x14ac:dyDescent="0.25">
      <c r="A55" s="2" t="s">
        <v>432</v>
      </c>
      <c r="B55" s="56"/>
      <c r="C55" s="117">
        <v>0</v>
      </c>
      <c r="D55" s="117">
        <f t="shared" si="0"/>
        <v>0</v>
      </c>
    </row>
    <row r="56" spans="1:9" x14ac:dyDescent="0.25">
      <c r="A56" s="2" t="s">
        <v>416</v>
      </c>
      <c r="B56" s="56"/>
      <c r="C56" s="117">
        <v>0</v>
      </c>
      <c r="D56" s="117">
        <f t="shared" si="0"/>
        <v>0</v>
      </c>
    </row>
    <row r="57" spans="1:9" x14ac:dyDescent="0.25">
      <c r="A57" s="2" t="s">
        <v>417</v>
      </c>
      <c r="B57" s="56"/>
      <c r="C57" s="117">
        <v>0</v>
      </c>
      <c r="D57" s="117">
        <f t="shared" si="0"/>
        <v>0</v>
      </c>
    </row>
    <row r="58" spans="1:9" x14ac:dyDescent="0.25">
      <c r="A58" s="2" t="s">
        <v>418</v>
      </c>
      <c r="B58" s="56"/>
      <c r="C58" s="117">
        <v>24.433115650000001</v>
      </c>
      <c r="D58" s="117">
        <f t="shared" si="0"/>
        <v>24.433115650000001</v>
      </c>
    </row>
    <row r="59" spans="1:9" x14ac:dyDescent="0.25">
      <c r="A59" s="2" t="s">
        <v>419</v>
      </c>
      <c r="B59" s="56"/>
      <c r="C59" s="117">
        <v>0</v>
      </c>
      <c r="D59" s="117">
        <f t="shared" si="0"/>
        <v>0</v>
      </c>
    </row>
    <row r="60" spans="1:9" x14ac:dyDescent="0.25">
      <c r="A60" s="2" t="s">
        <v>420</v>
      </c>
      <c r="B60" s="56"/>
      <c r="C60" s="117">
        <v>0</v>
      </c>
      <c r="D60" s="117">
        <f t="shared" si="0"/>
        <v>0</v>
      </c>
    </row>
    <row r="61" spans="1:9" x14ac:dyDescent="0.25">
      <c r="A61" s="2" t="s">
        <v>421</v>
      </c>
      <c r="B61" s="56"/>
      <c r="C61" s="117">
        <v>0</v>
      </c>
      <c r="D61" s="117">
        <f t="shared" si="0"/>
        <v>0</v>
      </c>
    </row>
    <row r="62" spans="1:9" x14ac:dyDescent="0.25">
      <c r="A62" s="2" t="s">
        <v>434</v>
      </c>
      <c r="B62" s="56"/>
      <c r="C62" s="117">
        <v>0</v>
      </c>
      <c r="D62" s="117">
        <f t="shared" si="0"/>
        <v>0</v>
      </c>
    </row>
    <row r="63" spans="1:9" x14ac:dyDescent="0.25">
      <c r="A63" s="2" t="s">
        <v>435</v>
      </c>
      <c r="B63" s="56"/>
      <c r="C63" s="117">
        <v>0</v>
      </c>
      <c r="D63" s="117">
        <f t="shared" si="0"/>
        <v>0</v>
      </c>
    </row>
    <row r="64" spans="1:9" x14ac:dyDescent="0.25">
      <c r="A64" s="2" t="s">
        <v>436</v>
      </c>
      <c r="B64" s="56"/>
      <c r="C64" s="117">
        <v>0</v>
      </c>
      <c r="D64" s="117">
        <f t="shared" si="0"/>
        <v>0</v>
      </c>
    </row>
    <row r="65" spans="1:4" ht="13" thickBot="1" x14ac:dyDescent="0.3">
      <c r="A65" s="118"/>
      <c r="B65" s="118"/>
      <c r="C65" s="118"/>
      <c r="D65" s="118"/>
    </row>
    <row r="66" spans="1:4" ht="13" thickTop="1" x14ac:dyDescent="0.25"/>
  </sheetData>
  <mergeCells count="4">
    <mergeCell ref="A5:D5"/>
    <mergeCell ref="A6:D6"/>
    <mergeCell ref="A7:D7"/>
    <mergeCell ref="A8:D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F324D-1AD6-4ABA-A03E-633D0C1712CD}">
  <sheetPr>
    <tabColor theme="9" tint="0.39997558519241921"/>
  </sheetPr>
  <dimension ref="A1:L67"/>
  <sheetViews>
    <sheetView showGridLines="0" defaultGridColor="0" colorId="60" workbookViewId="0">
      <selection activeCell="C12" sqref="C12"/>
    </sheetView>
  </sheetViews>
  <sheetFormatPr baseColWidth="10" defaultColWidth="11.453125" defaultRowHeight="12.5" x14ac:dyDescent="0.25"/>
  <cols>
    <col min="1" max="1" width="51.54296875" style="4" bestFit="1" customWidth="1"/>
    <col min="2" max="7" width="11.453125" style="4"/>
    <col min="8" max="8" width="14.1796875" style="4"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row>
    <row r="5" spans="1:9" ht="13" x14ac:dyDescent="0.3">
      <c r="A5" s="169" t="s">
        <v>354</v>
      </c>
      <c r="B5" s="169"/>
      <c r="C5" s="169"/>
      <c r="D5" s="63"/>
      <c r="E5" s="54"/>
      <c r="F5" s="54"/>
      <c r="G5" s="54"/>
      <c r="H5" s="54"/>
    </row>
    <row r="6" spans="1:9" ht="13" x14ac:dyDescent="0.3">
      <c r="A6" s="169" t="s">
        <v>461</v>
      </c>
      <c r="B6" s="169"/>
      <c r="C6" s="169"/>
      <c r="D6" s="54"/>
      <c r="E6" s="54"/>
      <c r="F6" s="54"/>
      <c r="G6" s="54"/>
      <c r="H6" s="54"/>
    </row>
    <row r="7" spans="1:9" ht="13" x14ac:dyDescent="0.3">
      <c r="A7" s="169">
        <v>2025</v>
      </c>
      <c r="B7" s="169"/>
      <c r="C7" s="169"/>
      <c r="D7" s="54"/>
      <c r="E7" s="54"/>
      <c r="F7" s="54"/>
      <c r="G7" s="54"/>
      <c r="H7" s="54"/>
    </row>
    <row r="8" spans="1:9" ht="13" x14ac:dyDescent="0.3">
      <c r="A8" s="169" t="s">
        <v>356</v>
      </c>
      <c r="B8" s="169"/>
      <c r="C8" s="169"/>
      <c r="D8" s="54"/>
      <c r="E8" s="54"/>
      <c r="F8" s="54"/>
      <c r="G8" s="54"/>
      <c r="H8" s="54"/>
    </row>
    <row r="9" spans="1:9" ht="13" thickBot="1" x14ac:dyDescent="0.3"/>
    <row r="10" spans="1:9" ht="13.5" thickTop="1" thickBot="1" x14ac:dyDescent="0.3">
      <c r="A10" s="59" t="s">
        <v>357</v>
      </c>
      <c r="B10" s="59" t="s">
        <v>170</v>
      </c>
      <c r="C10" s="59" t="s">
        <v>361</v>
      </c>
      <c r="D10" s="60"/>
      <c r="E10" s="60"/>
      <c r="F10" s="60"/>
      <c r="G10" s="60"/>
      <c r="H10" s="60"/>
      <c r="I10" s="60"/>
    </row>
    <row r="11" spans="1:9" s="9" customFormat="1" ht="13.5" thickTop="1" x14ac:dyDescent="0.3">
      <c r="A11" s="61"/>
      <c r="B11" s="13"/>
      <c r="C11" s="13"/>
      <c r="D11" s="8"/>
      <c r="E11" s="8"/>
      <c r="F11" s="8"/>
      <c r="G11" s="8"/>
      <c r="H11" s="8"/>
      <c r="I11" s="8"/>
    </row>
    <row r="12" spans="1:9" s="9" customFormat="1" ht="13" x14ac:dyDescent="0.3">
      <c r="A12" s="3" t="s">
        <v>394</v>
      </c>
      <c r="B12" s="9">
        <v>55605.898051520002</v>
      </c>
      <c r="C12" s="9">
        <f>SUM(B12)</f>
        <v>55605.898051520002</v>
      </c>
      <c r="D12" s="8"/>
      <c r="E12" s="8"/>
      <c r="F12" s="8"/>
      <c r="G12" s="8"/>
      <c r="H12" s="8"/>
      <c r="I12" s="8"/>
    </row>
    <row r="13" spans="1:9" s="9" customFormat="1" ht="13" x14ac:dyDescent="0.3">
      <c r="A13" s="3" t="s">
        <v>395</v>
      </c>
      <c r="B13" s="9">
        <v>55605.898051520002</v>
      </c>
      <c r="C13" s="9">
        <f t="shared" ref="C13:C64" si="0">SUM(B13)</f>
        <v>55605.898051520002</v>
      </c>
      <c r="D13" s="8"/>
      <c r="E13" s="8"/>
      <c r="F13" s="8"/>
      <c r="G13" s="8"/>
      <c r="H13" s="8"/>
      <c r="I13" s="8"/>
    </row>
    <row r="14" spans="1:9" s="27" customFormat="1" ht="13" x14ac:dyDescent="0.3">
      <c r="A14" s="3" t="s">
        <v>396</v>
      </c>
      <c r="B14" s="9">
        <v>37985.44125502</v>
      </c>
      <c r="C14" s="9">
        <f t="shared" si="0"/>
        <v>37985.44125502</v>
      </c>
      <c r="D14" s="13"/>
      <c r="E14" s="13"/>
      <c r="F14" s="13"/>
      <c r="G14" s="13"/>
      <c r="H14" s="13"/>
      <c r="I14" s="13"/>
    </row>
    <row r="15" spans="1:9" s="27" customFormat="1" x14ac:dyDescent="0.25">
      <c r="A15" s="2" t="s">
        <v>397</v>
      </c>
      <c r="B15" s="117">
        <v>22495.46892703</v>
      </c>
      <c r="C15" s="117">
        <f t="shared" si="0"/>
        <v>22495.46892703</v>
      </c>
      <c r="D15" s="13"/>
      <c r="E15" s="13"/>
      <c r="F15" s="13"/>
      <c r="G15" s="13"/>
      <c r="H15" s="13"/>
      <c r="I15" s="13"/>
    </row>
    <row r="16" spans="1:9" s="27" customFormat="1" x14ac:dyDescent="0.25">
      <c r="A16" s="2" t="s">
        <v>398</v>
      </c>
      <c r="B16" s="117">
        <v>3052.7768890000002</v>
      </c>
      <c r="C16" s="117">
        <f t="shared" si="0"/>
        <v>3052.7768890000002</v>
      </c>
      <c r="D16" s="13"/>
      <c r="E16" s="13"/>
      <c r="F16" s="13"/>
      <c r="G16" s="13"/>
      <c r="H16" s="13"/>
      <c r="I16" s="13"/>
    </row>
    <row r="17" spans="1:9" s="27" customFormat="1" x14ac:dyDescent="0.25">
      <c r="A17" s="2" t="s">
        <v>399</v>
      </c>
      <c r="B17" s="117">
        <v>0</v>
      </c>
      <c r="C17" s="117">
        <f t="shared" si="0"/>
        <v>0</v>
      </c>
      <c r="D17" s="13"/>
      <c r="E17" s="13"/>
      <c r="F17" s="13"/>
      <c r="G17" s="13"/>
      <c r="H17" s="13"/>
      <c r="I17" s="13"/>
    </row>
    <row r="18" spans="1:9" s="27" customFormat="1" x14ac:dyDescent="0.25">
      <c r="A18" s="2" t="s">
        <v>400</v>
      </c>
      <c r="B18" s="117">
        <v>3052.7768890000002</v>
      </c>
      <c r="C18" s="117">
        <f t="shared" si="0"/>
        <v>3052.7768890000002</v>
      </c>
      <c r="D18" s="13"/>
      <c r="E18" s="13"/>
      <c r="F18" s="13"/>
      <c r="G18" s="13"/>
      <c r="H18" s="13"/>
      <c r="I18" s="13"/>
    </row>
    <row r="19" spans="1:9" s="9" customFormat="1" ht="13" x14ac:dyDescent="0.3">
      <c r="A19" s="2" t="s">
        <v>401</v>
      </c>
      <c r="B19" s="117">
        <v>8643.0649995799995</v>
      </c>
      <c r="C19" s="117">
        <f t="shared" si="0"/>
        <v>8643.0649995799995</v>
      </c>
      <c r="D19" s="8"/>
      <c r="E19" s="8"/>
      <c r="F19" s="8"/>
      <c r="G19" s="8"/>
      <c r="H19" s="8"/>
      <c r="I19" s="8"/>
    </row>
    <row r="20" spans="1:9" s="9" customFormat="1" ht="13" x14ac:dyDescent="0.3">
      <c r="A20" s="3" t="s">
        <v>402</v>
      </c>
      <c r="B20" s="9">
        <v>0</v>
      </c>
      <c r="C20" s="9">
        <f t="shared" si="0"/>
        <v>0</v>
      </c>
      <c r="D20" s="8"/>
      <c r="E20" s="8"/>
      <c r="F20" s="8"/>
      <c r="G20" s="8"/>
      <c r="H20" s="8"/>
      <c r="I20" s="8"/>
    </row>
    <row r="21" spans="1:9" s="27" customFormat="1" ht="13" x14ac:dyDescent="0.3">
      <c r="A21" s="3" t="s">
        <v>403</v>
      </c>
      <c r="B21" s="9">
        <v>0</v>
      </c>
      <c r="C21" s="9">
        <f t="shared" si="0"/>
        <v>0</v>
      </c>
      <c r="D21" s="13"/>
      <c r="E21" s="13"/>
      <c r="F21" s="13"/>
      <c r="G21" s="13"/>
      <c r="H21" s="13"/>
      <c r="I21" s="13"/>
    </row>
    <row r="22" spans="1:9" s="27" customFormat="1" x14ac:dyDescent="0.25">
      <c r="A22" s="2" t="s">
        <v>404</v>
      </c>
      <c r="B22" s="117">
        <v>0</v>
      </c>
      <c r="C22" s="117">
        <f t="shared" si="0"/>
        <v>0</v>
      </c>
      <c r="D22" s="13"/>
      <c r="E22" s="13"/>
      <c r="F22" s="13"/>
      <c r="G22" s="13"/>
      <c r="H22" s="13"/>
      <c r="I22" s="13"/>
    </row>
    <row r="23" spans="1:9" s="27" customFormat="1" x14ac:dyDescent="0.25">
      <c r="A23" s="2" t="s">
        <v>405</v>
      </c>
      <c r="B23" s="117">
        <v>0</v>
      </c>
      <c r="C23" s="117">
        <f t="shared" si="0"/>
        <v>0</v>
      </c>
      <c r="D23" s="13"/>
      <c r="E23" s="13"/>
      <c r="F23" s="13"/>
      <c r="G23" s="13"/>
      <c r="H23" s="13"/>
      <c r="I23" s="13"/>
    </row>
    <row r="24" spans="1:9" s="27" customFormat="1" x14ac:dyDescent="0.25">
      <c r="A24" s="2" t="s">
        <v>406</v>
      </c>
      <c r="B24" s="117">
        <v>0</v>
      </c>
      <c r="C24" s="117">
        <f t="shared" si="0"/>
        <v>0</v>
      </c>
      <c r="D24" s="13"/>
      <c r="E24" s="13"/>
      <c r="F24" s="13"/>
      <c r="G24" s="13"/>
      <c r="H24" s="13"/>
      <c r="I24" s="13"/>
    </row>
    <row r="25" spans="1:9" s="9" customFormat="1" ht="13" x14ac:dyDescent="0.3">
      <c r="A25" s="2" t="s">
        <v>407</v>
      </c>
      <c r="B25" s="117">
        <v>0</v>
      </c>
      <c r="C25" s="117">
        <f t="shared" si="0"/>
        <v>0</v>
      </c>
      <c r="D25" s="8"/>
      <c r="E25" s="8"/>
      <c r="F25" s="8"/>
      <c r="G25" s="8"/>
      <c r="H25" s="8"/>
      <c r="I25" s="8"/>
    </row>
    <row r="26" spans="1:9" s="27" customFormat="1" ht="13" x14ac:dyDescent="0.3">
      <c r="A26" s="3" t="s">
        <v>408</v>
      </c>
      <c r="B26" s="9">
        <v>3794.1304394099998</v>
      </c>
      <c r="C26" s="9">
        <f t="shared" si="0"/>
        <v>3794.1304394099998</v>
      </c>
      <c r="D26" s="13"/>
      <c r="E26" s="13"/>
      <c r="F26" s="13"/>
      <c r="G26" s="13"/>
      <c r="H26" s="13"/>
      <c r="I26" s="13"/>
    </row>
    <row r="27" spans="1:9" s="27" customFormat="1" x14ac:dyDescent="0.25">
      <c r="A27" s="2" t="s">
        <v>409</v>
      </c>
      <c r="B27" s="117">
        <v>422.18189948999998</v>
      </c>
      <c r="C27" s="117">
        <f t="shared" si="0"/>
        <v>422.18189948999998</v>
      </c>
      <c r="D27" s="13"/>
      <c r="E27" s="13"/>
      <c r="F27" s="13"/>
      <c r="G27" s="13"/>
      <c r="H27" s="13"/>
      <c r="I27" s="13"/>
    </row>
    <row r="28" spans="1:9" s="27" customFormat="1" x14ac:dyDescent="0.25">
      <c r="A28" s="2" t="s">
        <v>411</v>
      </c>
      <c r="B28" s="117">
        <v>0</v>
      </c>
      <c r="C28" s="117">
        <f t="shared" si="0"/>
        <v>0</v>
      </c>
      <c r="D28" s="13"/>
      <c r="E28" s="13"/>
      <c r="F28" s="13"/>
      <c r="G28" s="13"/>
      <c r="H28" s="13"/>
      <c r="I28" s="13"/>
    </row>
    <row r="29" spans="1:9" s="27" customFormat="1" x14ac:dyDescent="0.25">
      <c r="A29" s="2" t="s">
        <v>486</v>
      </c>
      <c r="B29" s="117">
        <v>0</v>
      </c>
      <c r="C29" s="117">
        <f t="shared" si="0"/>
        <v>0</v>
      </c>
      <c r="D29" s="13"/>
      <c r="E29" s="13"/>
      <c r="F29" s="13"/>
      <c r="G29" s="13"/>
      <c r="H29" s="13"/>
      <c r="I29" s="13"/>
    </row>
    <row r="30" spans="1:9" s="27" customFormat="1" x14ac:dyDescent="0.25">
      <c r="A30" s="2" t="s">
        <v>413</v>
      </c>
      <c r="B30" s="117">
        <v>9.0380000000000003</v>
      </c>
      <c r="C30" s="117">
        <f t="shared" si="0"/>
        <v>9.0380000000000003</v>
      </c>
      <c r="D30" s="13"/>
      <c r="E30" s="13"/>
      <c r="F30" s="13"/>
      <c r="G30" s="13"/>
      <c r="H30" s="13"/>
      <c r="I30" s="13"/>
    </row>
    <row r="31" spans="1:9" s="27" customFormat="1" x14ac:dyDescent="0.25">
      <c r="A31" s="2" t="s">
        <v>414</v>
      </c>
      <c r="B31" s="117">
        <v>0</v>
      </c>
      <c r="C31" s="117">
        <f t="shared" si="0"/>
        <v>0</v>
      </c>
      <c r="D31" s="13"/>
      <c r="E31" s="13"/>
      <c r="F31" s="13"/>
      <c r="G31" s="13"/>
      <c r="H31" s="13"/>
      <c r="I31" s="13"/>
    </row>
    <row r="32" spans="1:9" s="9" customFormat="1" ht="13" x14ac:dyDescent="0.3">
      <c r="A32" s="2" t="s">
        <v>415</v>
      </c>
      <c r="B32" s="117">
        <v>0</v>
      </c>
      <c r="C32" s="117">
        <f t="shared" si="0"/>
        <v>0</v>
      </c>
      <c r="D32" s="8"/>
      <c r="E32" s="8"/>
      <c r="F32" s="8"/>
      <c r="G32" s="8"/>
      <c r="H32" s="8"/>
      <c r="I32" s="8"/>
    </row>
    <row r="33" spans="1:12" s="9" customFormat="1" ht="13" x14ac:dyDescent="0.3">
      <c r="A33" s="2" t="s">
        <v>489</v>
      </c>
      <c r="B33" s="117">
        <v>0</v>
      </c>
      <c r="C33" s="117">
        <f t="shared" si="0"/>
        <v>0</v>
      </c>
      <c r="D33" s="8"/>
      <c r="E33" s="8"/>
      <c r="F33" s="8"/>
      <c r="G33" s="8"/>
      <c r="H33" s="8"/>
      <c r="I33" s="8"/>
    </row>
    <row r="34" spans="1:12" s="27" customFormat="1" x14ac:dyDescent="0.25">
      <c r="A34" s="2" t="s">
        <v>416</v>
      </c>
      <c r="B34" s="117">
        <v>0</v>
      </c>
      <c r="C34" s="117">
        <f t="shared" si="0"/>
        <v>0</v>
      </c>
      <c r="D34" s="13"/>
      <c r="E34" s="13"/>
      <c r="F34" s="13"/>
      <c r="G34" s="13"/>
      <c r="H34" s="13"/>
      <c r="I34" s="13"/>
      <c r="J34" s="117"/>
      <c r="K34" s="117"/>
      <c r="L34" s="117"/>
    </row>
    <row r="35" spans="1:12" s="27" customFormat="1" x14ac:dyDescent="0.25">
      <c r="A35" s="2" t="s">
        <v>485</v>
      </c>
      <c r="B35" s="117">
        <v>0</v>
      </c>
      <c r="C35" s="117">
        <f t="shared" si="0"/>
        <v>0</v>
      </c>
      <c r="D35" s="13"/>
      <c r="E35" s="13"/>
      <c r="F35" s="13"/>
      <c r="G35" s="13"/>
      <c r="H35" s="13"/>
      <c r="I35" s="13"/>
      <c r="J35" s="117"/>
      <c r="K35" s="117"/>
      <c r="L35" s="117"/>
    </row>
    <row r="36" spans="1:12" s="9" customFormat="1" ht="13" x14ac:dyDescent="0.3">
      <c r="A36" s="2" t="s">
        <v>417</v>
      </c>
      <c r="B36" s="117">
        <v>0</v>
      </c>
      <c r="C36" s="117">
        <f t="shared" si="0"/>
        <v>0</v>
      </c>
      <c r="D36" s="8"/>
      <c r="E36" s="8"/>
      <c r="F36" s="8"/>
      <c r="G36" s="8"/>
      <c r="H36" s="8"/>
      <c r="I36" s="8"/>
    </row>
    <row r="37" spans="1:12" s="27" customFormat="1" x14ac:dyDescent="0.25">
      <c r="A37" s="2" t="s">
        <v>488</v>
      </c>
      <c r="B37" s="117">
        <v>0</v>
      </c>
      <c r="C37" s="117">
        <f t="shared" si="0"/>
        <v>0</v>
      </c>
      <c r="D37" s="13"/>
      <c r="E37" s="13"/>
      <c r="F37" s="13"/>
      <c r="G37" s="13"/>
      <c r="H37" s="13"/>
      <c r="I37" s="13"/>
      <c r="J37" s="117"/>
      <c r="K37" s="117"/>
      <c r="L37" s="117"/>
    </row>
    <row r="38" spans="1:12" s="27" customFormat="1" x14ac:dyDescent="0.25">
      <c r="A38" s="2" t="s">
        <v>418</v>
      </c>
      <c r="B38" s="117">
        <v>413.14389949000002</v>
      </c>
      <c r="C38" s="117">
        <f t="shared" si="0"/>
        <v>413.14389949000002</v>
      </c>
      <c r="D38" s="13"/>
      <c r="E38" s="13"/>
      <c r="F38" s="13"/>
      <c r="G38" s="13"/>
      <c r="H38" s="13"/>
      <c r="I38" s="13"/>
      <c r="J38" s="117"/>
      <c r="K38" s="117"/>
      <c r="L38" s="117"/>
    </row>
    <row r="39" spans="1:12" s="9" customFormat="1" ht="13" x14ac:dyDescent="0.3">
      <c r="A39" s="2" t="s">
        <v>419</v>
      </c>
      <c r="B39" s="117">
        <v>0</v>
      </c>
      <c r="C39" s="117">
        <f t="shared" si="0"/>
        <v>0</v>
      </c>
      <c r="D39" s="8"/>
      <c r="E39" s="8"/>
      <c r="F39" s="8"/>
      <c r="G39" s="8"/>
      <c r="H39" s="8"/>
      <c r="I39" s="8"/>
    </row>
    <row r="40" spans="1:12" s="27" customFormat="1" x14ac:dyDescent="0.25">
      <c r="A40" s="2" t="s">
        <v>420</v>
      </c>
      <c r="B40" s="117">
        <v>3123.2481188100001</v>
      </c>
      <c r="C40" s="117">
        <f t="shared" si="0"/>
        <v>3123.2481188100001</v>
      </c>
      <c r="D40" s="13"/>
      <c r="E40" s="13"/>
      <c r="F40" s="13"/>
      <c r="G40" s="13"/>
      <c r="H40" s="13"/>
      <c r="I40" s="13"/>
      <c r="J40" s="117"/>
      <c r="K40" s="117"/>
      <c r="L40" s="117"/>
    </row>
    <row r="41" spans="1:12" s="27" customFormat="1" x14ac:dyDescent="0.25">
      <c r="A41" s="2" t="s">
        <v>421</v>
      </c>
      <c r="B41" s="117">
        <v>248.70042111000001</v>
      </c>
      <c r="C41" s="117">
        <f t="shared" si="0"/>
        <v>248.70042111000001</v>
      </c>
      <c r="D41" s="13"/>
      <c r="E41" s="13"/>
      <c r="F41" s="13"/>
      <c r="G41" s="13"/>
      <c r="H41" s="13"/>
      <c r="I41" s="13"/>
      <c r="J41" s="117"/>
      <c r="K41" s="117"/>
      <c r="L41" s="117"/>
    </row>
    <row r="42" spans="1:12" s="27" customFormat="1" x14ac:dyDescent="0.25">
      <c r="A42" s="2" t="s">
        <v>422</v>
      </c>
      <c r="B42" s="117">
        <v>0</v>
      </c>
      <c r="C42" s="117">
        <f t="shared" si="0"/>
        <v>0</v>
      </c>
      <c r="D42" s="13"/>
      <c r="E42" s="13"/>
      <c r="F42" s="13"/>
      <c r="G42" s="13"/>
      <c r="H42" s="13"/>
      <c r="I42" s="13"/>
      <c r="J42" s="117"/>
      <c r="K42" s="117"/>
      <c r="L42" s="117"/>
    </row>
    <row r="43" spans="1:12" s="27" customFormat="1" x14ac:dyDescent="0.25">
      <c r="A43" s="2" t="s">
        <v>423</v>
      </c>
      <c r="B43" s="117">
        <v>17620.456796499999</v>
      </c>
      <c r="C43" s="117">
        <f t="shared" si="0"/>
        <v>17620.456796499999</v>
      </c>
      <c r="D43" s="13"/>
      <c r="E43" s="13"/>
      <c r="F43" s="13"/>
      <c r="G43" s="13"/>
      <c r="H43" s="13"/>
      <c r="I43" s="13"/>
      <c r="J43" s="117"/>
      <c r="K43" s="117"/>
      <c r="L43" s="117"/>
    </row>
    <row r="44" spans="1:12" s="27" customFormat="1" x14ac:dyDescent="0.25">
      <c r="A44" s="2" t="s">
        <v>424</v>
      </c>
      <c r="B44" s="117">
        <v>4655.6814955500004</v>
      </c>
      <c r="C44" s="117">
        <f t="shared" si="0"/>
        <v>4655.6814955500004</v>
      </c>
      <c r="D44" s="13"/>
      <c r="E44" s="13"/>
      <c r="F44" s="13"/>
      <c r="G44" s="13"/>
      <c r="H44" s="13"/>
      <c r="I44" s="13"/>
      <c r="J44" s="117"/>
      <c r="K44" s="117"/>
      <c r="L44" s="117"/>
    </row>
    <row r="45" spans="1:12" s="9" customFormat="1" ht="13" x14ac:dyDescent="0.3">
      <c r="A45" s="3" t="s">
        <v>425</v>
      </c>
      <c r="B45" s="9">
        <v>1724.11837954</v>
      </c>
      <c r="C45" s="9">
        <f t="shared" si="0"/>
        <v>1724.11837954</v>
      </c>
      <c r="D45" s="8"/>
      <c r="E45" s="8"/>
      <c r="F45" s="8"/>
      <c r="G45" s="8"/>
      <c r="H45" s="8"/>
      <c r="I45" s="8"/>
    </row>
    <row r="46" spans="1:12" s="27" customFormat="1" ht="13" x14ac:dyDescent="0.3">
      <c r="A46" s="3" t="s">
        <v>426</v>
      </c>
      <c r="B46" s="9">
        <v>2931.5631160100002</v>
      </c>
      <c r="C46" s="9">
        <f t="shared" si="0"/>
        <v>2931.5631160100002</v>
      </c>
      <c r="D46" s="13"/>
      <c r="E46" s="13"/>
      <c r="F46" s="13"/>
      <c r="G46" s="13"/>
      <c r="H46" s="13"/>
      <c r="I46" s="13"/>
      <c r="J46" s="117"/>
      <c r="K46" s="117"/>
      <c r="L46" s="117"/>
    </row>
    <row r="47" spans="1:12" s="27" customFormat="1" x14ac:dyDescent="0.25">
      <c r="A47" s="2" t="s">
        <v>427</v>
      </c>
      <c r="B47" s="117">
        <v>288.65977930000003</v>
      </c>
      <c r="C47" s="117">
        <f t="shared" si="0"/>
        <v>288.65977930000003</v>
      </c>
      <c r="D47" s="13"/>
      <c r="E47" s="13"/>
      <c r="F47" s="13"/>
      <c r="G47" s="13"/>
      <c r="H47" s="13"/>
      <c r="I47" s="13"/>
      <c r="J47" s="117"/>
      <c r="K47" s="117"/>
      <c r="L47" s="117"/>
    </row>
    <row r="48" spans="1:12" s="27" customFormat="1" x14ac:dyDescent="0.25">
      <c r="A48" s="2" t="s">
        <v>428</v>
      </c>
      <c r="B48" s="117">
        <v>288.65977930000003</v>
      </c>
      <c r="C48" s="117">
        <f t="shared" si="0"/>
        <v>288.65977930000003</v>
      </c>
      <c r="D48" s="38"/>
      <c r="E48" s="120"/>
      <c r="F48" s="120"/>
      <c r="G48" s="120"/>
      <c r="H48" s="120"/>
      <c r="I48" s="120"/>
      <c r="J48" s="121"/>
      <c r="K48" s="121"/>
      <c r="L48" s="121"/>
    </row>
    <row r="49" spans="1:3" ht="13" x14ac:dyDescent="0.3">
      <c r="A49" s="3" t="s">
        <v>429</v>
      </c>
      <c r="B49" s="9">
        <v>0</v>
      </c>
      <c r="C49" s="9">
        <f t="shared" si="0"/>
        <v>0</v>
      </c>
    </row>
    <row r="50" spans="1:3" x14ac:dyDescent="0.25">
      <c r="A50" s="2" t="s">
        <v>430</v>
      </c>
      <c r="B50" s="117">
        <v>12676.115521649999</v>
      </c>
      <c r="C50" s="117">
        <f t="shared" si="0"/>
        <v>12676.115521649999</v>
      </c>
    </row>
    <row r="51" spans="1:3" x14ac:dyDescent="0.25">
      <c r="A51" s="2" t="s">
        <v>409</v>
      </c>
      <c r="B51" s="117">
        <v>12676.115521649999</v>
      </c>
      <c r="C51" s="117">
        <f t="shared" si="0"/>
        <v>12676.115521649999</v>
      </c>
    </row>
    <row r="52" spans="1:3" ht="13" x14ac:dyDescent="0.3">
      <c r="A52" s="3" t="s">
        <v>431</v>
      </c>
      <c r="B52" s="9">
        <v>0</v>
      </c>
      <c r="C52" s="9">
        <f t="shared" si="0"/>
        <v>0</v>
      </c>
    </row>
    <row r="53" spans="1:3" x14ac:dyDescent="0.25">
      <c r="A53" s="2" t="s">
        <v>413</v>
      </c>
      <c r="B53" s="117">
        <v>12651.682406</v>
      </c>
      <c r="C53" s="117">
        <f t="shared" si="0"/>
        <v>12651.682406</v>
      </c>
    </row>
    <row r="54" spans="1:3" x14ac:dyDescent="0.25">
      <c r="A54" s="2" t="s">
        <v>414</v>
      </c>
      <c r="B54" s="117">
        <v>0</v>
      </c>
      <c r="C54" s="117">
        <f t="shared" si="0"/>
        <v>0</v>
      </c>
    </row>
    <row r="55" spans="1:3" x14ac:dyDescent="0.25">
      <c r="A55" s="2" t="s">
        <v>432</v>
      </c>
      <c r="B55" s="117">
        <v>0</v>
      </c>
      <c r="C55" s="117">
        <f t="shared" si="0"/>
        <v>0</v>
      </c>
    </row>
    <row r="56" spans="1:3" x14ac:dyDescent="0.25">
      <c r="A56" s="2" t="s">
        <v>416</v>
      </c>
      <c r="B56" s="117">
        <v>0</v>
      </c>
      <c r="C56" s="117">
        <f t="shared" si="0"/>
        <v>0</v>
      </c>
    </row>
    <row r="57" spans="1:3" x14ac:dyDescent="0.25">
      <c r="A57" s="2" t="s">
        <v>417</v>
      </c>
      <c r="B57" s="117">
        <v>0</v>
      </c>
      <c r="C57" s="117">
        <f t="shared" si="0"/>
        <v>0</v>
      </c>
    </row>
    <row r="58" spans="1:3" x14ac:dyDescent="0.25">
      <c r="A58" s="2" t="s">
        <v>418</v>
      </c>
      <c r="B58" s="117">
        <v>24.433115650000001</v>
      </c>
      <c r="C58" s="117">
        <f t="shared" si="0"/>
        <v>24.433115650000001</v>
      </c>
    </row>
    <row r="59" spans="1:3" x14ac:dyDescent="0.25">
      <c r="A59" s="2" t="s">
        <v>419</v>
      </c>
      <c r="B59" s="117">
        <v>0</v>
      </c>
      <c r="C59" s="117">
        <f t="shared" si="0"/>
        <v>0</v>
      </c>
    </row>
    <row r="60" spans="1:3" x14ac:dyDescent="0.25">
      <c r="A60" s="2" t="s">
        <v>420</v>
      </c>
      <c r="B60" s="117">
        <v>0</v>
      </c>
      <c r="C60" s="117">
        <f t="shared" si="0"/>
        <v>0</v>
      </c>
    </row>
    <row r="61" spans="1:3" x14ac:dyDescent="0.25">
      <c r="A61" s="2" t="s">
        <v>421</v>
      </c>
      <c r="B61" s="117">
        <v>0</v>
      </c>
      <c r="C61" s="117">
        <f t="shared" si="0"/>
        <v>0</v>
      </c>
    </row>
    <row r="62" spans="1:3" x14ac:dyDescent="0.25">
      <c r="A62" s="2" t="s">
        <v>434</v>
      </c>
      <c r="B62" s="117">
        <v>0</v>
      </c>
      <c r="C62" s="117">
        <f t="shared" si="0"/>
        <v>0</v>
      </c>
    </row>
    <row r="63" spans="1:3" x14ac:dyDescent="0.25">
      <c r="A63" s="2" t="s">
        <v>435</v>
      </c>
      <c r="B63" s="117">
        <v>0</v>
      </c>
      <c r="C63" s="117">
        <f t="shared" si="0"/>
        <v>0</v>
      </c>
    </row>
    <row r="64" spans="1:3" x14ac:dyDescent="0.25">
      <c r="A64" s="2" t="s">
        <v>436</v>
      </c>
      <c r="B64" s="117">
        <v>0</v>
      </c>
      <c r="C64" s="117">
        <f t="shared" si="0"/>
        <v>0</v>
      </c>
    </row>
    <row r="66" spans="1:3" ht="13" thickBot="1" x14ac:dyDescent="0.3">
      <c r="A66" s="62"/>
      <c r="B66" s="62"/>
      <c r="C66" s="62"/>
    </row>
    <row r="67" spans="1:3" ht="13" thickTop="1" x14ac:dyDescent="0.25"/>
  </sheetData>
  <mergeCells count="4">
    <mergeCell ref="A5:C5"/>
    <mergeCell ref="A6:C6"/>
    <mergeCell ref="A7:C7"/>
    <mergeCell ref="A8:C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8BAAC-BC56-496E-BDDD-E1221B09A784}">
  <sheetPr>
    <tabColor rgb="FF92D050"/>
  </sheetPr>
  <dimension ref="A1:H212"/>
  <sheetViews>
    <sheetView topLeftCell="A203" zoomScaleNormal="100" workbookViewId="0">
      <selection activeCell="B210" sqref="B210:C212"/>
    </sheetView>
  </sheetViews>
  <sheetFormatPr baseColWidth="10" defaultColWidth="11.453125" defaultRowHeight="14.5" x14ac:dyDescent="0.35"/>
  <cols>
    <col min="1" max="1" width="4" style="74" bestFit="1" customWidth="1"/>
    <col min="2" max="2" width="77.81640625" style="76" customWidth="1"/>
    <col min="3" max="3" width="23.1796875" style="94" customWidth="1"/>
    <col min="4" max="4" width="15.7265625" style="76" customWidth="1"/>
    <col min="5" max="7" width="11.453125" style="76"/>
    <col min="8" max="8" width="71.7265625" style="76" bestFit="1" customWidth="1"/>
    <col min="9" max="16384" width="11.453125" style="76"/>
  </cols>
  <sheetData>
    <row r="1" spans="1:8" ht="18" x14ac:dyDescent="0.4">
      <c r="B1" s="174" t="s">
        <v>484</v>
      </c>
      <c r="C1" s="174"/>
    </row>
    <row r="2" spans="1:8" ht="12" customHeight="1" x14ac:dyDescent="0.4">
      <c r="B2" s="75"/>
      <c r="C2" s="77"/>
      <c r="H2" s="78"/>
    </row>
    <row r="3" spans="1:8" ht="18" x14ac:dyDescent="0.4">
      <c r="B3" s="175" t="s">
        <v>0</v>
      </c>
      <c r="C3" s="176"/>
      <c r="H3" s="79"/>
    </row>
    <row r="4" spans="1:8" s="83" customFormat="1" ht="15.5" x14ac:dyDescent="0.35">
      <c r="A4" s="80"/>
      <c r="B4" s="81" t="s">
        <v>1</v>
      </c>
      <c r="C4" s="82"/>
      <c r="H4" s="84"/>
    </row>
    <row r="5" spans="1:8" x14ac:dyDescent="0.35">
      <c r="A5" s="74">
        <v>1</v>
      </c>
      <c r="B5" s="85" t="s">
        <v>2</v>
      </c>
      <c r="C5" s="86" t="s">
        <v>3</v>
      </c>
      <c r="H5" s="84"/>
    </row>
    <row r="6" spans="1:8" x14ac:dyDescent="0.35">
      <c r="A6" s="74">
        <v>2</v>
      </c>
      <c r="B6" s="85" t="s">
        <v>4</v>
      </c>
      <c r="C6" s="86" t="s">
        <v>5</v>
      </c>
      <c r="H6" s="84"/>
    </row>
    <row r="7" spans="1:8" x14ac:dyDescent="0.35">
      <c r="A7" s="74">
        <v>3</v>
      </c>
      <c r="B7" s="85" t="s">
        <v>6</v>
      </c>
      <c r="C7" s="86" t="s">
        <v>7</v>
      </c>
      <c r="H7" s="84"/>
    </row>
    <row r="8" spans="1:8" x14ac:dyDescent="0.35">
      <c r="A8" s="74">
        <v>4</v>
      </c>
      <c r="B8" s="85" t="s">
        <v>8</v>
      </c>
      <c r="C8" s="86" t="s">
        <v>9</v>
      </c>
      <c r="H8" s="84"/>
    </row>
    <row r="9" spans="1:8" x14ac:dyDescent="0.35">
      <c r="B9" s="87"/>
      <c r="C9" s="88"/>
      <c r="H9" s="84"/>
    </row>
    <row r="10" spans="1:8" s="83" customFormat="1" ht="15.5" x14ac:dyDescent="0.35">
      <c r="A10" s="80"/>
      <c r="B10" s="81" t="s">
        <v>10</v>
      </c>
      <c r="C10" s="82"/>
      <c r="H10" s="84"/>
    </row>
    <row r="11" spans="1:8" x14ac:dyDescent="0.35">
      <c r="A11" s="74">
        <v>5</v>
      </c>
      <c r="B11" s="85" t="s">
        <v>11</v>
      </c>
      <c r="C11" s="86" t="s">
        <v>12</v>
      </c>
      <c r="H11" s="84"/>
    </row>
    <row r="12" spans="1:8" x14ac:dyDescent="0.35">
      <c r="A12" s="74">
        <v>6</v>
      </c>
      <c r="B12" s="85" t="s">
        <v>13</v>
      </c>
      <c r="C12" s="86" t="s">
        <v>14</v>
      </c>
      <c r="H12" s="84"/>
    </row>
    <row r="13" spans="1:8" x14ac:dyDescent="0.35">
      <c r="A13" s="74">
        <v>7</v>
      </c>
      <c r="B13" s="85" t="s">
        <v>15</v>
      </c>
      <c r="C13" s="86" t="s">
        <v>16</v>
      </c>
      <c r="H13" s="84"/>
    </row>
    <row r="14" spans="1:8" x14ac:dyDescent="0.35">
      <c r="B14" s="85"/>
      <c r="C14" s="86"/>
      <c r="H14" s="84"/>
    </row>
    <row r="15" spans="1:8" ht="15.5" x14ac:dyDescent="0.35">
      <c r="B15" s="81" t="s">
        <v>17</v>
      </c>
      <c r="C15" s="88"/>
      <c r="H15" s="84"/>
    </row>
    <row r="16" spans="1:8" x14ac:dyDescent="0.35">
      <c r="A16" s="74">
        <v>8</v>
      </c>
      <c r="B16" s="85" t="s">
        <v>18</v>
      </c>
      <c r="C16" s="86" t="s">
        <v>19</v>
      </c>
      <c r="H16" s="84"/>
    </row>
    <row r="17" spans="1:8" x14ac:dyDescent="0.35">
      <c r="A17" s="74">
        <v>9</v>
      </c>
      <c r="B17" s="85" t="s">
        <v>20</v>
      </c>
      <c r="C17" s="86" t="s">
        <v>21</v>
      </c>
      <c r="H17" s="84"/>
    </row>
    <row r="18" spans="1:8" x14ac:dyDescent="0.35">
      <c r="B18" s="89"/>
      <c r="C18" s="86"/>
      <c r="H18" s="84"/>
    </row>
    <row r="19" spans="1:8" ht="15.5" x14ac:dyDescent="0.35">
      <c r="B19" s="81" t="s">
        <v>22</v>
      </c>
      <c r="C19" s="88"/>
      <c r="H19" s="84"/>
    </row>
    <row r="20" spans="1:8" x14ac:dyDescent="0.35">
      <c r="A20" s="74">
        <v>10</v>
      </c>
      <c r="B20" s="85" t="s">
        <v>23</v>
      </c>
      <c r="C20" s="86" t="s">
        <v>24</v>
      </c>
      <c r="H20" s="84"/>
    </row>
    <row r="21" spans="1:8" x14ac:dyDescent="0.35">
      <c r="A21" s="74">
        <v>11</v>
      </c>
      <c r="B21" s="85" t="s">
        <v>25</v>
      </c>
      <c r="C21" s="86" t="s">
        <v>26</v>
      </c>
      <c r="H21" s="84"/>
    </row>
    <row r="22" spans="1:8" x14ac:dyDescent="0.35">
      <c r="A22" s="74">
        <v>12</v>
      </c>
      <c r="B22" s="85" t="s">
        <v>27</v>
      </c>
      <c r="C22" s="86" t="s">
        <v>28</v>
      </c>
      <c r="H22" s="84"/>
    </row>
    <row r="23" spans="1:8" x14ac:dyDescent="0.35">
      <c r="B23" s="87"/>
      <c r="C23" s="88"/>
      <c r="H23" s="84"/>
    </row>
    <row r="24" spans="1:8" ht="15.5" x14ac:dyDescent="0.35">
      <c r="B24" s="81" t="s">
        <v>29</v>
      </c>
      <c r="C24" s="88"/>
      <c r="H24" s="84"/>
    </row>
    <row r="25" spans="1:8" x14ac:dyDescent="0.35">
      <c r="A25" s="74">
        <v>13</v>
      </c>
      <c r="B25" s="85" t="s">
        <v>30</v>
      </c>
      <c r="C25" s="86" t="s">
        <v>31</v>
      </c>
      <c r="H25" s="84"/>
    </row>
    <row r="26" spans="1:8" x14ac:dyDescent="0.35">
      <c r="B26" s="87"/>
      <c r="C26" s="88"/>
      <c r="H26" s="84"/>
    </row>
    <row r="27" spans="1:8" ht="15.5" x14ac:dyDescent="0.35">
      <c r="B27" s="81" t="s">
        <v>32</v>
      </c>
      <c r="C27" s="88"/>
      <c r="H27" s="84"/>
    </row>
    <row r="28" spans="1:8" x14ac:dyDescent="0.35">
      <c r="A28" s="74">
        <v>14</v>
      </c>
      <c r="B28" s="85" t="s">
        <v>33</v>
      </c>
      <c r="C28" s="86" t="s">
        <v>34</v>
      </c>
      <c r="H28" s="84"/>
    </row>
    <row r="29" spans="1:8" x14ac:dyDescent="0.35">
      <c r="B29" s="87"/>
      <c r="C29" s="88"/>
      <c r="H29" s="84"/>
    </row>
    <row r="30" spans="1:8" ht="17.5" x14ac:dyDescent="0.35">
      <c r="B30" s="177" t="s">
        <v>35</v>
      </c>
      <c r="C30" s="178"/>
      <c r="H30" s="84"/>
    </row>
    <row r="31" spans="1:8" ht="17.5" x14ac:dyDescent="0.35">
      <c r="B31" s="90"/>
      <c r="C31" s="91"/>
      <c r="H31" s="92"/>
    </row>
    <row r="32" spans="1:8" ht="15.5" x14ac:dyDescent="0.35">
      <c r="B32" s="93" t="s">
        <v>36</v>
      </c>
      <c r="C32" s="88"/>
      <c r="H32" s="92"/>
    </row>
    <row r="33" spans="1:8" x14ac:dyDescent="0.35">
      <c r="A33" s="74">
        <v>15</v>
      </c>
      <c r="B33" s="85" t="s">
        <v>37</v>
      </c>
      <c r="C33" s="86" t="s">
        <v>38</v>
      </c>
      <c r="H33" s="84"/>
    </row>
    <row r="34" spans="1:8" x14ac:dyDescent="0.35">
      <c r="A34" s="74">
        <v>16</v>
      </c>
      <c r="B34" s="85" t="s">
        <v>39</v>
      </c>
      <c r="C34" s="86" t="s">
        <v>40</v>
      </c>
      <c r="H34" s="84"/>
    </row>
    <row r="35" spans="1:8" ht="17.5" x14ac:dyDescent="0.35">
      <c r="B35" s="90"/>
      <c r="C35" s="91"/>
      <c r="H35" s="84"/>
    </row>
    <row r="36" spans="1:8" ht="15.5" x14ac:dyDescent="0.35">
      <c r="B36" s="93" t="s">
        <v>41</v>
      </c>
      <c r="C36" s="88"/>
      <c r="H36" s="84"/>
    </row>
    <row r="37" spans="1:8" x14ac:dyDescent="0.35">
      <c r="A37" s="74">
        <v>17</v>
      </c>
      <c r="B37" s="85" t="s">
        <v>42</v>
      </c>
      <c r="C37" s="86" t="s">
        <v>43</v>
      </c>
      <c r="H37" s="84"/>
    </row>
    <row r="38" spans="1:8" x14ac:dyDescent="0.35">
      <c r="H38" s="84"/>
    </row>
    <row r="39" spans="1:8" ht="15.5" x14ac:dyDescent="0.35">
      <c r="B39" s="93" t="s">
        <v>44</v>
      </c>
      <c r="C39" s="88"/>
      <c r="H39" s="84"/>
    </row>
    <row r="40" spans="1:8" x14ac:dyDescent="0.35">
      <c r="A40" s="74">
        <v>18</v>
      </c>
      <c r="B40" s="85" t="s">
        <v>45</v>
      </c>
      <c r="C40" s="86" t="s">
        <v>46</v>
      </c>
      <c r="H40" s="84"/>
    </row>
    <row r="41" spans="1:8" x14ac:dyDescent="0.35">
      <c r="A41" s="74">
        <v>19</v>
      </c>
      <c r="B41" s="85" t="s">
        <v>47</v>
      </c>
      <c r="C41" s="86" t="s">
        <v>48</v>
      </c>
      <c r="H41" s="84"/>
    </row>
    <row r="42" spans="1:8" x14ac:dyDescent="0.35">
      <c r="A42" s="74">
        <v>20</v>
      </c>
      <c r="B42" s="85" t="s">
        <v>49</v>
      </c>
      <c r="C42" s="86" t="s">
        <v>50</v>
      </c>
      <c r="H42" s="84"/>
    </row>
    <row r="43" spans="1:8" x14ac:dyDescent="0.35">
      <c r="B43" s="92"/>
      <c r="C43" s="95"/>
      <c r="H43" s="96"/>
    </row>
    <row r="44" spans="1:8" ht="17.5" x14ac:dyDescent="0.35">
      <c r="B44" s="178" t="s">
        <v>51</v>
      </c>
      <c r="C44" s="179"/>
      <c r="H44" s="97"/>
    </row>
    <row r="45" spans="1:8" ht="15.5" x14ac:dyDescent="0.35">
      <c r="B45" s="81" t="s">
        <v>52</v>
      </c>
      <c r="C45" s="98"/>
      <c r="H45" s="78"/>
    </row>
    <row r="46" spans="1:8" ht="15.5" x14ac:dyDescent="0.35">
      <c r="A46" s="74">
        <v>21</v>
      </c>
      <c r="B46" s="85" t="s">
        <v>53</v>
      </c>
      <c r="C46" s="86" t="s">
        <v>54</v>
      </c>
      <c r="D46" s="84"/>
      <c r="H46" s="79"/>
    </row>
    <row r="47" spans="1:8" x14ac:dyDescent="0.35">
      <c r="A47" s="74">
        <v>22</v>
      </c>
      <c r="B47" s="85" t="s">
        <v>55</v>
      </c>
      <c r="C47" s="86" t="s">
        <v>56</v>
      </c>
      <c r="D47" s="84"/>
      <c r="H47" s="84"/>
    </row>
    <row r="48" spans="1:8" x14ac:dyDescent="0.35">
      <c r="A48" s="74">
        <v>23</v>
      </c>
      <c r="B48" s="85" t="s">
        <v>57</v>
      </c>
      <c r="C48" s="86" t="s">
        <v>58</v>
      </c>
      <c r="D48" s="72"/>
      <c r="H48" s="78"/>
    </row>
    <row r="49" spans="1:8" ht="15.5" x14ac:dyDescent="0.35">
      <c r="A49" s="74">
        <v>24</v>
      </c>
      <c r="B49" s="85" t="s">
        <v>59</v>
      </c>
      <c r="C49" s="86" t="s">
        <v>60</v>
      </c>
      <c r="D49" s="84"/>
      <c r="H49" s="79"/>
    </row>
    <row r="50" spans="1:8" x14ac:dyDescent="0.35">
      <c r="A50" s="74">
        <v>25</v>
      </c>
      <c r="B50" s="85" t="s">
        <v>61</v>
      </c>
      <c r="C50" s="86" t="s">
        <v>62</v>
      </c>
      <c r="D50" s="72"/>
      <c r="H50" s="84"/>
    </row>
    <row r="51" spans="1:8" x14ac:dyDescent="0.35">
      <c r="A51" s="74">
        <v>26</v>
      </c>
      <c r="B51" s="85" t="s">
        <v>63</v>
      </c>
      <c r="C51" s="86" t="s">
        <v>64</v>
      </c>
      <c r="D51" s="84"/>
      <c r="H51" s="84"/>
    </row>
    <row r="52" spans="1:8" x14ac:dyDescent="0.35">
      <c r="A52" s="74">
        <v>27</v>
      </c>
      <c r="B52" s="85" t="s">
        <v>65</v>
      </c>
      <c r="C52" s="86" t="s">
        <v>65</v>
      </c>
      <c r="D52" s="73"/>
      <c r="H52" s="84"/>
    </row>
    <row r="53" spans="1:8" x14ac:dyDescent="0.35">
      <c r="A53" s="74">
        <v>28</v>
      </c>
      <c r="B53" s="85" t="s">
        <v>66</v>
      </c>
      <c r="C53" s="86" t="s">
        <v>67</v>
      </c>
      <c r="D53" s="73"/>
      <c r="H53" s="84"/>
    </row>
    <row r="54" spans="1:8" x14ac:dyDescent="0.35">
      <c r="A54" s="74">
        <v>29</v>
      </c>
      <c r="B54" s="85" t="s">
        <v>68</v>
      </c>
      <c r="C54" s="86" t="s">
        <v>69</v>
      </c>
      <c r="D54" s="73"/>
      <c r="H54" s="84"/>
    </row>
    <row r="55" spans="1:8" x14ac:dyDescent="0.35">
      <c r="A55" s="74">
        <v>30</v>
      </c>
      <c r="B55" s="85" t="s">
        <v>70</v>
      </c>
      <c r="C55" s="86" t="s">
        <v>71</v>
      </c>
      <c r="D55" s="73"/>
      <c r="H55" s="84"/>
    </row>
    <row r="56" spans="1:8" x14ac:dyDescent="0.35">
      <c r="A56" s="74">
        <v>31</v>
      </c>
      <c r="B56" s="99" t="s">
        <v>72</v>
      </c>
      <c r="C56" s="86" t="s">
        <v>73</v>
      </c>
      <c r="D56" s="73"/>
      <c r="H56" s="84"/>
    </row>
    <row r="57" spans="1:8" x14ac:dyDescent="0.35">
      <c r="A57" s="74">
        <v>32</v>
      </c>
      <c r="B57" s="100" t="s">
        <v>74</v>
      </c>
      <c r="C57" s="86" t="s">
        <v>75</v>
      </c>
      <c r="D57" s="73"/>
      <c r="H57" s="84"/>
    </row>
    <row r="58" spans="1:8" x14ac:dyDescent="0.35">
      <c r="A58" s="74">
        <v>33</v>
      </c>
      <c r="B58" s="100" t="s">
        <v>76</v>
      </c>
      <c r="C58" s="86" t="s">
        <v>77</v>
      </c>
      <c r="D58" s="73"/>
      <c r="H58" s="84"/>
    </row>
    <row r="59" spans="1:8" x14ac:dyDescent="0.35">
      <c r="A59" s="74">
        <v>34</v>
      </c>
      <c r="B59" s="100" t="s">
        <v>78</v>
      </c>
      <c r="C59" s="86" t="s">
        <v>79</v>
      </c>
      <c r="D59" s="73"/>
      <c r="H59" s="84"/>
    </row>
    <row r="60" spans="1:8" x14ac:dyDescent="0.35">
      <c r="A60" s="74">
        <v>35</v>
      </c>
      <c r="B60" s="85" t="s">
        <v>80</v>
      </c>
      <c r="C60" s="86" t="s">
        <v>81</v>
      </c>
      <c r="D60" s="73"/>
      <c r="H60" s="84"/>
    </row>
    <row r="61" spans="1:8" x14ac:dyDescent="0.35">
      <c r="A61" s="74">
        <v>36</v>
      </c>
      <c r="B61" s="85" t="s">
        <v>82</v>
      </c>
      <c r="C61" s="86" t="s">
        <v>83</v>
      </c>
      <c r="D61" s="73"/>
      <c r="H61" s="84"/>
    </row>
    <row r="62" spans="1:8" x14ac:dyDescent="0.35">
      <c r="A62" s="74">
        <v>37</v>
      </c>
      <c r="B62" s="85" t="s">
        <v>84</v>
      </c>
      <c r="C62" s="86" t="s">
        <v>85</v>
      </c>
      <c r="D62" s="73"/>
      <c r="H62" s="84"/>
    </row>
    <row r="63" spans="1:8" x14ac:dyDescent="0.35">
      <c r="A63" s="74">
        <v>38</v>
      </c>
      <c r="B63" s="85" t="s">
        <v>86</v>
      </c>
      <c r="C63" s="86" t="s">
        <v>87</v>
      </c>
      <c r="D63" s="73"/>
      <c r="H63" s="84"/>
    </row>
    <row r="64" spans="1:8" ht="12.75" customHeight="1" x14ac:dyDescent="0.35">
      <c r="A64" s="74">
        <v>39</v>
      </c>
      <c r="B64" s="85" t="s">
        <v>88</v>
      </c>
      <c r="C64" s="86" t="s">
        <v>89</v>
      </c>
      <c r="D64" s="73"/>
      <c r="H64" s="84"/>
    </row>
    <row r="65" spans="1:8" ht="12.75" customHeight="1" x14ac:dyDescent="0.35">
      <c r="A65" s="74">
        <v>40</v>
      </c>
      <c r="B65" s="85" t="s">
        <v>90</v>
      </c>
      <c r="C65" s="86" t="s">
        <v>91</v>
      </c>
      <c r="D65" s="73"/>
      <c r="H65" s="84"/>
    </row>
    <row r="66" spans="1:8" x14ac:dyDescent="0.35">
      <c r="A66" s="74">
        <v>41</v>
      </c>
      <c r="B66" s="85" t="s">
        <v>92</v>
      </c>
      <c r="C66" s="86" t="s">
        <v>93</v>
      </c>
      <c r="D66" s="73"/>
      <c r="H66" s="84"/>
    </row>
    <row r="67" spans="1:8" x14ac:dyDescent="0.35">
      <c r="A67" s="74">
        <v>42</v>
      </c>
      <c r="B67" s="85" t="s">
        <v>94</v>
      </c>
      <c r="C67" s="86" t="s">
        <v>95</v>
      </c>
      <c r="D67" s="73"/>
      <c r="H67" s="84"/>
    </row>
    <row r="68" spans="1:8" x14ac:dyDescent="0.35">
      <c r="A68" s="74">
        <v>43</v>
      </c>
      <c r="B68" s="85" t="s">
        <v>96</v>
      </c>
      <c r="C68" s="86" t="s">
        <v>97</v>
      </c>
      <c r="D68" s="73"/>
      <c r="H68" s="92"/>
    </row>
    <row r="69" spans="1:8" x14ac:dyDescent="0.35">
      <c r="A69" s="74">
        <v>44</v>
      </c>
      <c r="B69" s="85" t="s">
        <v>98</v>
      </c>
      <c r="C69" s="86" t="s">
        <v>99</v>
      </c>
      <c r="H69" s="78"/>
    </row>
    <row r="70" spans="1:8" ht="15.5" x14ac:dyDescent="0.35">
      <c r="A70" s="74">
        <v>45</v>
      </c>
      <c r="B70" s="85" t="s">
        <v>100</v>
      </c>
      <c r="C70" s="86" t="s">
        <v>101</v>
      </c>
      <c r="H70" s="79"/>
    </row>
    <row r="71" spans="1:8" ht="17.5" x14ac:dyDescent="0.35">
      <c r="A71" s="76"/>
      <c r="B71" s="90"/>
      <c r="C71" s="91"/>
      <c r="H71" s="84"/>
    </row>
    <row r="72" spans="1:8" ht="15.5" x14ac:dyDescent="0.35">
      <c r="B72" s="93" t="s">
        <v>102</v>
      </c>
      <c r="C72" s="88"/>
      <c r="H72" s="84"/>
    </row>
    <row r="73" spans="1:8" x14ac:dyDescent="0.35">
      <c r="A73" s="74">
        <v>46</v>
      </c>
      <c r="B73" s="85" t="s">
        <v>103</v>
      </c>
      <c r="C73" s="86" t="s">
        <v>104</v>
      </c>
      <c r="H73" s="84"/>
    </row>
    <row r="74" spans="1:8" x14ac:dyDescent="0.35">
      <c r="A74" s="74">
        <v>47</v>
      </c>
      <c r="B74" s="85" t="s">
        <v>105</v>
      </c>
      <c r="C74" s="86" t="s">
        <v>106</v>
      </c>
      <c r="H74" s="84"/>
    </row>
    <row r="75" spans="1:8" x14ac:dyDescent="0.35">
      <c r="A75" s="74">
        <v>48</v>
      </c>
      <c r="B75" s="85" t="s">
        <v>107</v>
      </c>
      <c r="C75" s="86" t="s">
        <v>108</v>
      </c>
      <c r="H75" s="84"/>
    </row>
    <row r="76" spans="1:8" x14ac:dyDescent="0.35">
      <c r="A76" s="74">
        <v>49</v>
      </c>
      <c r="B76" s="85" t="s">
        <v>109</v>
      </c>
      <c r="C76" s="86" t="s">
        <v>110</v>
      </c>
      <c r="H76" s="84"/>
    </row>
    <row r="77" spans="1:8" x14ac:dyDescent="0.35">
      <c r="A77" s="74">
        <v>50</v>
      </c>
      <c r="B77" s="85" t="s">
        <v>111</v>
      </c>
      <c r="C77" s="86" t="s">
        <v>112</v>
      </c>
      <c r="H77" s="84"/>
    </row>
    <row r="78" spans="1:8" x14ac:dyDescent="0.35">
      <c r="A78" s="74">
        <v>51</v>
      </c>
      <c r="B78" s="85" t="s">
        <v>113</v>
      </c>
      <c r="C78" s="86" t="s">
        <v>114</v>
      </c>
      <c r="H78" s="84"/>
    </row>
    <row r="79" spans="1:8" x14ac:dyDescent="0.35">
      <c r="A79" s="74">
        <v>52</v>
      </c>
      <c r="B79" s="85" t="s">
        <v>115</v>
      </c>
      <c r="C79" s="86" t="s">
        <v>116</v>
      </c>
      <c r="H79" s="84"/>
    </row>
    <row r="80" spans="1:8" x14ac:dyDescent="0.35">
      <c r="A80" s="74">
        <v>53</v>
      </c>
      <c r="B80" s="85" t="s">
        <v>117</v>
      </c>
      <c r="C80" s="86" t="s">
        <v>118</v>
      </c>
      <c r="H80" s="84"/>
    </row>
    <row r="81" spans="1:8" x14ac:dyDescent="0.35">
      <c r="A81" s="74">
        <v>54</v>
      </c>
      <c r="B81" s="85" t="s">
        <v>119</v>
      </c>
      <c r="C81" s="86" t="s">
        <v>120</v>
      </c>
      <c r="H81" s="84"/>
    </row>
    <row r="82" spans="1:8" x14ac:dyDescent="0.35">
      <c r="A82" s="74">
        <v>55</v>
      </c>
      <c r="B82" s="85" t="s">
        <v>121</v>
      </c>
      <c r="C82" s="86" t="s">
        <v>122</v>
      </c>
      <c r="H82" s="84"/>
    </row>
    <row r="83" spans="1:8" x14ac:dyDescent="0.35">
      <c r="A83" s="76"/>
      <c r="B83" s="87"/>
      <c r="C83" s="88"/>
      <c r="H83" s="84"/>
    </row>
    <row r="84" spans="1:8" ht="15.5" x14ac:dyDescent="0.35">
      <c r="B84" s="81" t="s">
        <v>123</v>
      </c>
      <c r="C84" s="101"/>
      <c r="H84" s="84"/>
    </row>
    <row r="85" spans="1:8" x14ac:dyDescent="0.35">
      <c r="A85" s="74">
        <v>56</v>
      </c>
      <c r="B85" s="85" t="s">
        <v>124</v>
      </c>
      <c r="C85" s="86" t="s">
        <v>125</v>
      </c>
      <c r="H85" s="84"/>
    </row>
    <row r="86" spans="1:8" x14ac:dyDescent="0.35">
      <c r="A86" s="74">
        <v>57</v>
      </c>
      <c r="B86" s="85" t="s">
        <v>126</v>
      </c>
      <c r="C86" s="86" t="s">
        <v>127</v>
      </c>
      <c r="H86" s="84"/>
    </row>
    <row r="87" spans="1:8" x14ac:dyDescent="0.35">
      <c r="A87" s="74">
        <v>58</v>
      </c>
      <c r="B87" s="85" t="s">
        <v>128</v>
      </c>
      <c r="C87" s="86" t="s">
        <v>129</v>
      </c>
      <c r="H87" s="84"/>
    </row>
    <row r="88" spans="1:8" x14ac:dyDescent="0.35">
      <c r="A88" s="74">
        <v>59</v>
      </c>
      <c r="B88" s="85" t="s">
        <v>130</v>
      </c>
      <c r="C88" s="86" t="s">
        <v>131</v>
      </c>
      <c r="H88" s="84"/>
    </row>
    <row r="89" spans="1:8" x14ac:dyDescent="0.35">
      <c r="A89" s="74">
        <v>60</v>
      </c>
      <c r="B89" s="85" t="s">
        <v>132</v>
      </c>
      <c r="C89" s="86" t="s">
        <v>133</v>
      </c>
      <c r="H89" s="84"/>
    </row>
    <row r="90" spans="1:8" x14ac:dyDescent="0.35">
      <c r="A90" s="74">
        <v>61</v>
      </c>
      <c r="B90" s="85" t="s">
        <v>134</v>
      </c>
      <c r="C90" s="86" t="s">
        <v>135</v>
      </c>
      <c r="H90" s="84"/>
    </row>
    <row r="91" spans="1:8" ht="21" customHeight="1" x14ac:dyDescent="0.35">
      <c r="A91" s="74">
        <v>62</v>
      </c>
      <c r="B91" s="85" t="s">
        <v>136</v>
      </c>
      <c r="C91" s="86" t="s">
        <v>137</v>
      </c>
      <c r="H91" s="84"/>
    </row>
    <row r="92" spans="1:8" x14ac:dyDescent="0.35">
      <c r="A92" s="76"/>
      <c r="B92" s="87"/>
      <c r="C92" s="88"/>
      <c r="H92" s="84"/>
    </row>
    <row r="93" spans="1:8" ht="15.5" x14ac:dyDescent="0.35">
      <c r="B93" s="81" t="s">
        <v>138</v>
      </c>
      <c r="C93" s="101"/>
      <c r="H93" s="84"/>
    </row>
    <row r="94" spans="1:8" x14ac:dyDescent="0.35">
      <c r="A94" s="74">
        <v>63</v>
      </c>
      <c r="B94" s="85" t="s">
        <v>139</v>
      </c>
      <c r="C94" s="86" t="s">
        <v>140</v>
      </c>
      <c r="H94" s="84"/>
    </row>
    <row r="95" spans="1:8" x14ac:dyDescent="0.35">
      <c r="A95" s="74">
        <v>64</v>
      </c>
      <c r="B95" s="85" t="s">
        <v>141</v>
      </c>
      <c r="C95" s="86" t="s">
        <v>142</v>
      </c>
      <c r="H95" s="84"/>
    </row>
    <row r="96" spans="1:8" x14ac:dyDescent="0.35">
      <c r="A96" s="74">
        <v>65</v>
      </c>
      <c r="B96" s="85" t="s">
        <v>495</v>
      </c>
      <c r="C96" s="86" t="s">
        <v>143</v>
      </c>
      <c r="H96" s="84"/>
    </row>
    <row r="97" spans="1:8" x14ac:dyDescent="0.35">
      <c r="A97" s="74">
        <v>66</v>
      </c>
      <c r="B97" s="85" t="s">
        <v>144</v>
      </c>
      <c r="C97" s="86" t="s">
        <v>145</v>
      </c>
      <c r="H97" s="78"/>
    </row>
    <row r="98" spans="1:8" ht="15.5" x14ac:dyDescent="0.35">
      <c r="A98" s="76"/>
      <c r="B98" s="87"/>
      <c r="C98" s="88"/>
      <c r="H98" s="79"/>
    </row>
    <row r="99" spans="1:8" ht="15.5" x14ac:dyDescent="0.35">
      <c r="B99" s="81" t="s">
        <v>146</v>
      </c>
      <c r="C99" s="101"/>
      <c r="H99" s="84"/>
    </row>
    <row r="100" spans="1:8" x14ac:dyDescent="0.35">
      <c r="A100" s="74">
        <v>67</v>
      </c>
      <c r="B100" s="85" t="s">
        <v>147</v>
      </c>
      <c r="C100" s="86" t="s">
        <v>148</v>
      </c>
      <c r="H100" s="100"/>
    </row>
    <row r="101" spans="1:8" x14ac:dyDescent="0.35">
      <c r="A101" s="74">
        <v>68</v>
      </c>
      <c r="B101" s="85" t="s">
        <v>149</v>
      </c>
      <c r="C101" s="86" t="s">
        <v>150</v>
      </c>
      <c r="H101" s="100"/>
    </row>
    <row r="102" spans="1:8" x14ac:dyDescent="0.35">
      <c r="A102" s="74">
        <v>69</v>
      </c>
      <c r="B102" s="85" t="s">
        <v>151</v>
      </c>
      <c r="C102" s="86" t="s">
        <v>152</v>
      </c>
      <c r="H102" s="100"/>
    </row>
    <row r="103" spans="1:8" x14ac:dyDescent="0.35">
      <c r="A103" s="74">
        <v>70</v>
      </c>
      <c r="B103" s="85" t="s">
        <v>153</v>
      </c>
      <c r="C103" s="86" t="s">
        <v>154</v>
      </c>
      <c r="H103" s="100"/>
    </row>
    <row r="104" spans="1:8" x14ac:dyDescent="0.35">
      <c r="A104" s="76"/>
      <c r="B104" s="87"/>
      <c r="C104" s="88"/>
      <c r="H104" s="100"/>
    </row>
    <row r="105" spans="1:8" ht="15.5" x14ac:dyDescent="0.35">
      <c r="B105" s="81" t="s">
        <v>155</v>
      </c>
      <c r="C105" s="101"/>
      <c r="H105" s="100"/>
    </row>
    <row r="106" spans="1:8" x14ac:dyDescent="0.35">
      <c r="A106" s="74">
        <v>71</v>
      </c>
      <c r="B106" s="85" t="s">
        <v>156</v>
      </c>
      <c r="C106" s="86" t="s">
        <v>157</v>
      </c>
      <c r="H106" s="100"/>
    </row>
    <row r="107" spans="1:8" x14ac:dyDescent="0.35">
      <c r="A107" s="76"/>
      <c r="B107" s="87"/>
      <c r="C107" s="88"/>
      <c r="H107" s="100"/>
    </row>
    <row r="108" spans="1:8" ht="15.5" x14ac:dyDescent="0.35">
      <c r="B108" s="81" t="s">
        <v>158</v>
      </c>
      <c r="C108" s="101"/>
    </row>
    <row r="109" spans="1:8" x14ac:dyDescent="0.35">
      <c r="A109" s="74">
        <v>72</v>
      </c>
      <c r="B109" s="85" t="s">
        <v>159</v>
      </c>
      <c r="C109" s="86" t="s">
        <v>160</v>
      </c>
    </row>
    <row r="110" spans="1:8" ht="15.5" x14ac:dyDescent="0.35">
      <c r="A110" s="74">
        <v>73</v>
      </c>
      <c r="B110" s="85" t="s">
        <v>161</v>
      </c>
      <c r="C110" s="86" t="s">
        <v>162</v>
      </c>
      <c r="H110" s="79"/>
    </row>
    <row r="111" spans="1:8" x14ac:dyDescent="0.35">
      <c r="A111" s="74">
        <v>74</v>
      </c>
      <c r="B111" s="85" t="s">
        <v>163</v>
      </c>
      <c r="C111" s="86" t="s">
        <v>164</v>
      </c>
      <c r="H111" s="84"/>
    </row>
    <row r="112" spans="1:8" x14ac:dyDescent="0.35">
      <c r="A112" s="74">
        <v>75</v>
      </c>
      <c r="B112" s="85" t="s">
        <v>165</v>
      </c>
      <c r="C112" s="86" t="s">
        <v>166</v>
      </c>
      <c r="H112" s="84"/>
    </row>
    <row r="113" spans="1:8" x14ac:dyDescent="0.35">
      <c r="A113" s="76"/>
      <c r="B113" s="87"/>
      <c r="C113" s="88"/>
      <c r="H113" s="72"/>
    </row>
    <row r="114" spans="1:8" ht="17.5" x14ac:dyDescent="0.35">
      <c r="B114" s="172" t="s">
        <v>167</v>
      </c>
      <c r="C114" s="173"/>
      <c r="H114" s="84"/>
    </row>
    <row r="115" spans="1:8" x14ac:dyDescent="0.35">
      <c r="B115" s="87"/>
      <c r="C115" s="88"/>
      <c r="H115" s="84"/>
    </row>
    <row r="116" spans="1:8" ht="15.5" x14ac:dyDescent="0.35">
      <c r="B116" s="93" t="s">
        <v>168</v>
      </c>
      <c r="C116" s="88"/>
      <c r="H116" s="72"/>
    </row>
    <row r="117" spans="1:8" x14ac:dyDescent="0.35">
      <c r="A117" s="74">
        <v>76</v>
      </c>
      <c r="B117" s="85" t="s">
        <v>169</v>
      </c>
      <c r="C117" s="86" t="s">
        <v>170</v>
      </c>
      <c r="H117" s="84"/>
    </row>
    <row r="118" spans="1:8" x14ac:dyDescent="0.35">
      <c r="A118" s="76"/>
      <c r="B118" s="85"/>
      <c r="C118" s="86"/>
      <c r="H118" s="84"/>
    </row>
    <row r="119" spans="1:8" ht="17.5" x14ac:dyDescent="0.35">
      <c r="B119" s="172" t="s">
        <v>171</v>
      </c>
      <c r="C119" s="173"/>
      <c r="H119" s="96"/>
    </row>
    <row r="120" spans="1:8" ht="18.75" customHeight="1" x14ac:dyDescent="0.35">
      <c r="B120" s="93" t="s">
        <v>172</v>
      </c>
      <c r="C120" s="88"/>
      <c r="H120" s="84"/>
    </row>
    <row r="121" spans="1:8" x14ac:dyDescent="0.35">
      <c r="A121" s="74">
        <v>77</v>
      </c>
      <c r="B121" s="85" t="s">
        <v>173</v>
      </c>
      <c r="C121" s="86" t="s">
        <v>174</v>
      </c>
      <c r="H121" s="100"/>
    </row>
    <row r="122" spans="1:8" x14ac:dyDescent="0.35">
      <c r="A122" s="74">
        <v>78</v>
      </c>
      <c r="B122" s="85" t="s">
        <v>175</v>
      </c>
      <c r="C122" s="86" t="s">
        <v>176</v>
      </c>
      <c r="H122" s="100"/>
    </row>
    <row r="123" spans="1:8" ht="17.5" x14ac:dyDescent="0.35">
      <c r="A123" s="76"/>
      <c r="B123" s="103"/>
      <c r="C123" s="104"/>
      <c r="H123" s="100"/>
    </row>
    <row r="124" spans="1:8" ht="15.5" x14ac:dyDescent="0.35">
      <c r="B124" s="93" t="s">
        <v>177</v>
      </c>
      <c r="C124" s="88"/>
      <c r="H124" s="100"/>
    </row>
    <row r="125" spans="1:8" x14ac:dyDescent="0.35">
      <c r="A125" s="74">
        <v>79</v>
      </c>
      <c r="B125" s="105" t="s">
        <v>178</v>
      </c>
      <c r="C125" s="86" t="s">
        <v>179</v>
      </c>
      <c r="H125" s="84"/>
    </row>
    <row r="126" spans="1:8" x14ac:dyDescent="0.35">
      <c r="A126" s="74">
        <v>80</v>
      </c>
      <c r="B126" s="99" t="s">
        <v>180</v>
      </c>
      <c r="C126" s="106" t="s">
        <v>181</v>
      </c>
      <c r="H126" s="84"/>
    </row>
    <row r="127" spans="1:8" x14ac:dyDescent="0.35">
      <c r="A127" s="74">
        <v>81</v>
      </c>
      <c r="B127" s="92" t="s">
        <v>182</v>
      </c>
      <c r="C127" s="106" t="s">
        <v>183</v>
      </c>
      <c r="D127" s="89"/>
      <c r="H127" s="72"/>
    </row>
    <row r="128" spans="1:8" x14ac:dyDescent="0.35">
      <c r="A128" s="74">
        <v>82</v>
      </c>
      <c r="B128" s="92" t="s">
        <v>184</v>
      </c>
      <c r="C128" s="106" t="s">
        <v>185</v>
      </c>
      <c r="H128" s="96"/>
    </row>
    <row r="129" spans="1:8" x14ac:dyDescent="0.35">
      <c r="A129" s="74">
        <v>82</v>
      </c>
      <c r="B129" s="92" t="s">
        <v>483</v>
      </c>
      <c r="C129" s="106" t="s">
        <v>482</v>
      </c>
      <c r="H129" s="96"/>
    </row>
    <row r="130" spans="1:8" x14ac:dyDescent="0.35">
      <c r="A130" s="74">
        <v>84</v>
      </c>
      <c r="B130" s="92" t="s">
        <v>186</v>
      </c>
      <c r="C130" s="106" t="s">
        <v>187</v>
      </c>
      <c r="D130" s="89"/>
      <c r="H130" s="96"/>
    </row>
    <row r="131" spans="1:8" x14ac:dyDescent="0.35">
      <c r="A131" s="74">
        <v>85</v>
      </c>
      <c r="B131" s="92" t="s">
        <v>188</v>
      </c>
      <c r="C131" s="106" t="s">
        <v>189</v>
      </c>
      <c r="H131" s="96"/>
    </row>
    <row r="132" spans="1:8" x14ac:dyDescent="0.35">
      <c r="A132" s="74">
        <v>86</v>
      </c>
      <c r="B132" s="92" t="s">
        <v>190</v>
      </c>
      <c r="C132" s="106" t="s">
        <v>191</v>
      </c>
      <c r="H132" s="96"/>
    </row>
    <row r="133" spans="1:8" x14ac:dyDescent="0.35">
      <c r="A133" s="74">
        <v>87</v>
      </c>
      <c r="B133" s="100" t="s">
        <v>192</v>
      </c>
      <c r="C133" s="74" t="s">
        <v>193</v>
      </c>
      <c r="D133" s="89"/>
      <c r="H133" s="96"/>
    </row>
    <row r="134" spans="1:8" x14ac:dyDescent="0.35">
      <c r="A134" s="74">
        <v>88</v>
      </c>
      <c r="B134" s="92" t="s">
        <v>194</v>
      </c>
      <c r="C134" s="106" t="s">
        <v>195</v>
      </c>
      <c r="D134" s="89"/>
    </row>
    <row r="135" spans="1:8" x14ac:dyDescent="0.35">
      <c r="A135" s="74">
        <v>89</v>
      </c>
      <c r="B135" s="99" t="s">
        <v>196</v>
      </c>
      <c r="C135" s="106" t="s">
        <v>197</v>
      </c>
    </row>
    <row r="136" spans="1:8" x14ac:dyDescent="0.35">
      <c r="B136" s="85"/>
      <c r="C136" s="86"/>
      <c r="H136" s="74"/>
    </row>
    <row r="137" spans="1:8" ht="15.5" x14ac:dyDescent="0.35">
      <c r="B137" s="93" t="s">
        <v>198</v>
      </c>
    </row>
    <row r="138" spans="1:8" x14ac:dyDescent="0.35">
      <c r="A138" s="74">
        <v>90</v>
      </c>
      <c r="B138" s="85" t="s">
        <v>199</v>
      </c>
      <c r="C138" s="86" t="s">
        <v>200</v>
      </c>
      <c r="D138" s="89"/>
    </row>
    <row r="139" spans="1:8" x14ac:dyDescent="0.35">
      <c r="B139" s="87"/>
      <c r="C139" s="88"/>
    </row>
    <row r="140" spans="1:8" ht="15.5" x14ac:dyDescent="0.35">
      <c r="B140" s="93" t="s">
        <v>201</v>
      </c>
      <c r="C140" s="88"/>
    </row>
    <row r="141" spans="1:8" x14ac:dyDescent="0.35">
      <c r="A141" s="74">
        <v>91</v>
      </c>
      <c r="B141" s="85" t="s">
        <v>202</v>
      </c>
      <c r="C141" s="86" t="s">
        <v>203</v>
      </c>
    </row>
    <row r="142" spans="1:8" x14ac:dyDescent="0.35">
      <c r="B142" s="85"/>
      <c r="C142" s="86"/>
    </row>
    <row r="143" spans="1:8" ht="17.5" x14ac:dyDescent="0.35">
      <c r="B143" s="172" t="s">
        <v>204</v>
      </c>
      <c r="C143" s="173"/>
    </row>
    <row r="144" spans="1:8" ht="15.5" x14ac:dyDescent="0.35">
      <c r="B144" s="93" t="s">
        <v>205</v>
      </c>
      <c r="C144" s="88"/>
    </row>
    <row r="145" spans="1:3" x14ac:dyDescent="0.35">
      <c r="A145" s="74">
        <v>92</v>
      </c>
      <c r="B145" s="85" t="s">
        <v>206</v>
      </c>
      <c r="C145" s="86" t="s">
        <v>207</v>
      </c>
    </row>
    <row r="146" spans="1:3" x14ac:dyDescent="0.35">
      <c r="B146" s="85"/>
      <c r="C146" s="86"/>
    </row>
    <row r="147" spans="1:3" ht="15.5" x14ac:dyDescent="0.35">
      <c r="B147" s="93" t="s">
        <v>208</v>
      </c>
      <c r="C147" s="88"/>
    </row>
    <row r="148" spans="1:3" x14ac:dyDescent="0.35">
      <c r="A148" s="74">
        <v>93</v>
      </c>
      <c r="B148" s="85" t="s">
        <v>209</v>
      </c>
      <c r="C148" s="86" t="s">
        <v>210</v>
      </c>
    </row>
    <row r="149" spans="1:3" x14ac:dyDescent="0.35">
      <c r="A149" s="74">
        <v>94</v>
      </c>
      <c r="B149" s="85" t="s">
        <v>211</v>
      </c>
      <c r="C149" s="86" t="s">
        <v>212</v>
      </c>
    </row>
    <row r="150" spans="1:3" x14ac:dyDescent="0.35">
      <c r="B150" s="85"/>
      <c r="C150" s="86"/>
    </row>
    <row r="151" spans="1:3" ht="15.5" x14ac:dyDescent="0.35">
      <c r="B151" s="93" t="s">
        <v>213</v>
      </c>
      <c r="C151" s="88"/>
    </row>
    <row r="152" spans="1:3" ht="15.5" x14ac:dyDescent="0.35">
      <c r="A152" s="74">
        <v>95</v>
      </c>
      <c r="B152" s="85" t="s">
        <v>492</v>
      </c>
      <c r="C152" s="86" t="s">
        <v>214</v>
      </c>
    </row>
    <row r="153" spans="1:3" x14ac:dyDescent="0.35">
      <c r="B153" s="87"/>
      <c r="C153" s="88"/>
    </row>
    <row r="154" spans="1:3" ht="17.5" x14ac:dyDescent="0.35">
      <c r="B154" s="172" t="s">
        <v>215</v>
      </c>
      <c r="C154" s="173"/>
    </row>
    <row r="155" spans="1:3" ht="18.75" customHeight="1" x14ac:dyDescent="0.35">
      <c r="B155" s="93" t="s">
        <v>216</v>
      </c>
      <c r="C155" s="88"/>
    </row>
    <row r="156" spans="1:3" x14ac:dyDescent="0.35">
      <c r="A156" s="74">
        <v>96</v>
      </c>
      <c r="B156" s="85" t="s">
        <v>217</v>
      </c>
      <c r="C156" s="86" t="s">
        <v>218</v>
      </c>
    </row>
    <row r="157" spans="1:3" x14ac:dyDescent="0.35">
      <c r="B157" s="85"/>
      <c r="C157" s="86"/>
    </row>
    <row r="158" spans="1:3" ht="15.5" x14ac:dyDescent="0.35">
      <c r="B158" s="93" t="s">
        <v>219</v>
      </c>
      <c r="C158" s="88"/>
    </row>
    <row r="159" spans="1:3" x14ac:dyDescent="0.35">
      <c r="A159" s="74">
        <v>97</v>
      </c>
      <c r="B159" s="85" t="s">
        <v>220</v>
      </c>
      <c r="C159" s="86" t="s">
        <v>221</v>
      </c>
    </row>
    <row r="160" spans="1:3" ht="18.75" customHeight="1" x14ac:dyDescent="0.35">
      <c r="B160" s="103"/>
      <c r="C160" s="102"/>
    </row>
    <row r="161" spans="1:3" ht="18.75" customHeight="1" x14ac:dyDescent="0.35">
      <c r="B161" s="93" t="s">
        <v>222</v>
      </c>
      <c r="C161" s="88"/>
    </row>
    <row r="162" spans="1:3" x14ac:dyDescent="0.35">
      <c r="A162" s="74">
        <v>98</v>
      </c>
      <c r="B162" s="85" t="s">
        <v>223</v>
      </c>
      <c r="C162" s="86" t="s">
        <v>224</v>
      </c>
    </row>
    <row r="163" spans="1:3" x14ac:dyDescent="0.35">
      <c r="A163" s="74">
        <v>99</v>
      </c>
      <c r="B163" s="85" t="s">
        <v>225</v>
      </c>
      <c r="C163" s="86" t="s">
        <v>226</v>
      </c>
    </row>
    <row r="164" spans="1:3" ht="17.5" x14ac:dyDescent="0.35">
      <c r="B164" s="103"/>
      <c r="C164" s="104"/>
    </row>
    <row r="165" spans="1:3" x14ac:dyDescent="0.35">
      <c r="B165" s="107"/>
      <c r="C165" s="106"/>
    </row>
    <row r="166" spans="1:3" ht="17.5" x14ac:dyDescent="0.35">
      <c r="B166" s="172" t="s">
        <v>227</v>
      </c>
      <c r="C166" s="173"/>
    </row>
    <row r="167" spans="1:3" ht="17.5" x14ac:dyDescent="0.35">
      <c r="B167" s="93" t="s">
        <v>228</v>
      </c>
      <c r="C167" s="102"/>
    </row>
    <row r="168" spans="1:3" ht="18.75" customHeight="1" x14ac:dyDescent="0.35">
      <c r="B168" s="103"/>
      <c r="C168" s="104"/>
    </row>
    <row r="169" spans="1:3" ht="15.5" x14ac:dyDescent="0.35">
      <c r="B169" s="93" t="s">
        <v>229</v>
      </c>
      <c r="C169" s="88"/>
    </row>
    <row r="170" spans="1:3" x14ac:dyDescent="0.35">
      <c r="A170" s="74">
        <v>100</v>
      </c>
      <c r="B170" s="85" t="s">
        <v>230</v>
      </c>
      <c r="C170" s="86" t="s">
        <v>231</v>
      </c>
    </row>
    <row r="171" spans="1:3" x14ac:dyDescent="0.35">
      <c r="A171" s="74">
        <v>101</v>
      </c>
      <c r="B171" s="85" t="s">
        <v>232</v>
      </c>
      <c r="C171" s="86" t="s">
        <v>233</v>
      </c>
    </row>
    <row r="172" spans="1:3" ht="17.5" x14ac:dyDescent="0.35">
      <c r="B172" s="103"/>
      <c r="C172" s="108"/>
    </row>
    <row r="173" spans="1:3" ht="15.5" x14ac:dyDescent="0.35">
      <c r="B173" s="93" t="s">
        <v>234</v>
      </c>
      <c r="C173" s="88"/>
    </row>
    <row r="174" spans="1:3" x14ac:dyDescent="0.35">
      <c r="A174" s="74">
        <v>102</v>
      </c>
      <c r="B174" s="85" t="s">
        <v>235</v>
      </c>
      <c r="C174" s="86" t="s">
        <v>236</v>
      </c>
    </row>
    <row r="175" spans="1:3" x14ac:dyDescent="0.35">
      <c r="A175" s="74">
        <v>103</v>
      </c>
      <c r="B175" s="85" t="s">
        <v>237</v>
      </c>
      <c r="C175" s="86" t="s">
        <v>238</v>
      </c>
    </row>
    <row r="176" spans="1:3" x14ac:dyDescent="0.35">
      <c r="A176" s="74">
        <v>104</v>
      </c>
      <c r="B176" s="84" t="s">
        <v>239</v>
      </c>
      <c r="C176" s="86" t="s">
        <v>240</v>
      </c>
    </row>
    <row r="177" spans="1:3" x14ac:dyDescent="0.35">
      <c r="A177" s="74">
        <v>105</v>
      </c>
      <c r="B177" s="85" t="s">
        <v>241</v>
      </c>
      <c r="C177" s="86" t="s">
        <v>242</v>
      </c>
    </row>
    <row r="178" spans="1:3" x14ac:dyDescent="0.35">
      <c r="A178" s="74">
        <v>106</v>
      </c>
      <c r="B178" s="85" t="s">
        <v>243</v>
      </c>
      <c r="C178" s="86" t="s">
        <v>244</v>
      </c>
    </row>
    <row r="179" spans="1:3" x14ac:dyDescent="0.35">
      <c r="A179" s="74">
        <v>107</v>
      </c>
      <c r="B179" s="85" t="s">
        <v>245</v>
      </c>
      <c r="C179" s="86" t="s">
        <v>246</v>
      </c>
    </row>
    <row r="180" spans="1:3" x14ac:dyDescent="0.35">
      <c r="A180" s="74">
        <v>108</v>
      </c>
      <c r="B180" s="85" t="s">
        <v>247</v>
      </c>
      <c r="C180" s="86" t="s">
        <v>248</v>
      </c>
    </row>
    <row r="181" spans="1:3" ht="17.5" x14ac:dyDescent="0.35">
      <c r="B181" s="103"/>
      <c r="C181" s="108"/>
    </row>
    <row r="182" spans="1:3" ht="15.5" x14ac:dyDescent="0.35">
      <c r="B182" s="93" t="s">
        <v>249</v>
      </c>
      <c r="C182" s="88"/>
    </row>
    <row r="183" spans="1:3" x14ac:dyDescent="0.35">
      <c r="A183" s="74">
        <v>109</v>
      </c>
      <c r="B183" s="85" t="s">
        <v>250</v>
      </c>
      <c r="C183" s="86" t="s">
        <v>251</v>
      </c>
    </row>
    <row r="184" spans="1:3" x14ac:dyDescent="0.35">
      <c r="B184" s="87"/>
      <c r="C184" s="88"/>
    </row>
    <row r="185" spans="1:3" ht="15.5" x14ac:dyDescent="0.35">
      <c r="B185" s="93" t="s">
        <v>252</v>
      </c>
      <c r="C185" s="88"/>
    </row>
    <row r="186" spans="1:3" x14ac:dyDescent="0.35">
      <c r="A186" s="74">
        <v>110</v>
      </c>
      <c r="B186" s="85" t="s">
        <v>253</v>
      </c>
      <c r="C186" s="86" t="s">
        <v>254</v>
      </c>
    </row>
    <row r="187" spans="1:3" x14ac:dyDescent="0.35">
      <c r="A187" s="74">
        <v>111</v>
      </c>
      <c r="B187" s="85" t="s">
        <v>255</v>
      </c>
      <c r="C187" s="86" t="s">
        <v>256</v>
      </c>
    </row>
    <row r="188" spans="1:3" x14ac:dyDescent="0.35">
      <c r="A188" s="74">
        <v>112</v>
      </c>
      <c r="B188" s="99" t="s">
        <v>257</v>
      </c>
      <c r="C188" s="86" t="s">
        <v>258</v>
      </c>
    </row>
    <row r="189" spans="1:3" x14ac:dyDescent="0.35">
      <c r="B189" s="87"/>
      <c r="C189" s="88"/>
    </row>
    <row r="190" spans="1:3" ht="17.5" x14ac:dyDescent="0.35">
      <c r="B190" s="172" t="s">
        <v>259</v>
      </c>
      <c r="C190" s="173"/>
    </row>
    <row r="191" spans="1:3" ht="15.5" x14ac:dyDescent="0.35">
      <c r="B191" s="93" t="s">
        <v>260</v>
      </c>
      <c r="C191" s="109"/>
    </row>
    <row r="192" spans="1:3" ht="15.5" x14ac:dyDescent="0.35">
      <c r="A192" s="74">
        <v>113</v>
      </c>
      <c r="B192" s="85" t="s">
        <v>491</v>
      </c>
      <c r="C192" s="110" t="s">
        <v>261</v>
      </c>
    </row>
    <row r="193" spans="1:3" ht="15.5" x14ac:dyDescent="0.35">
      <c r="A193" s="74">
        <v>114</v>
      </c>
      <c r="B193" s="85" t="s">
        <v>493</v>
      </c>
      <c r="C193" s="86" t="s">
        <v>262</v>
      </c>
    </row>
    <row r="194" spans="1:3" x14ac:dyDescent="0.35">
      <c r="A194" s="74">
        <v>115</v>
      </c>
      <c r="B194" s="85" t="s">
        <v>263</v>
      </c>
      <c r="C194" s="86" t="s">
        <v>264</v>
      </c>
    </row>
    <row r="195" spans="1:3" ht="17.5" x14ac:dyDescent="0.35">
      <c r="B195" s="103"/>
      <c r="C195" s="104"/>
    </row>
    <row r="196" spans="1:3" ht="15.5" x14ac:dyDescent="0.35">
      <c r="B196" s="93" t="s">
        <v>265</v>
      </c>
      <c r="C196" s="88"/>
    </row>
    <row r="197" spans="1:3" x14ac:dyDescent="0.35">
      <c r="A197" s="74">
        <v>116</v>
      </c>
      <c r="B197" s="85" t="s">
        <v>266</v>
      </c>
      <c r="C197" s="86" t="s">
        <v>267</v>
      </c>
    </row>
    <row r="198" spans="1:3" x14ac:dyDescent="0.35">
      <c r="A198" s="74">
        <v>117</v>
      </c>
      <c r="B198" s="85" t="s">
        <v>268</v>
      </c>
      <c r="C198" s="86" t="s">
        <v>269</v>
      </c>
    </row>
    <row r="199" spans="1:3" x14ac:dyDescent="0.35">
      <c r="B199" s="87"/>
      <c r="C199" s="88"/>
    </row>
    <row r="200" spans="1:3" ht="15.5" x14ac:dyDescent="0.35">
      <c r="B200" s="93" t="s">
        <v>270</v>
      </c>
      <c r="C200" s="109"/>
    </row>
    <row r="201" spans="1:3" x14ac:dyDescent="0.35">
      <c r="A201" s="74">
        <v>118</v>
      </c>
      <c r="B201" s="85" t="s">
        <v>271</v>
      </c>
      <c r="C201" s="86" t="s">
        <v>272</v>
      </c>
    </row>
    <row r="202" spans="1:3" x14ac:dyDescent="0.35">
      <c r="A202" s="74">
        <v>119</v>
      </c>
      <c r="B202" s="85" t="s">
        <v>273</v>
      </c>
      <c r="C202" s="86" t="s">
        <v>274</v>
      </c>
    </row>
    <row r="203" spans="1:3" x14ac:dyDescent="0.35">
      <c r="B203" s="87"/>
      <c r="C203" s="88"/>
    </row>
    <row r="204" spans="1:3" ht="15.5" x14ac:dyDescent="0.35">
      <c r="B204" s="93" t="s">
        <v>275</v>
      </c>
      <c r="C204" s="88"/>
    </row>
    <row r="205" spans="1:3" x14ac:dyDescent="0.35">
      <c r="A205" s="74">
        <v>120</v>
      </c>
      <c r="B205" s="85" t="s">
        <v>276</v>
      </c>
      <c r="C205" s="86" t="s">
        <v>277</v>
      </c>
    </row>
    <row r="206" spans="1:3" x14ac:dyDescent="0.35">
      <c r="A206" s="74">
        <v>121</v>
      </c>
      <c r="B206" s="85" t="s">
        <v>278</v>
      </c>
      <c r="C206" s="86" t="s">
        <v>279</v>
      </c>
    </row>
    <row r="207" spans="1:3" x14ac:dyDescent="0.35">
      <c r="A207" s="74">
        <v>122</v>
      </c>
      <c r="B207" s="84" t="s">
        <v>280</v>
      </c>
      <c r="C207" s="86" t="s">
        <v>281</v>
      </c>
    </row>
    <row r="209" spans="2:3" x14ac:dyDescent="0.35">
      <c r="B209" s="158" t="s">
        <v>494</v>
      </c>
    </row>
    <row r="210" spans="2:3" ht="32.5" customHeight="1" x14ac:dyDescent="0.35">
      <c r="B210" s="171" t="s">
        <v>497</v>
      </c>
      <c r="C210" s="171"/>
    </row>
    <row r="211" spans="2:3" ht="36.5" customHeight="1" x14ac:dyDescent="0.35">
      <c r="B211" s="171" t="s">
        <v>498</v>
      </c>
      <c r="C211" s="171"/>
    </row>
    <row r="212" spans="2:3" x14ac:dyDescent="0.35">
      <c r="B212" s="171" t="s">
        <v>499</v>
      </c>
      <c r="C212" s="171"/>
    </row>
  </sheetData>
  <mergeCells count="13">
    <mergeCell ref="B119:C119"/>
    <mergeCell ref="B1:C1"/>
    <mergeCell ref="B3:C3"/>
    <mergeCell ref="B30:C30"/>
    <mergeCell ref="B44:C44"/>
    <mergeCell ref="B114:C114"/>
    <mergeCell ref="B210:C210"/>
    <mergeCell ref="B211:C211"/>
    <mergeCell ref="B212:C212"/>
    <mergeCell ref="B143:C143"/>
    <mergeCell ref="B154:C154"/>
    <mergeCell ref="B166:C166"/>
    <mergeCell ref="B190:C190"/>
  </mergeCells>
  <pageMargins left="0.70866141732283472" right="0.70866141732283472" top="0.42" bottom="0.35" header="0.31496062992125984" footer="0.31496062992125984"/>
  <pageSetup scale="85" orientation="portrait" r:id="rId1"/>
  <rowBreaks count="1" manualBreakCount="1">
    <brk id="43"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8B2C9-FD10-4F43-AD39-6F5C2F344067}">
  <sheetPr>
    <tabColor rgb="FF00B0F0"/>
  </sheetPr>
  <dimension ref="A18:G20"/>
  <sheetViews>
    <sheetView workbookViewId="0">
      <selection activeCell="H11" sqref="H1:H1048576"/>
    </sheetView>
  </sheetViews>
  <sheetFormatPr baseColWidth="10" defaultColWidth="11.453125" defaultRowHeight="14.5" x14ac:dyDescent="0.35"/>
  <cols>
    <col min="1" max="6" width="11.453125" style="57"/>
    <col min="7" max="7" width="14.1796875" style="57" customWidth="1"/>
    <col min="8" max="16384" width="11.453125" style="57"/>
  </cols>
  <sheetData>
    <row r="18" spans="1:7" ht="99.75" customHeight="1" x14ac:dyDescent="1">
      <c r="A18" s="189" t="s">
        <v>359</v>
      </c>
      <c r="B18" s="189"/>
      <c r="C18" s="189"/>
      <c r="D18" s="189"/>
      <c r="E18" s="189"/>
      <c r="F18" s="189"/>
      <c r="G18" s="189"/>
    </row>
    <row r="20" spans="1:7" ht="46" x14ac:dyDescent="1">
      <c r="A20" s="190"/>
      <c r="B20" s="190"/>
      <c r="C20" s="190"/>
      <c r="D20" s="190"/>
      <c r="E20" s="190"/>
      <c r="F20" s="190"/>
      <c r="G20" s="190"/>
    </row>
  </sheetData>
  <mergeCells count="2">
    <mergeCell ref="A18:G18"/>
    <mergeCell ref="A20:G20"/>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48195-82AF-4242-AEF8-8D073E178F6B}">
  <sheetPr>
    <tabColor theme="9" tint="0.39997558519241921"/>
  </sheetPr>
  <dimension ref="A1:I67"/>
  <sheetViews>
    <sheetView showGridLines="0" defaultGridColor="0" topLeftCell="A4" colorId="60" workbookViewId="0">
      <selection activeCell="F12" sqref="F12"/>
    </sheetView>
  </sheetViews>
  <sheetFormatPr baseColWidth="10" defaultColWidth="11.453125" defaultRowHeight="12.5" x14ac:dyDescent="0.25"/>
  <cols>
    <col min="1" max="1" width="58.453125" style="4" customWidth="1"/>
    <col min="2" max="4" width="11.453125" style="4"/>
    <col min="5" max="5" width="13.453125" style="4" customWidth="1"/>
    <col min="6" max="7" width="11.453125" style="4"/>
    <col min="8" max="8" width="14.1796875" style="4"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row>
    <row r="5" spans="1:9" ht="13" x14ac:dyDescent="0.3">
      <c r="A5" s="169" t="s">
        <v>354</v>
      </c>
      <c r="B5" s="169"/>
      <c r="C5" s="169"/>
      <c r="D5" s="169"/>
      <c r="E5" s="169"/>
      <c r="F5" s="169"/>
      <c r="G5" s="54"/>
      <c r="H5" s="54"/>
    </row>
    <row r="6" spans="1:9" ht="13" x14ac:dyDescent="0.3">
      <c r="A6" s="169" t="s">
        <v>359</v>
      </c>
      <c r="B6" s="169"/>
      <c r="C6" s="169"/>
      <c r="D6" s="169"/>
      <c r="E6" s="169"/>
      <c r="F6" s="169"/>
      <c r="G6" s="54"/>
      <c r="H6" s="54"/>
    </row>
    <row r="7" spans="1:9" ht="13" x14ac:dyDescent="0.3">
      <c r="A7" s="169">
        <v>2025</v>
      </c>
      <c r="B7" s="169"/>
      <c r="C7" s="169"/>
      <c r="D7" s="169"/>
      <c r="E7" s="169"/>
      <c r="F7" s="169"/>
      <c r="G7" s="54"/>
      <c r="H7" s="54"/>
    </row>
    <row r="8" spans="1:9" ht="13" x14ac:dyDescent="0.3">
      <c r="A8" s="169" t="s">
        <v>356</v>
      </c>
      <c r="B8" s="169"/>
      <c r="C8" s="169"/>
      <c r="D8" s="169"/>
      <c r="E8" s="169"/>
      <c r="F8" s="169"/>
      <c r="G8" s="54"/>
      <c r="H8" s="54"/>
    </row>
    <row r="9" spans="1:9" ht="13" thickBot="1" x14ac:dyDescent="0.3"/>
    <row r="10" spans="1:9" ht="58.5" thickTop="1" thickBot="1" x14ac:dyDescent="0.3">
      <c r="A10" s="59" t="s">
        <v>357</v>
      </c>
      <c r="B10" s="59" t="s">
        <v>376</v>
      </c>
      <c r="C10" s="59" t="s">
        <v>377</v>
      </c>
      <c r="D10" s="59" t="s">
        <v>378</v>
      </c>
      <c r="E10" s="59" t="s">
        <v>379</v>
      </c>
      <c r="F10" s="59" t="s">
        <v>361</v>
      </c>
      <c r="G10" s="60"/>
      <c r="H10" s="60"/>
      <c r="I10" s="60"/>
    </row>
    <row r="11" spans="1:9" s="9" customFormat="1" ht="13.5" thickTop="1" x14ac:dyDescent="0.3">
      <c r="A11" s="61"/>
      <c r="B11" s="8"/>
      <c r="C11" s="8"/>
      <c r="D11" s="8"/>
      <c r="E11" s="8"/>
      <c r="F11" s="8"/>
      <c r="G11" s="8"/>
      <c r="H11" s="8"/>
      <c r="I11" s="8"/>
    </row>
    <row r="12" spans="1:9" s="9" customFormat="1" ht="13" x14ac:dyDescent="0.3">
      <c r="A12" s="3" t="s">
        <v>394</v>
      </c>
      <c r="B12" s="9">
        <v>176333.04285539</v>
      </c>
      <c r="C12" s="9">
        <v>767647.8820026</v>
      </c>
      <c r="D12" s="9">
        <v>226589.15</v>
      </c>
      <c r="E12" s="9">
        <v>3284.6928576999999</v>
      </c>
      <c r="F12" s="8">
        <f>SUM(B12:E12)</f>
        <v>1173854.76771569</v>
      </c>
      <c r="G12" s="8"/>
      <c r="H12" s="8"/>
      <c r="I12" s="8"/>
    </row>
    <row r="13" spans="1:9" s="9" customFormat="1" ht="13" x14ac:dyDescent="0.3">
      <c r="A13" s="3" t="s">
        <v>395</v>
      </c>
      <c r="B13" s="9">
        <v>167487.67099796</v>
      </c>
      <c r="C13" s="9">
        <v>764766.25687591999</v>
      </c>
      <c r="D13" s="9">
        <v>226589.15</v>
      </c>
      <c r="E13" s="9">
        <v>3284.6928576999999</v>
      </c>
      <c r="F13" s="8">
        <f t="shared" ref="F13:F64" si="0">SUM(B13:E13)</f>
        <v>1162127.77073158</v>
      </c>
      <c r="G13" s="8"/>
      <c r="H13" s="8"/>
      <c r="I13" s="8"/>
    </row>
    <row r="14" spans="1:9" s="27" customFormat="1" ht="13" x14ac:dyDescent="0.3">
      <c r="A14" s="3" t="s">
        <v>396</v>
      </c>
      <c r="B14" s="9">
        <v>15754.52387279</v>
      </c>
      <c r="C14" s="9">
        <v>544421.95368926995</v>
      </c>
      <c r="D14" s="9">
        <v>150950.87</v>
      </c>
      <c r="E14" s="9">
        <v>3054.2163983</v>
      </c>
      <c r="F14" s="8">
        <f t="shared" si="0"/>
        <v>714181.56396036001</v>
      </c>
      <c r="G14" s="13"/>
      <c r="H14" s="13"/>
      <c r="I14" s="13"/>
    </row>
    <row r="15" spans="1:9" s="27" customFormat="1" x14ac:dyDescent="0.25">
      <c r="A15" s="2" t="s">
        <v>397</v>
      </c>
      <c r="B15" s="117">
        <v>4717.6516240600004</v>
      </c>
      <c r="C15" s="117">
        <v>229789.46478139999</v>
      </c>
      <c r="D15" s="117">
        <v>49981.91</v>
      </c>
      <c r="E15" s="117">
        <v>2085.2021511299999</v>
      </c>
      <c r="F15" s="8">
        <f t="shared" si="0"/>
        <v>286574.22855658998</v>
      </c>
      <c r="G15" s="13"/>
      <c r="H15" s="13"/>
      <c r="I15" s="13"/>
    </row>
    <row r="16" spans="1:9" s="27" customFormat="1" x14ac:dyDescent="0.25">
      <c r="A16" s="2" t="s">
        <v>398</v>
      </c>
      <c r="B16" s="117">
        <v>1260.4970533000001</v>
      </c>
      <c r="C16" s="117">
        <v>30189.11004385</v>
      </c>
      <c r="D16" s="117">
        <v>8833.67</v>
      </c>
      <c r="E16" s="117">
        <v>295.36425000000003</v>
      </c>
      <c r="F16" s="8">
        <f t="shared" si="0"/>
        <v>40578.641347149998</v>
      </c>
      <c r="G16" s="13"/>
      <c r="H16" s="13"/>
      <c r="I16" s="13"/>
    </row>
    <row r="17" spans="1:9" s="27" customFormat="1" x14ac:dyDescent="0.25">
      <c r="A17" s="2" t="s">
        <v>399</v>
      </c>
      <c r="B17" s="117">
        <v>267.85016466000002</v>
      </c>
      <c r="C17" s="117">
        <v>131.00081137999999</v>
      </c>
      <c r="D17" s="117">
        <v>2713.9483195900002</v>
      </c>
      <c r="E17" s="117">
        <v>17.089431149999999</v>
      </c>
      <c r="F17" s="8">
        <f t="shared" si="0"/>
        <v>3129.8887267800005</v>
      </c>
      <c r="G17" s="13"/>
      <c r="H17" s="13"/>
      <c r="I17" s="13"/>
    </row>
    <row r="18" spans="1:9" s="27" customFormat="1" x14ac:dyDescent="0.25">
      <c r="A18" s="2" t="s">
        <v>400</v>
      </c>
      <c r="B18" s="117">
        <v>1288.0111386399999</v>
      </c>
      <c r="C18" s="117">
        <v>30058.10923247</v>
      </c>
      <c r="D18" s="117">
        <v>7968.39485719</v>
      </c>
      <c r="E18" s="117">
        <v>354.30480980999999</v>
      </c>
      <c r="F18" s="8">
        <f t="shared" si="0"/>
        <v>39668.820038109996</v>
      </c>
      <c r="G18" s="13"/>
      <c r="H18" s="13"/>
      <c r="I18" s="13"/>
    </row>
    <row r="19" spans="1:9" s="27" customFormat="1" x14ac:dyDescent="0.25">
      <c r="A19" s="2" t="s">
        <v>401</v>
      </c>
      <c r="B19" s="117">
        <v>5016.9815173500001</v>
      </c>
      <c r="C19" s="117">
        <v>205947.51062449999</v>
      </c>
      <c r="D19" s="117">
        <v>79288.710000000006</v>
      </c>
      <c r="E19" s="117">
        <v>498.53108954999999</v>
      </c>
      <c r="F19" s="8">
        <f t="shared" si="0"/>
        <v>290751.73323140002</v>
      </c>
      <c r="G19" s="13"/>
      <c r="H19" s="13"/>
      <c r="I19" s="13"/>
    </row>
    <row r="20" spans="1:9" s="27" customFormat="1" ht="13" x14ac:dyDescent="0.3">
      <c r="A20" s="3" t="s">
        <v>402</v>
      </c>
      <c r="B20" s="9">
        <v>4261.0220063500001</v>
      </c>
      <c r="C20" s="9">
        <v>5784.4267039799997</v>
      </c>
      <c r="D20" s="9">
        <v>9245.5</v>
      </c>
      <c r="E20" s="9">
        <v>0</v>
      </c>
      <c r="F20" s="8">
        <f t="shared" si="0"/>
        <v>19290.948710329998</v>
      </c>
      <c r="G20" s="13"/>
      <c r="H20" s="13"/>
      <c r="I20" s="13"/>
    </row>
    <row r="21" spans="1:9" s="27" customFormat="1" ht="13" x14ac:dyDescent="0.3">
      <c r="A21" s="3" t="s">
        <v>403</v>
      </c>
      <c r="B21" s="9">
        <v>4261.0220063500001</v>
      </c>
      <c r="C21" s="9">
        <v>5784.4267039799997</v>
      </c>
      <c r="D21" s="9">
        <v>2833.32</v>
      </c>
      <c r="E21" s="9">
        <v>0</v>
      </c>
      <c r="F21" s="8">
        <f t="shared" si="0"/>
        <v>12878.76871033</v>
      </c>
      <c r="G21" s="13"/>
      <c r="H21" s="13"/>
      <c r="I21" s="13"/>
    </row>
    <row r="22" spans="1:9" s="9" customFormat="1" ht="13" x14ac:dyDescent="0.3">
      <c r="A22" s="2" t="s">
        <v>404</v>
      </c>
      <c r="B22" s="117">
        <v>686.34449830000005</v>
      </c>
      <c r="C22" s="117">
        <v>3312.6957830199999</v>
      </c>
      <c r="D22" s="117">
        <v>2732.64</v>
      </c>
      <c r="E22" s="117">
        <v>0</v>
      </c>
      <c r="F22" s="8">
        <f t="shared" si="0"/>
        <v>6731.6802813199993</v>
      </c>
      <c r="G22" s="8"/>
      <c r="H22" s="8"/>
      <c r="I22" s="8"/>
    </row>
    <row r="23" spans="1:9" s="9" customFormat="1" ht="13" x14ac:dyDescent="0.3">
      <c r="A23" s="2" t="s">
        <v>405</v>
      </c>
      <c r="B23" s="117">
        <v>0</v>
      </c>
      <c r="C23" s="117">
        <v>2397.29619447</v>
      </c>
      <c r="D23" s="117">
        <v>0</v>
      </c>
      <c r="E23" s="117">
        <v>0</v>
      </c>
      <c r="F23" s="8">
        <f t="shared" si="0"/>
        <v>2397.29619447</v>
      </c>
      <c r="G23" s="8"/>
      <c r="H23" s="8"/>
      <c r="I23" s="8"/>
    </row>
    <row r="24" spans="1:9" s="27" customFormat="1" x14ac:dyDescent="0.25">
      <c r="A24" s="2" t="s">
        <v>406</v>
      </c>
      <c r="B24" s="117">
        <v>3574.6775080500001</v>
      </c>
      <c r="C24" s="117">
        <v>74.434726490000003</v>
      </c>
      <c r="D24" s="117">
        <v>100.68</v>
      </c>
      <c r="E24" s="117">
        <v>0</v>
      </c>
      <c r="F24" s="8">
        <f t="shared" si="0"/>
        <v>3749.7922345399998</v>
      </c>
      <c r="G24" s="13"/>
      <c r="H24" s="13"/>
      <c r="I24" s="13"/>
    </row>
    <row r="25" spans="1:9" s="27" customFormat="1" x14ac:dyDescent="0.25">
      <c r="A25" s="2" t="s">
        <v>407</v>
      </c>
      <c r="B25" s="117">
        <v>0</v>
      </c>
      <c r="C25" s="117">
        <v>0</v>
      </c>
      <c r="D25" s="117">
        <v>6412.18</v>
      </c>
      <c r="E25" s="117">
        <v>0</v>
      </c>
      <c r="F25" s="8">
        <f t="shared" si="0"/>
        <v>6412.18</v>
      </c>
      <c r="G25" s="13"/>
      <c r="H25" s="13"/>
      <c r="I25" s="13"/>
    </row>
    <row r="26" spans="1:9" s="27" customFormat="1" ht="13" x14ac:dyDescent="0.3">
      <c r="A26" s="3" t="s">
        <v>408</v>
      </c>
      <c r="B26" s="9">
        <v>498.37167173</v>
      </c>
      <c r="C26" s="9">
        <v>72711.441535539998</v>
      </c>
      <c r="D26" s="9">
        <v>3601.08</v>
      </c>
      <c r="E26" s="9">
        <v>175.11890761999999</v>
      </c>
      <c r="F26" s="8">
        <f t="shared" si="0"/>
        <v>76986.012114889993</v>
      </c>
      <c r="G26" s="13"/>
      <c r="H26" s="13"/>
      <c r="I26" s="13"/>
    </row>
    <row r="27" spans="1:9" s="27" customFormat="1" x14ac:dyDescent="0.25">
      <c r="A27" s="2" t="s">
        <v>409</v>
      </c>
      <c r="B27" s="117">
        <v>40.139195999999998</v>
      </c>
      <c r="C27" s="117">
        <v>38528.795441670001</v>
      </c>
      <c r="D27" s="117">
        <v>0</v>
      </c>
      <c r="E27" s="117">
        <v>36.469966239999998</v>
      </c>
      <c r="F27" s="8">
        <f t="shared" si="0"/>
        <v>38605.404603909999</v>
      </c>
      <c r="G27" s="13"/>
      <c r="H27" s="13"/>
      <c r="I27" s="13"/>
    </row>
    <row r="28" spans="1:9" s="9" customFormat="1" ht="13" x14ac:dyDescent="0.3">
      <c r="A28" s="2" t="s">
        <v>411</v>
      </c>
      <c r="B28" s="117">
        <v>0</v>
      </c>
      <c r="C28" s="117">
        <v>0</v>
      </c>
      <c r="D28" s="117">
        <v>0</v>
      </c>
      <c r="E28" s="117">
        <v>0</v>
      </c>
      <c r="F28" s="8">
        <f t="shared" si="0"/>
        <v>0</v>
      </c>
      <c r="G28" s="8"/>
      <c r="H28" s="8"/>
      <c r="I28" s="8"/>
    </row>
    <row r="29" spans="1:9" s="27" customFormat="1" x14ac:dyDescent="0.25">
      <c r="A29" s="2" t="s">
        <v>486</v>
      </c>
      <c r="B29" s="117">
        <v>0</v>
      </c>
      <c r="C29" s="117">
        <v>0</v>
      </c>
      <c r="D29" s="117">
        <v>0</v>
      </c>
      <c r="E29" s="117">
        <v>0</v>
      </c>
      <c r="F29" s="8">
        <f t="shared" si="0"/>
        <v>0</v>
      </c>
      <c r="G29" s="13"/>
      <c r="H29" s="13"/>
      <c r="I29" s="13"/>
    </row>
    <row r="30" spans="1:9" s="27" customFormat="1" x14ac:dyDescent="0.25">
      <c r="A30" s="2" t="s">
        <v>413</v>
      </c>
      <c r="B30" s="117">
        <v>0</v>
      </c>
      <c r="C30" s="117">
        <v>0</v>
      </c>
      <c r="D30" s="117">
        <v>0</v>
      </c>
      <c r="E30" s="117">
        <v>0</v>
      </c>
      <c r="F30" s="8">
        <f t="shared" si="0"/>
        <v>0</v>
      </c>
      <c r="G30" s="13"/>
      <c r="H30" s="13"/>
      <c r="I30" s="13"/>
    </row>
    <row r="31" spans="1:9" s="27" customFormat="1" x14ac:dyDescent="0.25">
      <c r="A31" s="2" t="s">
        <v>414</v>
      </c>
      <c r="B31" s="117">
        <v>0</v>
      </c>
      <c r="C31" s="117">
        <v>0</v>
      </c>
      <c r="D31" s="117">
        <v>0</v>
      </c>
      <c r="E31" s="117">
        <v>0</v>
      </c>
      <c r="F31" s="8">
        <f t="shared" si="0"/>
        <v>0</v>
      </c>
      <c r="G31" s="13"/>
      <c r="H31" s="13"/>
      <c r="I31" s="13"/>
    </row>
    <row r="32" spans="1:9" s="27" customFormat="1" x14ac:dyDescent="0.25">
      <c r="A32" s="2" t="s">
        <v>415</v>
      </c>
      <c r="B32" s="117">
        <v>0</v>
      </c>
      <c r="C32" s="117">
        <v>0</v>
      </c>
      <c r="D32" s="117">
        <v>0</v>
      </c>
      <c r="E32" s="117">
        <v>0</v>
      </c>
      <c r="F32" s="8">
        <f t="shared" si="0"/>
        <v>0</v>
      </c>
      <c r="G32" s="13"/>
      <c r="H32" s="13"/>
      <c r="I32" s="13"/>
    </row>
    <row r="33" spans="1:9" s="27" customFormat="1" x14ac:dyDescent="0.25">
      <c r="A33" s="2" t="s">
        <v>489</v>
      </c>
      <c r="B33" s="117">
        <v>0</v>
      </c>
      <c r="C33" s="117">
        <v>0</v>
      </c>
      <c r="D33" s="117">
        <v>0</v>
      </c>
      <c r="E33" s="117">
        <v>0</v>
      </c>
      <c r="F33" s="8">
        <f t="shared" si="0"/>
        <v>0</v>
      </c>
      <c r="G33" s="13"/>
      <c r="H33" s="13"/>
      <c r="I33" s="13"/>
    </row>
    <row r="34" spans="1:9" s="27" customFormat="1" x14ac:dyDescent="0.25">
      <c r="A34" s="2" t="s">
        <v>416</v>
      </c>
      <c r="B34" s="117">
        <v>0</v>
      </c>
      <c r="C34" s="117">
        <v>19806.221117789999</v>
      </c>
      <c r="D34" s="117">
        <v>0</v>
      </c>
      <c r="E34" s="117">
        <v>0</v>
      </c>
      <c r="F34" s="8">
        <f t="shared" si="0"/>
        <v>19806.221117789999</v>
      </c>
      <c r="G34" s="13"/>
      <c r="H34" s="13"/>
      <c r="I34" s="13"/>
    </row>
    <row r="35" spans="1:9" s="27" customFormat="1" x14ac:dyDescent="0.25">
      <c r="A35" s="2" t="s">
        <v>485</v>
      </c>
      <c r="B35" s="117">
        <v>0</v>
      </c>
      <c r="C35" s="117">
        <v>0</v>
      </c>
      <c r="D35" s="117">
        <v>0</v>
      </c>
      <c r="E35" s="117">
        <v>0</v>
      </c>
      <c r="F35" s="8">
        <f t="shared" si="0"/>
        <v>0</v>
      </c>
      <c r="G35" s="13"/>
      <c r="H35" s="13"/>
      <c r="I35" s="13"/>
    </row>
    <row r="36" spans="1:9" s="27" customFormat="1" x14ac:dyDescent="0.25">
      <c r="A36" s="2" t="s">
        <v>417</v>
      </c>
      <c r="B36" s="117">
        <v>40.139195999999998</v>
      </c>
      <c r="C36" s="117">
        <v>0</v>
      </c>
      <c r="D36" s="117">
        <v>0</v>
      </c>
      <c r="E36" s="117">
        <v>0</v>
      </c>
      <c r="F36" s="8">
        <f t="shared" si="0"/>
        <v>40.139195999999998</v>
      </c>
      <c r="G36" s="13"/>
      <c r="H36" s="13"/>
      <c r="I36" s="13"/>
    </row>
    <row r="37" spans="1:9" s="27" customFormat="1" x14ac:dyDescent="0.25">
      <c r="A37" s="2" t="s">
        <v>488</v>
      </c>
      <c r="B37" s="117">
        <v>0</v>
      </c>
      <c r="C37" s="117">
        <v>0</v>
      </c>
      <c r="D37" s="117">
        <v>0</v>
      </c>
      <c r="E37" s="117">
        <v>0</v>
      </c>
      <c r="F37" s="8">
        <f t="shared" si="0"/>
        <v>0</v>
      </c>
      <c r="G37" s="13"/>
      <c r="H37" s="13"/>
      <c r="I37" s="13"/>
    </row>
    <row r="38" spans="1:9" s="27" customFormat="1" x14ac:dyDescent="0.25">
      <c r="A38" s="2" t="s">
        <v>418</v>
      </c>
      <c r="B38" s="117">
        <v>36.469966239999998</v>
      </c>
      <c r="C38" s="117">
        <v>1.1484110000000001</v>
      </c>
      <c r="D38" s="117">
        <v>0</v>
      </c>
      <c r="E38" s="117">
        <v>36.469966239999998</v>
      </c>
      <c r="F38" s="8">
        <f t="shared" si="0"/>
        <v>74.088343479999992</v>
      </c>
      <c r="G38" s="13"/>
      <c r="H38" s="13"/>
      <c r="I38" s="13"/>
    </row>
    <row r="39" spans="1:9" s="27" customFormat="1" x14ac:dyDescent="0.25">
      <c r="A39" s="2" t="s">
        <v>419</v>
      </c>
      <c r="B39" s="117">
        <v>0</v>
      </c>
      <c r="C39" s="117">
        <v>18721.42591288</v>
      </c>
      <c r="D39" s="117">
        <v>0</v>
      </c>
      <c r="E39" s="117">
        <v>0</v>
      </c>
      <c r="F39" s="8">
        <f t="shared" si="0"/>
        <v>18721.42591288</v>
      </c>
      <c r="G39" s="13"/>
      <c r="H39" s="13"/>
      <c r="I39" s="13"/>
    </row>
    <row r="40" spans="1:9" s="27" customFormat="1" x14ac:dyDescent="0.25">
      <c r="A40" s="2" t="s">
        <v>420</v>
      </c>
      <c r="B40" s="117">
        <v>458.23247572999998</v>
      </c>
      <c r="C40" s="117">
        <v>34165.502064430002</v>
      </c>
      <c r="D40" s="117">
        <v>3592.97</v>
      </c>
      <c r="E40" s="117">
        <v>138.64894138</v>
      </c>
      <c r="F40" s="8">
        <f t="shared" si="0"/>
        <v>38355.353481540005</v>
      </c>
      <c r="G40" s="13"/>
      <c r="H40" s="13"/>
      <c r="I40" s="13"/>
    </row>
    <row r="41" spans="1:9" s="27" customFormat="1" x14ac:dyDescent="0.25">
      <c r="A41" s="2" t="s">
        <v>421</v>
      </c>
      <c r="B41" s="117">
        <v>0</v>
      </c>
      <c r="C41" s="117">
        <v>17.144029440000001</v>
      </c>
      <c r="D41" s="117">
        <v>8.11</v>
      </c>
      <c r="E41" s="117">
        <v>0</v>
      </c>
      <c r="F41" s="8">
        <f t="shared" si="0"/>
        <v>25.25402944</v>
      </c>
      <c r="G41" s="13"/>
      <c r="H41" s="13"/>
      <c r="I41" s="13"/>
    </row>
    <row r="42" spans="1:9" s="27" customFormat="1" x14ac:dyDescent="0.25">
      <c r="A42" s="2" t="s">
        <v>422</v>
      </c>
      <c r="B42" s="117">
        <v>0</v>
      </c>
      <c r="C42" s="117">
        <v>0</v>
      </c>
      <c r="D42" s="117">
        <v>0</v>
      </c>
      <c r="E42" s="117">
        <v>0</v>
      </c>
      <c r="F42" s="8">
        <f t="shared" si="0"/>
        <v>0</v>
      </c>
      <c r="G42" s="13"/>
      <c r="H42" s="13"/>
      <c r="I42" s="13"/>
    </row>
    <row r="43" spans="1:9" s="27" customFormat="1" x14ac:dyDescent="0.25">
      <c r="A43" s="2" t="s">
        <v>423</v>
      </c>
      <c r="B43" s="117">
        <v>151733.14712517001</v>
      </c>
      <c r="C43" s="117">
        <v>220344.30318665001</v>
      </c>
      <c r="D43" s="117">
        <v>75638.28</v>
      </c>
      <c r="E43" s="117">
        <v>230.47645940000001</v>
      </c>
      <c r="F43" s="8">
        <f t="shared" si="0"/>
        <v>447946.20677122002</v>
      </c>
      <c r="G43" s="13"/>
      <c r="H43" s="13"/>
      <c r="I43" s="13"/>
    </row>
    <row r="44" spans="1:9" s="27" customFormat="1" x14ac:dyDescent="0.25">
      <c r="A44" s="2" t="s">
        <v>424</v>
      </c>
      <c r="B44" s="117">
        <v>7659.3477265800002</v>
      </c>
      <c r="C44" s="117">
        <v>203594.13327230001</v>
      </c>
      <c r="D44" s="117">
        <v>73478.820000000007</v>
      </c>
      <c r="E44" s="117">
        <v>230.47645940000001</v>
      </c>
      <c r="F44" s="8">
        <f t="shared" si="0"/>
        <v>284962.77745827998</v>
      </c>
      <c r="G44" s="13"/>
      <c r="H44" s="13"/>
      <c r="I44" s="13"/>
    </row>
    <row r="45" spans="1:9" s="27" customFormat="1" ht="13" x14ac:dyDescent="0.3">
      <c r="A45" s="3" t="s">
        <v>425</v>
      </c>
      <c r="B45" s="9">
        <v>1426.35993338</v>
      </c>
      <c r="C45" s="9">
        <v>32315.94693844</v>
      </c>
      <c r="D45" s="9">
        <v>9555.5499999999993</v>
      </c>
      <c r="E45" s="9">
        <v>230.47645940000001</v>
      </c>
      <c r="F45" s="8">
        <f t="shared" si="0"/>
        <v>43528.333331219997</v>
      </c>
      <c r="G45" s="13"/>
      <c r="H45" s="13"/>
      <c r="I45" s="13"/>
    </row>
    <row r="46" spans="1:9" s="27" customFormat="1" ht="13" x14ac:dyDescent="0.3">
      <c r="A46" s="3" t="s">
        <v>426</v>
      </c>
      <c r="B46" s="9">
        <v>6232.9877931999999</v>
      </c>
      <c r="C46" s="9">
        <v>171278.18633386001</v>
      </c>
      <c r="D46" s="9">
        <v>63923.27</v>
      </c>
      <c r="E46" s="9">
        <v>0</v>
      </c>
      <c r="F46" s="8">
        <f t="shared" si="0"/>
        <v>241434.44412706001</v>
      </c>
      <c r="G46" s="13"/>
      <c r="H46" s="13"/>
      <c r="I46" s="13"/>
    </row>
    <row r="47" spans="1:9" s="27" customFormat="1" x14ac:dyDescent="0.25">
      <c r="A47" s="2" t="s">
        <v>427</v>
      </c>
      <c r="B47" s="117">
        <v>0</v>
      </c>
      <c r="C47" s="117">
        <v>10508.538918460001</v>
      </c>
      <c r="D47" s="117">
        <v>2159.46</v>
      </c>
      <c r="E47" s="117">
        <v>0</v>
      </c>
      <c r="F47" s="8">
        <f t="shared" si="0"/>
        <v>12667.998918460002</v>
      </c>
      <c r="G47" s="13"/>
      <c r="H47" s="13"/>
      <c r="I47" s="13"/>
    </row>
    <row r="48" spans="1:9" s="27" customFormat="1" x14ac:dyDescent="0.25">
      <c r="A48" s="2" t="s">
        <v>428</v>
      </c>
      <c r="B48" s="117">
        <v>0</v>
      </c>
      <c r="C48" s="117">
        <v>7912.4082861799998</v>
      </c>
      <c r="D48" s="117">
        <v>2159.46</v>
      </c>
      <c r="E48" s="117">
        <v>0</v>
      </c>
      <c r="F48" s="8">
        <f t="shared" si="0"/>
        <v>10071.868286180001</v>
      </c>
      <c r="G48" s="13"/>
      <c r="H48" s="13"/>
      <c r="I48" s="13"/>
    </row>
    <row r="49" spans="1:9" s="9" customFormat="1" ht="13" x14ac:dyDescent="0.3">
      <c r="A49" s="3" t="s">
        <v>429</v>
      </c>
      <c r="B49" s="9">
        <v>0</v>
      </c>
      <c r="C49" s="9">
        <v>2596.1306322800001</v>
      </c>
      <c r="D49" s="9">
        <v>0</v>
      </c>
      <c r="E49" s="9">
        <v>0</v>
      </c>
      <c r="F49" s="8">
        <f t="shared" si="0"/>
        <v>2596.1306322800001</v>
      </c>
      <c r="G49" s="8"/>
      <c r="H49" s="8"/>
      <c r="I49" s="8"/>
    </row>
    <row r="50" spans="1:9" s="9" customFormat="1" ht="13" x14ac:dyDescent="0.3">
      <c r="A50" s="2" t="s">
        <v>430</v>
      </c>
      <c r="B50" s="117">
        <v>144073.79939859</v>
      </c>
      <c r="C50" s="117">
        <v>6241.6309958900001</v>
      </c>
      <c r="D50" s="117">
        <v>0</v>
      </c>
      <c r="E50" s="117">
        <v>0</v>
      </c>
      <c r="F50" s="8">
        <f t="shared" si="0"/>
        <v>150315.43039448</v>
      </c>
      <c r="G50" s="8"/>
      <c r="H50" s="8"/>
      <c r="I50" s="8"/>
    </row>
    <row r="51" spans="1:9" s="27" customFormat="1" x14ac:dyDescent="0.25">
      <c r="A51" s="2" t="s">
        <v>409</v>
      </c>
      <c r="B51" s="117">
        <v>0</v>
      </c>
      <c r="C51" s="117">
        <v>4586.8844598300002</v>
      </c>
      <c r="D51" s="117">
        <v>0</v>
      </c>
      <c r="E51" s="117">
        <v>0</v>
      </c>
      <c r="F51" s="8">
        <f t="shared" si="0"/>
        <v>4586.8844598300002</v>
      </c>
      <c r="G51" s="13"/>
      <c r="H51" s="13"/>
      <c r="I51" s="13"/>
    </row>
    <row r="52" spans="1:9" s="27" customFormat="1" ht="13" x14ac:dyDescent="0.3">
      <c r="A52" s="3" t="s">
        <v>431</v>
      </c>
      <c r="B52" s="9">
        <v>0</v>
      </c>
      <c r="C52" s="9">
        <v>0</v>
      </c>
      <c r="D52" s="9">
        <v>0</v>
      </c>
      <c r="E52" s="9">
        <v>0</v>
      </c>
      <c r="F52" s="8">
        <f t="shared" si="0"/>
        <v>0</v>
      </c>
      <c r="G52" s="13"/>
      <c r="H52" s="13"/>
      <c r="I52" s="13"/>
    </row>
    <row r="53" spans="1:9" s="9" customFormat="1" ht="13" x14ac:dyDescent="0.3">
      <c r="A53" s="2" t="s">
        <v>413</v>
      </c>
      <c r="B53" s="117">
        <v>0</v>
      </c>
      <c r="C53" s="117">
        <v>0</v>
      </c>
      <c r="D53" s="117">
        <v>0</v>
      </c>
      <c r="E53" s="117">
        <v>0</v>
      </c>
      <c r="F53" s="8">
        <f t="shared" si="0"/>
        <v>0</v>
      </c>
      <c r="G53" s="8"/>
      <c r="H53" s="8"/>
      <c r="I53" s="8"/>
    </row>
    <row r="54" spans="1:9" s="27" customFormat="1" x14ac:dyDescent="0.25">
      <c r="A54" s="2" t="s">
        <v>414</v>
      </c>
      <c r="B54" s="117">
        <v>0</v>
      </c>
      <c r="C54" s="117">
        <v>0</v>
      </c>
      <c r="D54" s="117">
        <v>0</v>
      </c>
      <c r="E54" s="117">
        <v>0</v>
      </c>
      <c r="F54" s="8">
        <f t="shared" si="0"/>
        <v>0</v>
      </c>
      <c r="G54" s="13"/>
      <c r="H54" s="13"/>
      <c r="I54" s="13"/>
    </row>
    <row r="55" spans="1:9" s="27" customFormat="1" x14ac:dyDescent="0.25">
      <c r="A55" s="2" t="s">
        <v>432</v>
      </c>
      <c r="B55" s="117">
        <v>0</v>
      </c>
      <c r="C55" s="117">
        <v>0</v>
      </c>
      <c r="D55" s="117">
        <v>0</v>
      </c>
      <c r="E55" s="117">
        <v>0</v>
      </c>
      <c r="F55" s="8">
        <f t="shared" si="0"/>
        <v>0</v>
      </c>
      <c r="G55" s="13"/>
      <c r="H55" s="13"/>
      <c r="I55" s="13"/>
    </row>
    <row r="56" spans="1:9" s="9" customFormat="1" ht="13" x14ac:dyDescent="0.3">
      <c r="A56" s="2" t="s">
        <v>416</v>
      </c>
      <c r="B56" s="117">
        <v>0</v>
      </c>
      <c r="C56" s="117">
        <v>1806.4535408199999</v>
      </c>
      <c r="D56" s="117">
        <v>0</v>
      </c>
      <c r="E56" s="117">
        <v>0</v>
      </c>
      <c r="F56" s="8">
        <f t="shared" si="0"/>
        <v>1806.4535408199999</v>
      </c>
      <c r="G56" s="8"/>
      <c r="H56" s="8"/>
      <c r="I56" s="8"/>
    </row>
    <row r="57" spans="1:9" s="27" customFormat="1" x14ac:dyDescent="0.25">
      <c r="A57" s="2" t="s">
        <v>417</v>
      </c>
      <c r="B57" s="117">
        <v>0</v>
      </c>
      <c r="C57" s="117">
        <v>0.79925500000000005</v>
      </c>
      <c r="D57" s="117">
        <v>0</v>
      </c>
      <c r="E57" s="117">
        <v>0</v>
      </c>
      <c r="F57" s="8">
        <f t="shared" si="0"/>
        <v>0.79925500000000005</v>
      </c>
      <c r="G57" s="13"/>
      <c r="H57" s="13"/>
      <c r="I57" s="13"/>
    </row>
    <row r="58" spans="1:9" s="27" customFormat="1" x14ac:dyDescent="0.25">
      <c r="A58" s="2" t="s">
        <v>418</v>
      </c>
      <c r="B58" s="117">
        <v>0</v>
      </c>
      <c r="C58" s="117">
        <v>0</v>
      </c>
      <c r="D58" s="117">
        <v>0</v>
      </c>
      <c r="E58" s="117">
        <v>0</v>
      </c>
      <c r="F58" s="8">
        <f t="shared" si="0"/>
        <v>0</v>
      </c>
      <c r="G58" s="13"/>
      <c r="H58" s="13"/>
      <c r="I58" s="13"/>
    </row>
    <row r="59" spans="1:9" s="27" customFormat="1" x14ac:dyDescent="0.25">
      <c r="A59" s="2" t="s">
        <v>419</v>
      </c>
      <c r="B59" s="117">
        <v>0</v>
      </c>
      <c r="C59" s="117">
        <v>2779.6316640099999</v>
      </c>
      <c r="D59" s="117">
        <v>0</v>
      </c>
      <c r="E59" s="117">
        <v>0</v>
      </c>
      <c r="F59" s="8">
        <f t="shared" si="0"/>
        <v>2779.6316640099999</v>
      </c>
      <c r="G59" s="13"/>
      <c r="H59" s="13"/>
      <c r="I59" s="13"/>
    </row>
    <row r="60" spans="1:9" s="27" customFormat="1" x14ac:dyDescent="0.25">
      <c r="A60" s="2" t="s">
        <v>420</v>
      </c>
      <c r="B60" s="117">
        <v>144073.79939859</v>
      </c>
      <c r="C60" s="117">
        <v>1654.7465360599999</v>
      </c>
      <c r="D60" s="117">
        <v>0</v>
      </c>
      <c r="E60" s="117">
        <v>0</v>
      </c>
      <c r="F60" s="8">
        <f t="shared" si="0"/>
        <v>145728.54593465</v>
      </c>
      <c r="G60" s="13"/>
      <c r="H60" s="13"/>
      <c r="I60" s="13"/>
    </row>
    <row r="61" spans="1:9" s="27" customFormat="1" x14ac:dyDescent="0.25">
      <c r="A61" s="2" t="s">
        <v>421</v>
      </c>
      <c r="B61" s="117">
        <v>0</v>
      </c>
      <c r="C61" s="117">
        <v>0</v>
      </c>
      <c r="D61" s="117">
        <v>0</v>
      </c>
      <c r="E61" s="117">
        <v>0</v>
      </c>
      <c r="F61" s="8">
        <f t="shared" si="0"/>
        <v>0</v>
      </c>
      <c r="G61" s="13"/>
      <c r="H61" s="13"/>
      <c r="I61" s="13"/>
    </row>
    <row r="62" spans="1:9" s="27" customFormat="1" x14ac:dyDescent="0.25">
      <c r="A62" s="2" t="s">
        <v>434</v>
      </c>
      <c r="B62" s="117">
        <v>8845.3718574300001</v>
      </c>
      <c r="C62" s="117">
        <v>2881.62512668</v>
      </c>
      <c r="D62" s="117">
        <v>0</v>
      </c>
      <c r="E62" s="117">
        <v>0</v>
      </c>
      <c r="F62" s="8">
        <f t="shared" si="0"/>
        <v>11726.996984109999</v>
      </c>
      <c r="G62" s="13"/>
      <c r="H62" s="13"/>
      <c r="I62" s="13"/>
    </row>
    <row r="63" spans="1:9" s="27" customFormat="1" x14ac:dyDescent="0.25">
      <c r="A63" s="2" t="s">
        <v>435</v>
      </c>
      <c r="B63" s="117">
        <v>24277.72281653</v>
      </c>
      <c r="C63" s="117">
        <v>7260.8122645599997</v>
      </c>
      <c r="D63" s="117">
        <v>0</v>
      </c>
      <c r="E63" s="117">
        <v>0</v>
      </c>
      <c r="F63" s="8">
        <f t="shared" si="0"/>
        <v>31538.535081089998</v>
      </c>
      <c r="G63" s="13"/>
      <c r="H63" s="13"/>
      <c r="I63" s="13"/>
    </row>
    <row r="64" spans="1:9" s="27" customFormat="1" x14ac:dyDescent="0.25">
      <c r="A64" s="2" t="s">
        <v>436</v>
      </c>
      <c r="B64" s="117">
        <v>15432.3509591</v>
      </c>
      <c r="C64" s="117">
        <v>4379.1871378799997</v>
      </c>
      <c r="D64" s="117">
        <v>0</v>
      </c>
      <c r="E64" s="117">
        <v>0</v>
      </c>
      <c r="F64" s="8">
        <f t="shared" si="0"/>
        <v>19811.538096979999</v>
      </c>
      <c r="G64" s="13"/>
      <c r="H64" s="13"/>
      <c r="I64" s="13"/>
    </row>
    <row r="65" spans="1:6" x14ac:dyDescent="0.25">
      <c r="A65" s="2"/>
      <c r="B65" s="124"/>
      <c r="C65" s="124"/>
      <c r="D65" s="124"/>
      <c r="E65" s="124"/>
      <c r="F65" s="8"/>
    </row>
    <row r="66" spans="1:6" ht="13" thickBot="1" x14ac:dyDescent="0.3">
      <c r="A66" s="62"/>
      <c r="B66" s="62"/>
      <c r="C66" s="62"/>
      <c r="D66" s="62"/>
      <c r="E66" s="62"/>
      <c r="F66" s="62"/>
    </row>
    <row r="67" spans="1:6" ht="13" thickTop="1" x14ac:dyDescent="0.25"/>
  </sheetData>
  <mergeCells count="4">
    <mergeCell ref="A5:F5"/>
    <mergeCell ref="A6:F6"/>
    <mergeCell ref="A7:F7"/>
    <mergeCell ref="A8:F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4C9BD-768B-4D47-B169-8F0D21CE9A09}">
  <sheetPr>
    <tabColor theme="9" tint="0.39997558519241921"/>
  </sheetPr>
  <dimension ref="A1:L87"/>
  <sheetViews>
    <sheetView showGridLines="0" defaultGridColor="0" colorId="60" workbookViewId="0">
      <selection activeCell="D12" sqref="D12"/>
    </sheetView>
  </sheetViews>
  <sheetFormatPr baseColWidth="10" defaultColWidth="11.453125" defaultRowHeight="12.5" x14ac:dyDescent="0.25"/>
  <cols>
    <col min="1" max="1" width="57.81640625" style="4" customWidth="1"/>
    <col min="2" max="7" width="11.453125" style="4"/>
    <col min="8" max="8" width="14.1796875" style="4"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c r="D3" s="30"/>
    </row>
    <row r="5" spans="1:9" ht="13" x14ac:dyDescent="0.3">
      <c r="A5" s="169" t="s">
        <v>354</v>
      </c>
      <c r="B5" s="169"/>
      <c r="C5" s="169"/>
      <c r="D5" s="169"/>
      <c r="E5" s="54"/>
      <c r="F5" s="54"/>
      <c r="G5" s="54"/>
      <c r="H5" s="54"/>
    </row>
    <row r="6" spans="1:9" ht="13" x14ac:dyDescent="0.3">
      <c r="A6" s="169" t="s">
        <v>462</v>
      </c>
      <c r="B6" s="169"/>
      <c r="C6" s="169"/>
      <c r="D6" s="169"/>
      <c r="E6" s="54"/>
      <c r="F6" s="54"/>
      <c r="G6" s="54"/>
      <c r="H6" s="54"/>
    </row>
    <row r="7" spans="1:9" ht="13" x14ac:dyDescent="0.3">
      <c r="A7" s="169">
        <v>2025</v>
      </c>
      <c r="B7" s="169"/>
      <c r="C7" s="169"/>
      <c r="D7" s="169"/>
      <c r="E7" s="54"/>
      <c r="F7" s="54"/>
      <c r="G7" s="54"/>
      <c r="H7" s="54"/>
    </row>
    <row r="8" spans="1:9" ht="13" x14ac:dyDescent="0.3">
      <c r="A8" s="169" t="s">
        <v>356</v>
      </c>
      <c r="B8" s="169"/>
      <c r="C8" s="169"/>
      <c r="D8" s="169"/>
      <c r="E8" s="54"/>
      <c r="F8" s="54"/>
      <c r="G8" s="54"/>
      <c r="H8" s="54"/>
    </row>
    <row r="9" spans="1:9" ht="13" thickBot="1" x14ac:dyDescent="0.3"/>
    <row r="10" spans="1:9" ht="22.5" customHeight="1" thickTop="1" thickBot="1" x14ac:dyDescent="0.3">
      <c r="A10" s="59" t="s">
        <v>357</v>
      </c>
      <c r="B10" s="59" t="s">
        <v>174</v>
      </c>
      <c r="C10" s="59" t="s">
        <v>176</v>
      </c>
      <c r="D10" s="59" t="s">
        <v>361</v>
      </c>
      <c r="E10" s="60"/>
      <c r="F10" s="60"/>
      <c r="G10" s="60"/>
      <c r="H10" s="60"/>
      <c r="I10" s="60"/>
    </row>
    <row r="11" spans="1:9" s="9" customFormat="1" ht="13.5" thickTop="1" x14ac:dyDescent="0.3">
      <c r="A11" s="61"/>
      <c r="B11" s="8"/>
      <c r="C11" s="8"/>
      <c r="D11" s="8"/>
      <c r="E11" s="8"/>
      <c r="F11" s="8"/>
      <c r="G11" s="8"/>
      <c r="H11" s="8"/>
      <c r="I11" s="8"/>
    </row>
    <row r="12" spans="1:9" s="9" customFormat="1" ht="13" x14ac:dyDescent="0.3">
      <c r="A12" s="3" t="s">
        <v>394</v>
      </c>
      <c r="B12" s="8">
        <v>156625.98262016999</v>
      </c>
      <c r="C12" s="9">
        <v>19707.06023522</v>
      </c>
      <c r="D12" s="9">
        <f>SUM(B12:C12)</f>
        <v>176333.04285539</v>
      </c>
      <c r="E12" s="8"/>
      <c r="F12" s="8"/>
      <c r="G12" s="8"/>
      <c r="H12" s="8"/>
      <c r="I12" s="8"/>
    </row>
    <row r="13" spans="1:9" s="9" customFormat="1" ht="13" x14ac:dyDescent="0.3">
      <c r="A13" s="3" t="s">
        <v>395</v>
      </c>
      <c r="B13" s="8">
        <v>156625.98262016999</v>
      </c>
      <c r="C13" s="9">
        <v>10861.68837779</v>
      </c>
      <c r="D13" s="9">
        <f t="shared" ref="D13:D64" si="0">SUM(B13:C13)</f>
        <v>167487.67099796</v>
      </c>
      <c r="E13" s="8"/>
      <c r="F13" s="8"/>
      <c r="G13" s="8"/>
      <c r="H13" s="8"/>
      <c r="I13" s="8"/>
    </row>
    <row r="14" spans="1:9" s="27" customFormat="1" ht="13" x14ac:dyDescent="0.3">
      <c r="A14" s="3" t="s">
        <v>396</v>
      </c>
      <c r="B14" s="8">
        <v>12369.153959269999</v>
      </c>
      <c r="C14" s="9">
        <v>3385.36991352</v>
      </c>
      <c r="D14" s="9">
        <f t="shared" si="0"/>
        <v>15754.52387279</v>
      </c>
      <c r="E14" s="13"/>
      <c r="F14" s="13"/>
      <c r="G14" s="13"/>
      <c r="H14" s="13"/>
      <c r="I14" s="13"/>
    </row>
    <row r="15" spans="1:9" s="27" customFormat="1" x14ac:dyDescent="0.25">
      <c r="A15" s="2" t="s">
        <v>397</v>
      </c>
      <c r="B15" s="13">
        <v>3142.4273303599998</v>
      </c>
      <c r="C15" s="117">
        <v>1575.2242937000001</v>
      </c>
      <c r="D15" s="117">
        <f t="shared" si="0"/>
        <v>4717.6516240599994</v>
      </c>
      <c r="E15" s="13"/>
      <c r="F15" s="13"/>
      <c r="G15" s="13"/>
      <c r="H15" s="13"/>
      <c r="I15" s="13"/>
    </row>
    <row r="16" spans="1:9" s="27" customFormat="1" x14ac:dyDescent="0.25">
      <c r="A16" s="2" t="s">
        <v>398</v>
      </c>
      <c r="B16" s="13">
        <v>572.90657829999998</v>
      </c>
      <c r="C16" s="117">
        <v>687.59047499999997</v>
      </c>
      <c r="D16" s="117">
        <f t="shared" si="0"/>
        <v>1260.4970533000001</v>
      </c>
      <c r="E16" s="13"/>
      <c r="F16" s="13"/>
      <c r="G16" s="13"/>
      <c r="H16" s="13"/>
      <c r="I16" s="13"/>
    </row>
    <row r="17" spans="1:9" s="27" customFormat="1" x14ac:dyDescent="0.25">
      <c r="A17" s="2" t="s">
        <v>399</v>
      </c>
      <c r="B17" s="13">
        <v>145.62953554000001</v>
      </c>
      <c r="C17" s="117">
        <v>122.22062912</v>
      </c>
      <c r="D17" s="117">
        <f t="shared" si="0"/>
        <v>267.85016466000002</v>
      </c>
      <c r="E17" s="13"/>
      <c r="F17" s="13"/>
      <c r="G17" s="13"/>
      <c r="H17" s="13"/>
      <c r="I17" s="13"/>
    </row>
    <row r="18" spans="1:9" s="27" customFormat="1" x14ac:dyDescent="0.25">
      <c r="A18" s="2" t="s">
        <v>400</v>
      </c>
      <c r="B18" s="13">
        <v>427.27704275999997</v>
      </c>
      <c r="C18" s="117">
        <v>565.36984587999996</v>
      </c>
      <c r="D18" s="117">
        <f t="shared" si="0"/>
        <v>992.64688863999993</v>
      </c>
      <c r="E18" s="13"/>
      <c r="F18" s="13"/>
      <c r="G18" s="13"/>
      <c r="H18" s="13"/>
      <c r="I18" s="13"/>
    </row>
    <row r="19" spans="1:9" s="27" customFormat="1" x14ac:dyDescent="0.25">
      <c r="A19" s="2" t="s">
        <v>401</v>
      </c>
      <c r="B19" s="13">
        <v>4112.4871953299998</v>
      </c>
      <c r="C19" s="117">
        <v>904.49432202000003</v>
      </c>
      <c r="D19" s="117">
        <f t="shared" si="0"/>
        <v>5016.9815173500001</v>
      </c>
      <c r="E19" s="13"/>
      <c r="F19" s="13"/>
      <c r="G19" s="13"/>
      <c r="H19" s="13"/>
      <c r="I19" s="13"/>
    </row>
    <row r="20" spans="1:9" s="27" customFormat="1" ht="13" x14ac:dyDescent="0.3">
      <c r="A20" s="3" t="s">
        <v>402</v>
      </c>
      <c r="B20" s="8">
        <v>4179.6440063500004</v>
      </c>
      <c r="C20" s="9">
        <v>81.378</v>
      </c>
      <c r="D20" s="9">
        <f t="shared" si="0"/>
        <v>4261.0220063500001</v>
      </c>
      <c r="E20" s="13"/>
      <c r="F20" s="13"/>
      <c r="G20" s="13"/>
      <c r="H20" s="13"/>
      <c r="I20" s="13"/>
    </row>
    <row r="21" spans="1:9" s="27" customFormat="1" ht="13" x14ac:dyDescent="0.3">
      <c r="A21" s="3" t="s">
        <v>403</v>
      </c>
      <c r="B21" s="8">
        <v>4179.6440063500004</v>
      </c>
      <c r="C21" s="9">
        <v>81.378</v>
      </c>
      <c r="D21" s="9">
        <f t="shared" si="0"/>
        <v>4261.0220063500001</v>
      </c>
      <c r="E21" s="13"/>
      <c r="F21" s="13"/>
      <c r="G21" s="13"/>
      <c r="H21" s="13"/>
      <c r="I21" s="13"/>
    </row>
    <row r="22" spans="1:9" s="9" customFormat="1" ht="13" x14ac:dyDescent="0.3">
      <c r="A22" s="2" t="s">
        <v>404</v>
      </c>
      <c r="B22" s="13">
        <v>686.34449830000005</v>
      </c>
      <c r="C22" s="117">
        <v>0</v>
      </c>
      <c r="D22" s="117">
        <f t="shared" si="0"/>
        <v>686.34449830000005</v>
      </c>
      <c r="E22" s="8"/>
      <c r="F22" s="8"/>
      <c r="G22" s="8"/>
      <c r="H22" s="8"/>
      <c r="I22" s="8"/>
    </row>
    <row r="23" spans="1:9" s="9" customFormat="1" ht="13" x14ac:dyDescent="0.3">
      <c r="A23" s="2" t="s">
        <v>405</v>
      </c>
      <c r="B23" s="13">
        <v>0</v>
      </c>
      <c r="C23" s="117">
        <v>0</v>
      </c>
      <c r="D23" s="117">
        <f t="shared" si="0"/>
        <v>0</v>
      </c>
      <c r="E23" s="8"/>
      <c r="F23" s="8"/>
      <c r="G23" s="8"/>
      <c r="H23" s="8"/>
      <c r="I23" s="8"/>
    </row>
    <row r="24" spans="1:9" s="27" customFormat="1" x14ac:dyDescent="0.25">
      <c r="A24" s="2" t="s">
        <v>406</v>
      </c>
      <c r="B24" s="13">
        <v>3493.29950805</v>
      </c>
      <c r="C24" s="117">
        <v>81.378</v>
      </c>
      <c r="D24" s="117">
        <f t="shared" si="0"/>
        <v>3574.6775080500001</v>
      </c>
      <c r="E24" s="13"/>
      <c r="F24" s="13"/>
      <c r="G24" s="13"/>
      <c r="H24" s="13"/>
      <c r="I24" s="13"/>
    </row>
    <row r="25" spans="1:9" s="27" customFormat="1" x14ac:dyDescent="0.25">
      <c r="A25" s="2" t="s">
        <v>407</v>
      </c>
      <c r="B25" s="13">
        <v>0</v>
      </c>
      <c r="C25" s="117">
        <v>0</v>
      </c>
      <c r="D25" s="117">
        <f t="shared" si="0"/>
        <v>0</v>
      </c>
      <c r="E25" s="13"/>
      <c r="F25" s="13"/>
      <c r="G25" s="13"/>
      <c r="H25" s="13"/>
      <c r="I25" s="13"/>
    </row>
    <row r="26" spans="1:9" s="27" customFormat="1" ht="13" x14ac:dyDescent="0.3">
      <c r="A26" s="3" t="s">
        <v>408</v>
      </c>
      <c r="B26" s="8">
        <v>361.68884893000001</v>
      </c>
      <c r="C26" s="9">
        <v>136.6828228</v>
      </c>
      <c r="D26" s="9">
        <f t="shared" si="0"/>
        <v>498.37167173</v>
      </c>
      <c r="E26" s="13"/>
      <c r="F26" s="13"/>
      <c r="G26" s="13"/>
      <c r="H26" s="13"/>
      <c r="I26" s="13"/>
    </row>
    <row r="27" spans="1:9" s="27" customFormat="1" x14ac:dyDescent="0.25">
      <c r="A27" s="2" t="s">
        <v>409</v>
      </c>
      <c r="B27" s="13">
        <v>40.139195999999998</v>
      </c>
      <c r="C27" s="117">
        <v>0</v>
      </c>
      <c r="D27" s="117">
        <f t="shared" si="0"/>
        <v>40.139195999999998</v>
      </c>
      <c r="E27" s="13"/>
      <c r="F27" s="13"/>
      <c r="G27" s="13"/>
      <c r="H27" s="13"/>
      <c r="I27" s="13"/>
    </row>
    <row r="28" spans="1:9" s="9" customFormat="1" ht="13" x14ac:dyDescent="0.3">
      <c r="A28" s="2" t="s">
        <v>411</v>
      </c>
      <c r="B28" s="13">
        <v>0</v>
      </c>
      <c r="C28" s="117">
        <v>0</v>
      </c>
      <c r="D28" s="117">
        <f t="shared" si="0"/>
        <v>0</v>
      </c>
      <c r="E28" s="8"/>
      <c r="F28" s="8"/>
      <c r="G28" s="8"/>
      <c r="H28" s="8"/>
      <c r="I28" s="8"/>
    </row>
    <row r="29" spans="1:9" s="27" customFormat="1" x14ac:dyDescent="0.25">
      <c r="A29" s="2" t="s">
        <v>486</v>
      </c>
      <c r="B29" s="13">
        <v>0</v>
      </c>
      <c r="C29" s="117">
        <v>0</v>
      </c>
      <c r="D29" s="117">
        <f t="shared" si="0"/>
        <v>0</v>
      </c>
      <c r="E29" s="13"/>
      <c r="F29" s="13"/>
      <c r="G29" s="13"/>
      <c r="H29" s="13"/>
      <c r="I29" s="13"/>
    </row>
    <row r="30" spans="1:9" s="27" customFormat="1" x14ac:dyDescent="0.25">
      <c r="A30" s="2" t="s">
        <v>413</v>
      </c>
      <c r="B30" s="13">
        <v>0</v>
      </c>
      <c r="C30" s="117">
        <v>0</v>
      </c>
      <c r="D30" s="117">
        <f t="shared" si="0"/>
        <v>0</v>
      </c>
      <c r="E30" s="13"/>
      <c r="F30" s="13"/>
      <c r="G30" s="13"/>
      <c r="H30" s="13"/>
      <c r="I30" s="13"/>
    </row>
    <row r="31" spans="1:9" s="27" customFormat="1" x14ac:dyDescent="0.25">
      <c r="A31" s="2" t="s">
        <v>414</v>
      </c>
      <c r="B31" s="13">
        <v>0</v>
      </c>
      <c r="C31" s="117">
        <v>0</v>
      </c>
      <c r="D31" s="117">
        <f t="shared" si="0"/>
        <v>0</v>
      </c>
      <c r="E31" s="13"/>
      <c r="F31" s="13"/>
      <c r="G31" s="13"/>
      <c r="H31" s="13"/>
      <c r="I31" s="13"/>
    </row>
    <row r="32" spans="1:9" s="27" customFormat="1" x14ac:dyDescent="0.25">
      <c r="A32" s="2" t="s">
        <v>415</v>
      </c>
      <c r="B32" s="13">
        <v>0</v>
      </c>
      <c r="C32" s="117">
        <v>0</v>
      </c>
      <c r="D32" s="117">
        <f t="shared" si="0"/>
        <v>0</v>
      </c>
      <c r="E32" s="13"/>
      <c r="F32" s="13"/>
      <c r="G32" s="13"/>
      <c r="H32" s="13"/>
      <c r="I32" s="13"/>
    </row>
    <row r="33" spans="1:12" s="27" customFormat="1" x14ac:dyDescent="0.25">
      <c r="A33" s="2" t="s">
        <v>489</v>
      </c>
      <c r="B33" s="13">
        <v>0</v>
      </c>
      <c r="C33" s="117">
        <v>0</v>
      </c>
      <c r="D33" s="117">
        <f t="shared" si="0"/>
        <v>0</v>
      </c>
      <c r="E33" s="13"/>
      <c r="F33" s="13"/>
      <c r="G33" s="13"/>
      <c r="H33" s="13"/>
      <c r="I33" s="13"/>
      <c r="J33" s="117"/>
      <c r="K33" s="117"/>
      <c r="L33" s="117"/>
    </row>
    <row r="34" spans="1:12" s="27" customFormat="1" x14ac:dyDescent="0.25">
      <c r="A34" s="2" t="s">
        <v>416</v>
      </c>
      <c r="B34" s="13">
        <v>0</v>
      </c>
      <c r="C34" s="117">
        <v>0</v>
      </c>
      <c r="D34" s="117">
        <f t="shared" si="0"/>
        <v>0</v>
      </c>
      <c r="E34" s="13"/>
      <c r="F34" s="13"/>
      <c r="G34" s="13"/>
      <c r="H34" s="13"/>
      <c r="I34" s="13"/>
      <c r="J34" s="117"/>
      <c r="K34" s="117"/>
      <c r="L34" s="117"/>
    </row>
    <row r="35" spans="1:12" s="9" customFormat="1" ht="13" x14ac:dyDescent="0.3">
      <c r="A35" s="2" t="s">
        <v>485</v>
      </c>
      <c r="B35" s="13">
        <v>0</v>
      </c>
      <c r="C35" s="117">
        <v>0</v>
      </c>
      <c r="D35" s="117">
        <f t="shared" si="0"/>
        <v>0</v>
      </c>
      <c r="E35" s="8"/>
      <c r="F35" s="8"/>
      <c r="G35" s="8"/>
      <c r="H35" s="8"/>
      <c r="I35" s="8"/>
    </row>
    <row r="36" spans="1:12" s="9" customFormat="1" ht="13" x14ac:dyDescent="0.3">
      <c r="A36" s="2" t="s">
        <v>417</v>
      </c>
      <c r="B36" s="13">
        <v>40.139195999999998</v>
      </c>
      <c r="C36" s="117">
        <v>0</v>
      </c>
      <c r="D36" s="117">
        <f t="shared" si="0"/>
        <v>40.139195999999998</v>
      </c>
      <c r="E36" s="8"/>
      <c r="F36" s="8"/>
      <c r="G36" s="8"/>
      <c r="H36" s="8"/>
      <c r="I36" s="8"/>
    </row>
    <row r="37" spans="1:12" s="27" customFormat="1" x14ac:dyDescent="0.25">
      <c r="A37" s="2" t="s">
        <v>488</v>
      </c>
      <c r="B37" s="13">
        <v>0</v>
      </c>
      <c r="C37" s="117">
        <v>0</v>
      </c>
      <c r="D37" s="117">
        <f t="shared" si="0"/>
        <v>0</v>
      </c>
      <c r="E37" s="13"/>
      <c r="F37" s="13"/>
      <c r="G37" s="13"/>
      <c r="H37" s="13"/>
      <c r="I37" s="13"/>
      <c r="J37" s="117"/>
      <c r="K37" s="117"/>
      <c r="L37" s="117"/>
    </row>
    <row r="38" spans="1:12" s="27" customFormat="1" x14ac:dyDescent="0.25">
      <c r="A38" s="2" t="s">
        <v>418</v>
      </c>
      <c r="B38" s="13">
        <v>0</v>
      </c>
      <c r="C38" s="117">
        <v>0</v>
      </c>
      <c r="D38" s="117">
        <f t="shared" si="0"/>
        <v>0</v>
      </c>
      <c r="E38" s="13"/>
      <c r="F38" s="13"/>
      <c r="G38" s="13"/>
      <c r="H38" s="13"/>
      <c r="I38" s="13"/>
      <c r="J38" s="117"/>
      <c r="K38" s="117"/>
      <c r="L38" s="117"/>
    </row>
    <row r="39" spans="1:12" s="9" customFormat="1" ht="13" x14ac:dyDescent="0.3">
      <c r="A39" s="2" t="s">
        <v>419</v>
      </c>
      <c r="B39" s="13">
        <v>0</v>
      </c>
      <c r="C39" s="117">
        <v>0</v>
      </c>
      <c r="D39" s="117">
        <f t="shared" si="0"/>
        <v>0</v>
      </c>
      <c r="E39" s="8"/>
      <c r="F39" s="8"/>
      <c r="G39" s="8"/>
      <c r="H39" s="8"/>
      <c r="I39" s="8"/>
    </row>
    <row r="40" spans="1:12" s="27" customFormat="1" x14ac:dyDescent="0.25">
      <c r="A40" s="2" t="s">
        <v>420</v>
      </c>
      <c r="B40" s="13">
        <v>321.54965292999998</v>
      </c>
      <c r="C40" s="117">
        <v>136.6828228</v>
      </c>
      <c r="D40" s="117">
        <f t="shared" si="0"/>
        <v>458.23247572999998</v>
      </c>
      <c r="E40" s="13"/>
      <c r="F40" s="13"/>
      <c r="G40" s="13"/>
      <c r="H40" s="13"/>
      <c r="I40" s="13"/>
      <c r="J40" s="117"/>
      <c r="K40" s="117"/>
      <c r="L40" s="117"/>
    </row>
    <row r="41" spans="1:12" s="27" customFormat="1" x14ac:dyDescent="0.25">
      <c r="A41" s="2" t="s">
        <v>421</v>
      </c>
      <c r="B41" s="13">
        <v>0</v>
      </c>
      <c r="C41" s="117">
        <v>0</v>
      </c>
      <c r="D41" s="117">
        <f t="shared" si="0"/>
        <v>0</v>
      </c>
      <c r="E41" s="13"/>
      <c r="F41" s="13"/>
      <c r="G41" s="13"/>
      <c r="H41" s="13"/>
      <c r="I41" s="13"/>
      <c r="J41" s="117"/>
      <c r="K41" s="117"/>
      <c r="L41" s="117"/>
    </row>
    <row r="42" spans="1:12" s="9" customFormat="1" ht="13" x14ac:dyDescent="0.3">
      <c r="A42" s="2" t="s">
        <v>422</v>
      </c>
      <c r="B42" s="13">
        <v>0</v>
      </c>
      <c r="C42" s="117">
        <v>0</v>
      </c>
      <c r="D42" s="117">
        <f t="shared" si="0"/>
        <v>0</v>
      </c>
      <c r="E42" s="8"/>
      <c r="F42" s="8"/>
      <c r="G42" s="8"/>
      <c r="H42" s="8"/>
      <c r="I42" s="8"/>
    </row>
    <row r="43" spans="1:12" s="27" customFormat="1" x14ac:dyDescent="0.25">
      <c r="A43" s="2" t="s">
        <v>423</v>
      </c>
      <c r="B43" s="13">
        <v>144256.82866090001</v>
      </c>
      <c r="C43" s="117">
        <v>7476.3184642699998</v>
      </c>
      <c r="D43" s="117">
        <f t="shared" si="0"/>
        <v>151733.14712517001</v>
      </c>
      <c r="E43" s="13"/>
      <c r="F43" s="13"/>
      <c r="G43" s="13"/>
      <c r="H43" s="13"/>
      <c r="I43" s="13"/>
      <c r="J43" s="117"/>
      <c r="K43" s="117"/>
      <c r="L43" s="117"/>
    </row>
    <row r="44" spans="1:12" s="27" customFormat="1" x14ac:dyDescent="0.25">
      <c r="A44" s="2" t="s">
        <v>424</v>
      </c>
      <c r="B44" s="13">
        <v>1104.3865088699999</v>
      </c>
      <c r="C44" s="117">
        <v>6554.9612177099998</v>
      </c>
      <c r="D44" s="117">
        <f t="shared" si="0"/>
        <v>7659.3477265799993</v>
      </c>
      <c r="E44" s="13"/>
      <c r="F44" s="13"/>
      <c r="G44" s="13"/>
      <c r="H44" s="13"/>
      <c r="I44" s="13"/>
      <c r="J44" s="117"/>
      <c r="K44" s="117"/>
      <c r="L44" s="117"/>
    </row>
    <row r="45" spans="1:12" s="27" customFormat="1" ht="13" x14ac:dyDescent="0.3">
      <c r="A45" s="3" t="s">
        <v>425</v>
      </c>
      <c r="B45" s="8">
        <v>1104.3865088699999</v>
      </c>
      <c r="C45" s="9">
        <v>321.97342450999997</v>
      </c>
      <c r="D45" s="9">
        <f t="shared" si="0"/>
        <v>1426.3599333799998</v>
      </c>
      <c r="E45" s="13"/>
      <c r="F45" s="13"/>
      <c r="G45" s="13"/>
      <c r="H45" s="13"/>
      <c r="I45" s="13"/>
      <c r="J45" s="117"/>
      <c r="K45" s="117"/>
      <c r="L45" s="117"/>
    </row>
    <row r="46" spans="1:12" s="27" customFormat="1" ht="13" x14ac:dyDescent="0.3">
      <c r="A46" s="3" t="s">
        <v>426</v>
      </c>
      <c r="B46" s="8">
        <v>0</v>
      </c>
      <c r="C46" s="9">
        <v>6232.9877931999999</v>
      </c>
      <c r="D46" s="9">
        <f t="shared" si="0"/>
        <v>6232.9877931999999</v>
      </c>
      <c r="E46" s="13"/>
      <c r="F46" s="13"/>
      <c r="G46" s="13"/>
      <c r="H46" s="13"/>
      <c r="I46" s="13"/>
      <c r="J46" s="117"/>
      <c r="K46" s="117"/>
      <c r="L46" s="117"/>
    </row>
    <row r="47" spans="1:12" s="9" customFormat="1" ht="13" x14ac:dyDescent="0.3">
      <c r="A47" s="2" t="s">
        <v>427</v>
      </c>
      <c r="B47" s="13">
        <v>0</v>
      </c>
      <c r="C47" s="117">
        <v>0</v>
      </c>
      <c r="D47" s="117">
        <f t="shared" si="0"/>
        <v>0</v>
      </c>
      <c r="E47" s="8"/>
      <c r="F47" s="8"/>
      <c r="G47" s="8"/>
      <c r="H47" s="8"/>
      <c r="I47" s="8"/>
    </row>
    <row r="48" spans="1:12" s="27" customFormat="1" x14ac:dyDescent="0.25">
      <c r="A48" s="2" t="s">
        <v>428</v>
      </c>
      <c r="B48" s="13">
        <v>0</v>
      </c>
      <c r="C48" s="117">
        <v>0</v>
      </c>
      <c r="D48" s="117">
        <f t="shared" si="0"/>
        <v>0</v>
      </c>
      <c r="E48" s="120"/>
      <c r="F48" s="120"/>
      <c r="G48" s="120"/>
      <c r="H48" s="120"/>
      <c r="I48" s="120"/>
      <c r="J48" s="121"/>
      <c r="K48" s="121"/>
      <c r="L48" s="121"/>
    </row>
    <row r="49" spans="1:4" ht="13" x14ac:dyDescent="0.3">
      <c r="A49" s="3" t="s">
        <v>429</v>
      </c>
      <c r="B49" s="8">
        <v>0</v>
      </c>
      <c r="C49" s="9">
        <v>0</v>
      </c>
      <c r="D49" s="9">
        <f t="shared" si="0"/>
        <v>0</v>
      </c>
    </row>
    <row r="50" spans="1:4" x14ac:dyDescent="0.25">
      <c r="A50" s="2" t="s">
        <v>430</v>
      </c>
      <c r="B50" s="13">
        <v>143152.44215203001</v>
      </c>
      <c r="C50" s="117">
        <v>921.35724656000002</v>
      </c>
      <c r="D50" s="117">
        <f t="shared" si="0"/>
        <v>144073.79939859</v>
      </c>
    </row>
    <row r="51" spans="1:4" x14ac:dyDescent="0.25">
      <c r="A51" s="2" t="s">
        <v>409</v>
      </c>
      <c r="B51" s="13">
        <v>0</v>
      </c>
      <c r="C51" s="117">
        <v>0</v>
      </c>
      <c r="D51" s="117">
        <f t="shared" si="0"/>
        <v>0</v>
      </c>
    </row>
    <row r="52" spans="1:4" ht="13" x14ac:dyDescent="0.3">
      <c r="A52" s="3" t="s">
        <v>431</v>
      </c>
      <c r="B52" s="8">
        <v>0</v>
      </c>
      <c r="C52" s="9">
        <v>0</v>
      </c>
      <c r="D52" s="9">
        <f t="shared" si="0"/>
        <v>0</v>
      </c>
    </row>
    <row r="53" spans="1:4" x14ac:dyDescent="0.25">
      <c r="A53" s="2" t="s">
        <v>413</v>
      </c>
      <c r="B53" s="13">
        <v>0</v>
      </c>
      <c r="C53" s="117">
        <v>0</v>
      </c>
      <c r="D53" s="117">
        <f t="shared" si="0"/>
        <v>0</v>
      </c>
    </row>
    <row r="54" spans="1:4" x14ac:dyDescent="0.25">
      <c r="A54" s="2" t="s">
        <v>414</v>
      </c>
      <c r="B54" s="13">
        <v>0</v>
      </c>
      <c r="C54" s="117">
        <v>0</v>
      </c>
      <c r="D54" s="117">
        <f t="shared" si="0"/>
        <v>0</v>
      </c>
    </row>
    <row r="55" spans="1:4" x14ac:dyDescent="0.25">
      <c r="A55" s="2" t="s">
        <v>432</v>
      </c>
      <c r="B55" s="13">
        <v>0</v>
      </c>
      <c r="C55" s="117">
        <v>0</v>
      </c>
      <c r="D55" s="117">
        <f t="shared" si="0"/>
        <v>0</v>
      </c>
    </row>
    <row r="56" spans="1:4" x14ac:dyDescent="0.25">
      <c r="A56" s="2" t="s">
        <v>416</v>
      </c>
      <c r="B56" s="13">
        <v>0</v>
      </c>
      <c r="C56" s="117">
        <v>0</v>
      </c>
      <c r="D56" s="117">
        <f t="shared" si="0"/>
        <v>0</v>
      </c>
    </row>
    <row r="57" spans="1:4" x14ac:dyDescent="0.25">
      <c r="A57" s="2" t="s">
        <v>417</v>
      </c>
      <c r="B57" s="13">
        <v>0</v>
      </c>
      <c r="C57" s="117">
        <v>0</v>
      </c>
      <c r="D57" s="117">
        <f t="shared" si="0"/>
        <v>0</v>
      </c>
    </row>
    <row r="58" spans="1:4" x14ac:dyDescent="0.25">
      <c r="A58" s="2" t="s">
        <v>418</v>
      </c>
      <c r="B58" s="13">
        <v>0</v>
      </c>
      <c r="C58" s="117">
        <v>0</v>
      </c>
      <c r="D58" s="117">
        <f t="shared" si="0"/>
        <v>0</v>
      </c>
    </row>
    <row r="59" spans="1:4" x14ac:dyDescent="0.25">
      <c r="A59" s="2" t="s">
        <v>419</v>
      </c>
      <c r="B59" s="13">
        <v>0</v>
      </c>
      <c r="C59" s="117">
        <v>0</v>
      </c>
      <c r="D59" s="117">
        <f t="shared" si="0"/>
        <v>0</v>
      </c>
    </row>
    <row r="60" spans="1:4" x14ac:dyDescent="0.25">
      <c r="A60" s="2" t="s">
        <v>420</v>
      </c>
      <c r="B60" s="13">
        <v>143152.44215203001</v>
      </c>
      <c r="C60" s="117">
        <v>921.35724656000002</v>
      </c>
      <c r="D60" s="117">
        <f t="shared" si="0"/>
        <v>144073.79939859</v>
      </c>
    </row>
    <row r="61" spans="1:4" x14ac:dyDescent="0.25">
      <c r="A61" s="2" t="s">
        <v>421</v>
      </c>
      <c r="B61" s="13">
        <v>0</v>
      </c>
      <c r="C61" s="117">
        <v>0</v>
      </c>
      <c r="D61" s="117">
        <f t="shared" si="0"/>
        <v>0</v>
      </c>
    </row>
    <row r="62" spans="1:4" x14ac:dyDescent="0.25">
      <c r="A62" s="2" t="s">
        <v>434</v>
      </c>
      <c r="B62" s="13">
        <v>0</v>
      </c>
      <c r="C62" s="117">
        <v>8845.3718574300001</v>
      </c>
      <c r="D62" s="117">
        <f t="shared" si="0"/>
        <v>8845.3718574300001</v>
      </c>
    </row>
    <row r="63" spans="1:4" x14ac:dyDescent="0.25">
      <c r="A63" s="2" t="s">
        <v>435</v>
      </c>
      <c r="B63" s="13">
        <v>0</v>
      </c>
      <c r="C63" s="117">
        <v>24277.72281653</v>
      </c>
      <c r="D63" s="117">
        <f t="shared" si="0"/>
        <v>24277.72281653</v>
      </c>
    </row>
    <row r="64" spans="1:4" x14ac:dyDescent="0.25">
      <c r="A64" s="2" t="s">
        <v>436</v>
      </c>
      <c r="B64" s="13">
        <v>0</v>
      </c>
      <c r="C64" s="117">
        <v>15432.3509591</v>
      </c>
      <c r="D64" s="117">
        <f t="shared" si="0"/>
        <v>15432.3509591</v>
      </c>
    </row>
    <row r="65" spans="1:4" x14ac:dyDescent="0.25">
      <c r="A65" s="2"/>
      <c r="B65" s="13"/>
      <c r="C65" s="117"/>
      <c r="D65" s="117"/>
    </row>
    <row r="66" spans="1:4" ht="13" thickBot="1" x14ac:dyDescent="0.3">
      <c r="A66" s="118"/>
      <c r="B66" s="118"/>
      <c r="C66" s="118"/>
      <c r="D66" s="118"/>
    </row>
    <row r="67" spans="1:4" ht="13" thickTop="1" x14ac:dyDescent="0.25">
      <c r="A67" s="61"/>
      <c r="B67" s="66"/>
      <c r="C67" s="66"/>
      <c r="D67" s="66"/>
    </row>
    <row r="68" spans="1:4" x14ac:dyDescent="0.25">
      <c r="A68" s="7"/>
      <c r="B68" s="65"/>
      <c r="C68" s="65"/>
      <c r="D68" s="65"/>
    </row>
    <row r="69" spans="1:4" x14ac:dyDescent="0.25">
      <c r="A69" s="61"/>
      <c r="B69" s="66"/>
      <c r="C69" s="66"/>
      <c r="D69" s="66"/>
    </row>
    <row r="70" spans="1:4" x14ac:dyDescent="0.25">
      <c r="A70" s="61"/>
      <c r="B70" s="66"/>
      <c r="C70" s="66"/>
      <c r="D70" s="66"/>
    </row>
    <row r="71" spans="1:4" x14ac:dyDescent="0.25">
      <c r="A71" s="7"/>
      <c r="B71" s="65"/>
      <c r="C71" s="65"/>
      <c r="D71" s="65"/>
    </row>
    <row r="72" spans="1:4" x14ac:dyDescent="0.25">
      <c r="A72" s="7"/>
      <c r="B72" s="65"/>
      <c r="C72" s="65"/>
      <c r="D72" s="65"/>
    </row>
    <row r="73" spans="1:4" x14ac:dyDescent="0.25">
      <c r="A73" s="61"/>
      <c r="B73" s="66"/>
      <c r="C73" s="66"/>
      <c r="D73" s="66"/>
    </row>
    <row r="74" spans="1:4" x14ac:dyDescent="0.25">
      <c r="A74" s="61"/>
      <c r="B74" s="66"/>
      <c r="C74" s="66"/>
      <c r="D74" s="66"/>
    </row>
    <row r="75" spans="1:4" x14ac:dyDescent="0.25">
      <c r="A75" s="7"/>
      <c r="B75" s="65"/>
      <c r="C75" s="65"/>
      <c r="D75" s="65"/>
    </row>
    <row r="76" spans="1:4" x14ac:dyDescent="0.25">
      <c r="A76" s="61"/>
      <c r="B76" s="66"/>
      <c r="C76" s="66"/>
      <c r="D76" s="66"/>
    </row>
    <row r="77" spans="1:4" x14ac:dyDescent="0.25">
      <c r="A77" s="61"/>
      <c r="B77" s="66"/>
      <c r="C77" s="66"/>
      <c r="D77" s="66"/>
    </row>
    <row r="78" spans="1:4" x14ac:dyDescent="0.25">
      <c r="A78" s="61"/>
      <c r="B78" s="66"/>
      <c r="C78" s="66"/>
      <c r="D78" s="66"/>
    </row>
    <row r="79" spans="1:4" x14ac:dyDescent="0.25">
      <c r="A79" s="61"/>
      <c r="B79" s="66"/>
      <c r="C79" s="66"/>
      <c r="D79" s="66"/>
    </row>
    <row r="80" spans="1:4" x14ac:dyDescent="0.25">
      <c r="A80" s="61"/>
      <c r="B80" s="66"/>
      <c r="C80" s="66"/>
      <c r="D80" s="66"/>
    </row>
    <row r="81" spans="1:4" x14ac:dyDescent="0.25">
      <c r="A81" s="7"/>
      <c r="B81" s="65"/>
      <c r="C81" s="65"/>
      <c r="D81" s="65"/>
    </row>
    <row r="82" spans="1:4" x14ac:dyDescent="0.25">
      <c r="A82" s="61"/>
      <c r="B82" s="66"/>
      <c r="C82" s="66"/>
      <c r="D82" s="66"/>
    </row>
    <row r="83" spans="1:4" x14ac:dyDescent="0.25">
      <c r="A83" s="61"/>
      <c r="B83" s="66"/>
      <c r="C83" s="66"/>
      <c r="D83" s="66"/>
    </row>
    <row r="84" spans="1:4" x14ac:dyDescent="0.25">
      <c r="A84" s="7"/>
      <c r="B84" s="65"/>
      <c r="C84" s="65"/>
      <c r="D84" s="65"/>
    </row>
    <row r="85" spans="1:4" x14ac:dyDescent="0.25">
      <c r="A85" s="61"/>
      <c r="B85" s="66"/>
      <c r="C85" s="66"/>
      <c r="D85" s="66"/>
    </row>
    <row r="86" spans="1:4" x14ac:dyDescent="0.25">
      <c r="A86" s="61"/>
      <c r="B86" s="66"/>
      <c r="C86" s="66"/>
      <c r="D86" s="66"/>
    </row>
    <row r="87" spans="1:4" x14ac:dyDescent="0.25">
      <c r="A87" s="38"/>
      <c r="B87" s="38"/>
      <c r="C87" s="38"/>
      <c r="D87" s="38"/>
    </row>
  </sheetData>
  <mergeCells count="4">
    <mergeCell ref="A5:D5"/>
    <mergeCell ref="A6:D6"/>
    <mergeCell ref="A7:D7"/>
    <mergeCell ref="A8:D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6BEA3-8EA3-4B03-93DC-4E658C1F27F6}">
  <sheetPr>
    <tabColor theme="9" tint="0.39997558519241921"/>
  </sheetPr>
  <dimension ref="A1:Q66"/>
  <sheetViews>
    <sheetView showGridLines="0" defaultGridColor="0" colorId="60" workbookViewId="0">
      <selection activeCell="M12" sqref="M12"/>
    </sheetView>
  </sheetViews>
  <sheetFormatPr baseColWidth="10" defaultColWidth="11.453125" defaultRowHeight="12.5" x14ac:dyDescent="0.25"/>
  <cols>
    <col min="1" max="1" width="57.1796875" style="4" customWidth="1"/>
    <col min="2" max="3" width="11.453125" style="4"/>
    <col min="4" max="5" width="13.81640625" style="4" customWidth="1"/>
    <col min="6" max="6" width="12.81640625" style="4" customWidth="1"/>
    <col min="7" max="15" width="11.453125" style="4"/>
    <col min="16" max="16" width="14.1796875" style="4" customWidth="1"/>
    <col min="17" max="17" width="13.54296875" style="4" customWidth="1"/>
    <col min="18" max="16384" width="11.453125" style="4"/>
  </cols>
  <sheetData>
    <row r="1" spans="1:17" x14ac:dyDescent="0.25">
      <c r="A1" s="58" t="s">
        <v>282</v>
      </c>
    </row>
    <row r="2" spans="1:17" x14ac:dyDescent="0.25">
      <c r="A2" s="58" t="s">
        <v>352</v>
      </c>
    </row>
    <row r="3" spans="1:17" x14ac:dyDescent="0.25">
      <c r="A3" s="58" t="s">
        <v>353</v>
      </c>
    </row>
    <row r="5" spans="1:17" ht="13" x14ac:dyDescent="0.3">
      <c r="B5" s="169" t="s">
        <v>354</v>
      </c>
      <c r="C5" s="169"/>
      <c r="D5" s="169"/>
      <c r="E5" s="169"/>
      <c r="F5" s="169"/>
      <c r="G5" s="169"/>
      <c r="H5" s="169" t="s">
        <v>354</v>
      </c>
      <c r="I5" s="169"/>
      <c r="J5" s="169"/>
      <c r="K5" s="169"/>
      <c r="L5" s="169"/>
      <c r="M5" s="169"/>
      <c r="N5" s="54"/>
      <c r="O5" s="54"/>
      <c r="P5" s="54"/>
    </row>
    <row r="6" spans="1:17" ht="13" x14ac:dyDescent="0.3">
      <c r="B6" s="169" t="s">
        <v>463</v>
      </c>
      <c r="C6" s="169"/>
      <c r="D6" s="169"/>
      <c r="E6" s="169"/>
      <c r="F6" s="169"/>
      <c r="G6" s="169"/>
      <c r="H6" s="169" t="s">
        <v>463</v>
      </c>
      <c r="I6" s="169"/>
      <c r="J6" s="169"/>
      <c r="K6" s="169"/>
      <c r="L6" s="169"/>
      <c r="M6" s="169"/>
      <c r="N6" s="54"/>
      <c r="O6" s="54"/>
      <c r="P6" s="54"/>
    </row>
    <row r="7" spans="1:17" ht="13" x14ac:dyDescent="0.3">
      <c r="B7" s="169">
        <v>2025</v>
      </c>
      <c r="C7" s="169"/>
      <c r="D7" s="169"/>
      <c r="E7" s="169"/>
      <c r="F7" s="169"/>
      <c r="G7" s="169"/>
      <c r="H7" s="169">
        <v>2025</v>
      </c>
      <c r="I7" s="169"/>
      <c r="J7" s="169"/>
      <c r="K7" s="169"/>
      <c r="L7" s="169"/>
      <c r="M7" s="169"/>
      <c r="N7" s="54"/>
      <c r="O7" s="54"/>
      <c r="P7" s="54"/>
    </row>
    <row r="8" spans="1:17" ht="13" x14ac:dyDescent="0.3">
      <c r="B8" s="169" t="s">
        <v>356</v>
      </c>
      <c r="C8" s="169"/>
      <c r="D8" s="169"/>
      <c r="E8" s="169"/>
      <c r="F8" s="169"/>
      <c r="G8" s="169"/>
      <c r="H8" s="169" t="s">
        <v>356</v>
      </c>
      <c r="I8" s="169"/>
      <c r="J8" s="169"/>
      <c r="K8" s="169"/>
      <c r="L8" s="169"/>
      <c r="M8" s="169"/>
      <c r="N8" s="54"/>
      <c r="O8" s="54"/>
      <c r="P8" s="54"/>
    </row>
    <row r="9" spans="1:17" ht="13" thickBot="1" x14ac:dyDescent="0.3"/>
    <row r="10" spans="1:17" ht="35.5" customHeight="1" thickTop="1" thickBot="1" x14ac:dyDescent="0.3">
      <c r="A10" s="59" t="s">
        <v>357</v>
      </c>
      <c r="B10" s="59" t="s">
        <v>179</v>
      </c>
      <c r="C10" s="59" t="s">
        <v>183</v>
      </c>
      <c r="D10" s="59" t="s">
        <v>185</v>
      </c>
      <c r="E10" s="59" t="s">
        <v>482</v>
      </c>
      <c r="F10" s="1" t="s">
        <v>193</v>
      </c>
      <c r="G10" s="59" t="s">
        <v>187</v>
      </c>
      <c r="H10" s="59" t="s">
        <v>189</v>
      </c>
      <c r="I10" s="59" t="s">
        <v>191</v>
      </c>
      <c r="J10" s="59" t="s">
        <v>195</v>
      </c>
      <c r="K10" s="59" t="s">
        <v>181</v>
      </c>
      <c r="L10" s="59" t="s">
        <v>197</v>
      </c>
      <c r="M10" s="59" t="s">
        <v>361</v>
      </c>
      <c r="N10" s="60"/>
      <c r="O10" s="60"/>
      <c r="P10" s="60"/>
      <c r="Q10" s="60"/>
    </row>
    <row r="11" spans="1:17" s="9" customFormat="1" ht="13.5" thickTop="1" x14ac:dyDescent="0.3">
      <c r="A11" s="61"/>
      <c r="B11" s="13"/>
      <c r="C11" s="13"/>
      <c r="D11" s="13"/>
      <c r="E11" s="13"/>
      <c r="F11" s="117"/>
      <c r="G11" s="13"/>
      <c r="H11" s="13"/>
      <c r="I11" s="13"/>
      <c r="J11" s="13"/>
      <c r="K11" s="13"/>
      <c r="L11" s="13"/>
      <c r="M11" s="13"/>
      <c r="N11" s="8"/>
      <c r="O11" s="8"/>
      <c r="P11" s="8"/>
      <c r="Q11" s="8"/>
    </row>
    <row r="12" spans="1:17" s="9" customFormat="1" ht="13" x14ac:dyDescent="0.3">
      <c r="A12" s="3" t="s">
        <v>394</v>
      </c>
      <c r="B12" s="9">
        <v>8127.9966123800004</v>
      </c>
      <c r="C12" s="9">
        <v>14.57416536</v>
      </c>
      <c r="D12" s="9">
        <v>52.969864829999999</v>
      </c>
      <c r="E12" s="9">
        <v>132.29745410999999</v>
      </c>
      <c r="F12" s="9">
        <v>80.933548999999999</v>
      </c>
      <c r="G12" s="9">
        <v>67.141945640000003</v>
      </c>
      <c r="H12" s="9">
        <v>101.10526701000001</v>
      </c>
      <c r="I12" s="9">
        <v>235.59861905</v>
      </c>
      <c r="J12" s="9">
        <v>261.41894721</v>
      </c>
      <c r="K12" s="9">
        <v>757449.51522266003</v>
      </c>
      <c r="L12" s="9">
        <v>1124.33035535</v>
      </c>
      <c r="M12" s="9">
        <f t="shared" ref="M12:M43" si="0">SUM(B12:L12)</f>
        <v>767647.88200260012</v>
      </c>
      <c r="N12" s="8"/>
      <c r="O12" s="8"/>
      <c r="P12" s="8"/>
      <c r="Q12" s="8"/>
    </row>
    <row r="13" spans="1:17" s="9" customFormat="1" ht="13" x14ac:dyDescent="0.3">
      <c r="A13" s="3" t="s">
        <v>395</v>
      </c>
      <c r="B13" s="9">
        <v>5246.3714857000004</v>
      </c>
      <c r="C13" s="9">
        <v>14.57416536</v>
      </c>
      <c r="D13" s="9">
        <v>52.969864829999999</v>
      </c>
      <c r="E13" s="9">
        <v>132.29745410999999</v>
      </c>
      <c r="F13" s="9">
        <v>80.933548999999999</v>
      </c>
      <c r="G13" s="9">
        <v>67.141945640000003</v>
      </c>
      <c r="H13" s="9">
        <v>101.10526701000001</v>
      </c>
      <c r="I13" s="9">
        <v>235.59861905</v>
      </c>
      <c r="J13" s="9">
        <v>261.41894721</v>
      </c>
      <c r="K13" s="9">
        <v>757449.51522266003</v>
      </c>
      <c r="L13" s="9">
        <v>1124.33035535</v>
      </c>
      <c r="M13" s="9">
        <f t="shared" si="0"/>
        <v>764766.25687592011</v>
      </c>
      <c r="N13" s="8"/>
      <c r="O13" s="8"/>
      <c r="P13" s="8"/>
      <c r="Q13" s="8"/>
    </row>
    <row r="14" spans="1:17" s="27" customFormat="1" ht="13" x14ac:dyDescent="0.3">
      <c r="A14" s="3" t="s">
        <v>396</v>
      </c>
      <c r="B14" s="9">
        <v>4814.6357064100002</v>
      </c>
      <c r="C14" s="9">
        <v>8.1832875400000002</v>
      </c>
      <c r="D14" s="9">
        <v>52.969864829999999</v>
      </c>
      <c r="E14" s="9">
        <v>132.29745410999999</v>
      </c>
      <c r="F14" s="9">
        <v>80.933548999999999</v>
      </c>
      <c r="G14" s="9">
        <v>67.141945640000003</v>
      </c>
      <c r="H14" s="9">
        <v>101.10526701000001</v>
      </c>
      <c r="I14" s="9">
        <v>229.11798038000001</v>
      </c>
      <c r="J14" s="9">
        <v>235.26072421000001</v>
      </c>
      <c r="K14" s="9">
        <v>537957.47028120002</v>
      </c>
      <c r="L14" s="9">
        <v>742.83762893999995</v>
      </c>
      <c r="M14" s="9">
        <f t="shared" si="0"/>
        <v>544421.95368927007</v>
      </c>
      <c r="N14" s="13"/>
      <c r="O14" s="13"/>
      <c r="P14" s="13"/>
      <c r="Q14" s="13"/>
    </row>
    <row r="15" spans="1:17" s="27" customFormat="1" ht="13" x14ac:dyDescent="0.3">
      <c r="A15" s="2" t="s">
        <v>397</v>
      </c>
      <c r="B15" s="117">
        <v>1983.44312283</v>
      </c>
      <c r="C15" s="117">
        <v>5.9482156399999999</v>
      </c>
      <c r="D15" s="117">
        <v>27.658979349999999</v>
      </c>
      <c r="E15" s="117">
        <v>95.380429599999999</v>
      </c>
      <c r="F15" s="117">
        <v>60.558377450000002</v>
      </c>
      <c r="G15" s="117">
        <v>53.418694549999998</v>
      </c>
      <c r="H15" s="117">
        <v>56.559627429999999</v>
      </c>
      <c r="I15" s="117">
        <v>131.12982249000001</v>
      </c>
      <c r="J15" s="117">
        <v>112.18897</v>
      </c>
      <c r="K15" s="117">
        <v>226704.54430441</v>
      </c>
      <c r="L15" s="117">
        <v>558.63423765000005</v>
      </c>
      <c r="M15" s="9">
        <f t="shared" si="0"/>
        <v>229789.46478139999</v>
      </c>
      <c r="N15" s="13"/>
      <c r="O15" s="13"/>
      <c r="P15" s="13"/>
      <c r="Q15" s="13"/>
    </row>
    <row r="16" spans="1:17" s="27" customFormat="1" ht="13" x14ac:dyDescent="0.3">
      <c r="A16" s="2" t="s">
        <v>398</v>
      </c>
      <c r="B16" s="117">
        <v>355.39827769999999</v>
      </c>
      <c r="C16" s="117">
        <v>1.0390010000000001</v>
      </c>
      <c r="D16" s="117">
        <v>8.6351499999999994</v>
      </c>
      <c r="E16" s="117">
        <v>12.72465</v>
      </c>
      <c r="F16" s="117">
        <v>8.9951249999999998</v>
      </c>
      <c r="G16" s="117">
        <v>11.05137214</v>
      </c>
      <c r="H16" s="117">
        <v>10.83296782</v>
      </c>
      <c r="I16" s="117">
        <v>24.061391</v>
      </c>
      <c r="J16" s="117">
        <v>20.410108999999999</v>
      </c>
      <c r="K16" s="117">
        <v>29643.209344999999</v>
      </c>
      <c r="L16" s="117">
        <v>92.752655189999999</v>
      </c>
      <c r="M16" s="9">
        <f t="shared" si="0"/>
        <v>30189.11004385</v>
      </c>
      <c r="N16" s="13"/>
      <c r="O16" s="13"/>
      <c r="P16" s="13"/>
      <c r="Q16" s="13"/>
    </row>
    <row r="17" spans="1:17" s="27" customFormat="1" ht="13" x14ac:dyDescent="0.3">
      <c r="A17" s="2" t="s">
        <v>399</v>
      </c>
      <c r="B17" s="117">
        <v>90.340183850000003</v>
      </c>
      <c r="C17" s="117">
        <v>0.26549600000000001</v>
      </c>
      <c r="D17" s="117">
        <v>0.659076</v>
      </c>
      <c r="E17" s="117">
        <v>0</v>
      </c>
      <c r="F17" s="117">
        <v>0</v>
      </c>
      <c r="G17" s="117">
        <v>2.2645235100000001</v>
      </c>
      <c r="H17" s="117">
        <v>2.62045664</v>
      </c>
      <c r="I17" s="117">
        <v>6.1111129999999996</v>
      </c>
      <c r="J17" s="117">
        <v>5.1687659999999997</v>
      </c>
      <c r="K17" s="117">
        <v>0</v>
      </c>
      <c r="L17" s="117">
        <v>23.57119638</v>
      </c>
      <c r="M17" s="9">
        <f t="shared" si="0"/>
        <v>131.00081138000002</v>
      </c>
      <c r="N17" s="13"/>
      <c r="O17" s="13"/>
      <c r="P17" s="13"/>
      <c r="Q17" s="13"/>
    </row>
    <row r="18" spans="1:17" s="27" customFormat="1" ht="13" x14ac:dyDescent="0.3">
      <c r="A18" s="2" t="s">
        <v>400</v>
      </c>
      <c r="B18" s="117">
        <v>265.05809384999998</v>
      </c>
      <c r="C18" s="117">
        <v>0.773505</v>
      </c>
      <c r="D18" s="117">
        <v>7.9760739999999997</v>
      </c>
      <c r="E18" s="117">
        <v>12.72465</v>
      </c>
      <c r="F18" s="117">
        <v>8.9951249999999998</v>
      </c>
      <c r="G18" s="117">
        <v>8.7868486299999997</v>
      </c>
      <c r="H18" s="117">
        <v>8.2125111799999999</v>
      </c>
      <c r="I18" s="117">
        <v>17.950278000000001</v>
      </c>
      <c r="J18" s="117">
        <v>15.241343000000001</v>
      </c>
      <c r="K18" s="117">
        <v>29643.209344999999</v>
      </c>
      <c r="L18" s="117">
        <v>69.181458809999995</v>
      </c>
      <c r="M18" s="9">
        <f t="shared" si="0"/>
        <v>30058.109232469997</v>
      </c>
      <c r="N18" s="13"/>
      <c r="O18" s="13"/>
      <c r="P18" s="13"/>
      <c r="Q18" s="13"/>
    </row>
    <row r="19" spans="1:17" s="27" customFormat="1" ht="13" x14ac:dyDescent="0.3">
      <c r="A19" s="2" t="s">
        <v>401</v>
      </c>
      <c r="B19" s="117">
        <v>1723.9722131399999</v>
      </c>
      <c r="C19" s="117">
        <v>1.0098758999999999</v>
      </c>
      <c r="D19" s="117">
        <v>8.6485924799999996</v>
      </c>
      <c r="E19" s="117">
        <v>20.206373760000002</v>
      </c>
      <c r="F19" s="117">
        <v>11.380046549999999</v>
      </c>
      <c r="G19" s="117">
        <v>0.38773374999999999</v>
      </c>
      <c r="H19" s="117">
        <v>31.878352069999998</v>
      </c>
      <c r="I19" s="117">
        <v>50.945702009999998</v>
      </c>
      <c r="J19" s="117">
        <v>97.99072821</v>
      </c>
      <c r="K19" s="117">
        <v>203958.80664366999</v>
      </c>
      <c r="L19" s="117">
        <v>42.284362960000003</v>
      </c>
      <c r="M19" s="9">
        <f t="shared" si="0"/>
        <v>205947.51062449999</v>
      </c>
      <c r="N19" s="13"/>
      <c r="O19" s="13"/>
      <c r="P19" s="13"/>
      <c r="Q19" s="13"/>
    </row>
    <row r="20" spans="1:17" s="27" customFormat="1" ht="13" x14ac:dyDescent="0.3">
      <c r="A20" s="3" t="s">
        <v>402</v>
      </c>
      <c r="B20" s="9">
        <v>0</v>
      </c>
      <c r="C20" s="9">
        <v>0</v>
      </c>
      <c r="D20" s="9">
        <v>0</v>
      </c>
      <c r="E20" s="9">
        <v>0</v>
      </c>
      <c r="F20" s="9">
        <v>0</v>
      </c>
      <c r="G20" s="9">
        <v>0</v>
      </c>
      <c r="H20" s="9">
        <v>0</v>
      </c>
      <c r="I20" s="9">
        <v>0</v>
      </c>
      <c r="J20" s="9">
        <v>0</v>
      </c>
      <c r="K20" s="9">
        <v>5763.2713093800003</v>
      </c>
      <c r="L20" s="9">
        <v>21.155394600000001</v>
      </c>
      <c r="M20" s="9">
        <f t="shared" si="0"/>
        <v>5784.4267039800006</v>
      </c>
      <c r="N20" s="13"/>
      <c r="O20" s="13"/>
      <c r="P20" s="13"/>
      <c r="Q20" s="13"/>
    </row>
    <row r="21" spans="1:17" s="27" customFormat="1" ht="13" x14ac:dyDescent="0.3">
      <c r="A21" s="3" t="s">
        <v>403</v>
      </c>
      <c r="B21" s="9">
        <v>0</v>
      </c>
      <c r="C21" s="9">
        <v>0</v>
      </c>
      <c r="D21" s="9">
        <v>0</v>
      </c>
      <c r="E21" s="9">
        <v>0</v>
      </c>
      <c r="F21" s="9">
        <v>0</v>
      </c>
      <c r="G21" s="9">
        <v>0</v>
      </c>
      <c r="H21" s="9">
        <v>0</v>
      </c>
      <c r="I21" s="9">
        <v>0</v>
      </c>
      <c r="J21" s="9">
        <v>0</v>
      </c>
      <c r="K21" s="9">
        <v>5763.2713093800003</v>
      </c>
      <c r="L21" s="9">
        <v>21.155394600000001</v>
      </c>
      <c r="M21" s="9">
        <f t="shared" si="0"/>
        <v>5784.4267039800006</v>
      </c>
      <c r="N21" s="13"/>
      <c r="O21" s="13"/>
      <c r="P21" s="13"/>
      <c r="Q21" s="13"/>
    </row>
    <row r="22" spans="1:17" s="9" customFormat="1" ht="13" x14ac:dyDescent="0.3">
      <c r="A22" s="2" t="s">
        <v>404</v>
      </c>
      <c r="B22" s="117">
        <v>0</v>
      </c>
      <c r="C22" s="117">
        <v>0</v>
      </c>
      <c r="D22" s="117">
        <v>0</v>
      </c>
      <c r="E22" s="117">
        <v>0</v>
      </c>
      <c r="F22" s="117">
        <v>0</v>
      </c>
      <c r="G22" s="117">
        <v>0</v>
      </c>
      <c r="H22" s="117">
        <v>0</v>
      </c>
      <c r="I22" s="117">
        <v>0</v>
      </c>
      <c r="J22" s="117">
        <v>0</v>
      </c>
      <c r="K22" s="117">
        <v>3294.7420913699998</v>
      </c>
      <c r="L22" s="117">
        <v>17.95369165</v>
      </c>
      <c r="M22" s="9">
        <f t="shared" si="0"/>
        <v>3312.6957830199999</v>
      </c>
      <c r="N22" s="8"/>
      <c r="O22" s="8"/>
      <c r="P22" s="8"/>
      <c r="Q22" s="8"/>
    </row>
    <row r="23" spans="1:17" s="9" customFormat="1" ht="13" x14ac:dyDescent="0.3">
      <c r="A23" s="2" t="s">
        <v>405</v>
      </c>
      <c r="B23" s="117">
        <v>0</v>
      </c>
      <c r="C23" s="117">
        <v>0</v>
      </c>
      <c r="D23" s="117">
        <v>0</v>
      </c>
      <c r="E23" s="117">
        <v>0</v>
      </c>
      <c r="F23" s="117">
        <v>0</v>
      </c>
      <c r="G23" s="117">
        <v>0</v>
      </c>
      <c r="H23" s="117">
        <v>0</v>
      </c>
      <c r="I23" s="117">
        <v>0</v>
      </c>
      <c r="J23" s="117">
        <v>0</v>
      </c>
      <c r="K23" s="117">
        <v>2397.29619447</v>
      </c>
      <c r="L23" s="117">
        <v>0</v>
      </c>
      <c r="M23" s="9">
        <f t="shared" si="0"/>
        <v>2397.29619447</v>
      </c>
      <c r="N23" s="8"/>
      <c r="O23" s="8"/>
      <c r="P23" s="8"/>
      <c r="Q23" s="8"/>
    </row>
    <row r="24" spans="1:17" s="27" customFormat="1" ht="13" x14ac:dyDescent="0.3">
      <c r="A24" s="2" t="s">
        <v>406</v>
      </c>
      <c r="B24" s="117">
        <v>0</v>
      </c>
      <c r="C24" s="117">
        <v>0</v>
      </c>
      <c r="D24" s="117">
        <v>0</v>
      </c>
      <c r="E24" s="117">
        <v>0</v>
      </c>
      <c r="F24" s="117">
        <v>0</v>
      </c>
      <c r="G24" s="117">
        <v>0</v>
      </c>
      <c r="H24" s="117">
        <v>0</v>
      </c>
      <c r="I24" s="117">
        <v>0</v>
      </c>
      <c r="J24" s="117">
        <v>0</v>
      </c>
      <c r="K24" s="117">
        <v>71.233023540000005</v>
      </c>
      <c r="L24" s="117">
        <v>3.20170295</v>
      </c>
      <c r="M24" s="9">
        <f t="shared" si="0"/>
        <v>74.434726490000003</v>
      </c>
      <c r="N24" s="13"/>
      <c r="O24" s="13"/>
      <c r="P24" s="13"/>
      <c r="Q24" s="13"/>
    </row>
    <row r="25" spans="1:17" s="27" customFormat="1" ht="13" x14ac:dyDescent="0.3">
      <c r="A25" s="2" t="s">
        <v>407</v>
      </c>
      <c r="B25" s="117">
        <v>0</v>
      </c>
      <c r="C25" s="117">
        <v>0</v>
      </c>
      <c r="D25" s="117">
        <v>0</v>
      </c>
      <c r="E25" s="117">
        <v>0</v>
      </c>
      <c r="F25" s="117">
        <v>0</v>
      </c>
      <c r="G25" s="117">
        <v>0</v>
      </c>
      <c r="H25" s="117">
        <v>0</v>
      </c>
      <c r="I25" s="117">
        <v>0</v>
      </c>
      <c r="J25" s="117">
        <v>0</v>
      </c>
      <c r="K25" s="117">
        <v>0</v>
      </c>
      <c r="L25" s="117">
        <v>0</v>
      </c>
      <c r="M25" s="9">
        <f t="shared" si="0"/>
        <v>0</v>
      </c>
      <c r="N25" s="13"/>
      <c r="O25" s="13"/>
      <c r="P25" s="13"/>
      <c r="Q25" s="13"/>
    </row>
    <row r="26" spans="1:17" s="27" customFormat="1" ht="13" x14ac:dyDescent="0.3">
      <c r="A26" s="3" t="s">
        <v>408</v>
      </c>
      <c r="B26" s="9">
        <v>751.82209274000002</v>
      </c>
      <c r="C26" s="9">
        <v>0.186195</v>
      </c>
      <c r="D26" s="9">
        <v>8.0271430000000006</v>
      </c>
      <c r="E26" s="9">
        <v>3.9860007500000001</v>
      </c>
      <c r="F26" s="9">
        <v>0</v>
      </c>
      <c r="G26" s="9">
        <v>2.2841452000000002</v>
      </c>
      <c r="H26" s="9">
        <v>1.8343196900000001</v>
      </c>
      <c r="I26" s="9">
        <v>22.981064880000002</v>
      </c>
      <c r="J26" s="9">
        <v>4.6709170000000002</v>
      </c>
      <c r="K26" s="9">
        <v>71887.638678739997</v>
      </c>
      <c r="L26" s="9">
        <v>28.01097854</v>
      </c>
      <c r="M26" s="9">
        <f t="shared" si="0"/>
        <v>72711.441535539998</v>
      </c>
      <c r="N26" s="13"/>
      <c r="O26" s="13"/>
      <c r="P26" s="13"/>
      <c r="Q26" s="13"/>
    </row>
    <row r="27" spans="1:17" s="27" customFormat="1" ht="13" x14ac:dyDescent="0.3">
      <c r="A27" s="2" t="s">
        <v>409</v>
      </c>
      <c r="B27" s="117">
        <v>0</v>
      </c>
      <c r="C27" s="117">
        <v>0</v>
      </c>
      <c r="D27" s="117">
        <v>0</v>
      </c>
      <c r="E27" s="117">
        <v>0</v>
      </c>
      <c r="F27" s="117">
        <v>0</v>
      </c>
      <c r="G27" s="117">
        <v>0</v>
      </c>
      <c r="H27" s="117">
        <v>0</v>
      </c>
      <c r="I27" s="117">
        <v>0</v>
      </c>
      <c r="J27" s="117">
        <v>0</v>
      </c>
      <c r="K27" s="117">
        <v>38528.795441670001</v>
      </c>
      <c r="L27" s="117">
        <v>0</v>
      </c>
      <c r="M27" s="9">
        <f t="shared" si="0"/>
        <v>38528.795441670001</v>
      </c>
      <c r="N27" s="13"/>
      <c r="O27" s="13"/>
      <c r="P27" s="13"/>
      <c r="Q27" s="13"/>
    </row>
    <row r="28" spans="1:17" s="9" customFormat="1" ht="13" x14ac:dyDescent="0.3">
      <c r="A28" s="2" t="s">
        <v>411</v>
      </c>
      <c r="B28" s="117">
        <v>0</v>
      </c>
      <c r="C28" s="117">
        <v>0</v>
      </c>
      <c r="D28" s="117">
        <v>0</v>
      </c>
      <c r="E28" s="117">
        <v>0</v>
      </c>
      <c r="F28" s="117">
        <v>0</v>
      </c>
      <c r="G28" s="117">
        <v>0</v>
      </c>
      <c r="H28" s="117">
        <v>0</v>
      </c>
      <c r="I28" s="117">
        <v>0</v>
      </c>
      <c r="J28" s="117">
        <v>0</v>
      </c>
      <c r="K28" s="117">
        <v>0</v>
      </c>
      <c r="L28" s="117">
        <v>0</v>
      </c>
      <c r="M28" s="9">
        <f t="shared" si="0"/>
        <v>0</v>
      </c>
      <c r="N28" s="8"/>
      <c r="O28" s="8"/>
      <c r="P28" s="8"/>
      <c r="Q28" s="8"/>
    </row>
    <row r="29" spans="1:17" s="27" customFormat="1" ht="13" x14ac:dyDescent="0.3">
      <c r="A29" s="2" t="s">
        <v>486</v>
      </c>
      <c r="B29" s="117">
        <v>0</v>
      </c>
      <c r="C29" s="117">
        <v>0</v>
      </c>
      <c r="D29" s="117">
        <v>0</v>
      </c>
      <c r="E29" s="117">
        <v>0</v>
      </c>
      <c r="F29" s="117">
        <v>0</v>
      </c>
      <c r="G29" s="117">
        <v>0</v>
      </c>
      <c r="H29" s="117">
        <v>0</v>
      </c>
      <c r="I29" s="117">
        <v>0</v>
      </c>
      <c r="J29" s="117">
        <v>0</v>
      </c>
      <c r="K29" s="117">
        <v>0</v>
      </c>
      <c r="L29" s="117">
        <v>0</v>
      </c>
      <c r="M29" s="9">
        <f t="shared" si="0"/>
        <v>0</v>
      </c>
      <c r="N29" s="13"/>
      <c r="O29" s="13"/>
      <c r="P29" s="13"/>
      <c r="Q29" s="13"/>
    </row>
    <row r="30" spans="1:17" s="27" customFormat="1" ht="13" x14ac:dyDescent="0.3">
      <c r="A30" s="2" t="s">
        <v>413</v>
      </c>
      <c r="B30" s="117">
        <v>0</v>
      </c>
      <c r="C30" s="117">
        <v>0</v>
      </c>
      <c r="D30" s="117">
        <v>0</v>
      </c>
      <c r="E30" s="117">
        <v>0</v>
      </c>
      <c r="F30" s="117">
        <v>0</v>
      </c>
      <c r="G30" s="117">
        <v>0</v>
      </c>
      <c r="H30" s="117">
        <v>0</v>
      </c>
      <c r="I30" s="117">
        <v>0</v>
      </c>
      <c r="J30" s="117">
        <v>0</v>
      </c>
      <c r="K30" s="117">
        <v>0</v>
      </c>
      <c r="L30" s="117">
        <v>0</v>
      </c>
      <c r="M30" s="9">
        <f t="shared" si="0"/>
        <v>0</v>
      </c>
      <c r="N30" s="13"/>
      <c r="O30" s="13"/>
      <c r="P30" s="13"/>
      <c r="Q30" s="13"/>
    </row>
    <row r="31" spans="1:17" s="27" customFormat="1" ht="13" x14ac:dyDescent="0.3">
      <c r="A31" s="2" t="s">
        <v>414</v>
      </c>
      <c r="B31" s="117">
        <v>0</v>
      </c>
      <c r="C31" s="117">
        <v>0</v>
      </c>
      <c r="D31" s="117">
        <v>0</v>
      </c>
      <c r="E31" s="117">
        <v>0</v>
      </c>
      <c r="F31" s="117">
        <v>0</v>
      </c>
      <c r="G31" s="117">
        <v>0</v>
      </c>
      <c r="H31" s="117">
        <v>0</v>
      </c>
      <c r="I31" s="117">
        <v>0</v>
      </c>
      <c r="J31" s="117">
        <v>0</v>
      </c>
      <c r="K31" s="117">
        <v>0</v>
      </c>
      <c r="L31" s="117">
        <v>0</v>
      </c>
      <c r="M31" s="9">
        <f t="shared" si="0"/>
        <v>0</v>
      </c>
      <c r="N31" s="13"/>
      <c r="O31" s="13"/>
      <c r="P31" s="13"/>
      <c r="Q31" s="13"/>
    </row>
    <row r="32" spans="1:17" s="27" customFormat="1" ht="13" x14ac:dyDescent="0.3">
      <c r="A32" s="2" t="s">
        <v>415</v>
      </c>
      <c r="B32" s="117">
        <v>0</v>
      </c>
      <c r="C32" s="117">
        <v>0</v>
      </c>
      <c r="D32" s="117">
        <v>0</v>
      </c>
      <c r="E32" s="117">
        <v>0</v>
      </c>
      <c r="F32" s="117">
        <v>0</v>
      </c>
      <c r="G32" s="117">
        <v>0</v>
      </c>
      <c r="H32" s="117">
        <v>0</v>
      </c>
      <c r="I32" s="117">
        <v>0</v>
      </c>
      <c r="J32" s="117">
        <v>0</v>
      </c>
      <c r="K32" s="117">
        <v>0</v>
      </c>
      <c r="L32" s="117">
        <v>0</v>
      </c>
      <c r="M32" s="9">
        <f t="shared" si="0"/>
        <v>0</v>
      </c>
      <c r="N32" s="13"/>
      <c r="O32" s="13"/>
      <c r="P32" s="13"/>
      <c r="Q32" s="13"/>
    </row>
    <row r="33" spans="1:17" s="27" customFormat="1" ht="13" x14ac:dyDescent="0.3">
      <c r="A33" s="2" t="s">
        <v>489</v>
      </c>
      <c r="B33" s="117">
        <v>0</v>
      </c>
      <c r="C33" s="117">
        <v>0</v>
      </c>
      <c r="D33" s="117">
        <v>0</v>
      </c>
      <c r="E33" s="117">
        <v>0</v>
      </c>
      <c r="F33" s="117">
        <v>0</v>
      </c>
      <c r="G33" s="117">
        <v>0</v>
      </c>
      <c r="H33" s="117">
        <v>0</v>
      </c>
      <c r="I33" s="117">
        <v>0</v>
      </c>
      <c r="J33" s="117">
        <v>0</v>
      </c>
      <c r="K33" s="117">
        <v>0</v>
      </c>
      <c r="L33" s="117">
        <v>0</v>
      </c>
      <c r="M33" s="9">
        <f t="shared" si="0"/>
        <v>0</v>
      </c>
      <c r="N33" s="13"/>
      <c r="O33" s="13"/>
      <c r="P33" s="13"/>
      <c r="Q33" s="13"/>
    </row>
    <row r="34" spans="1:17" s="27" customFormat="1" ht="13" x14ac:dyDescent="0.3">
      <c r="A34" s="2" t="s">
        <v>416</v>
      </c>
      <c r="B34" s="117">
        <v>0</v>
      </c>
      <c r="C34" s="117">
        <v>0</v>
      </c>
      <c r="D34" s="117">
        <v>0</v>
      </c>
      <c r="E34" s="117">
        <v>0</v>
      </c>
      <c r="F34" s="117">
        <v>0</v>
      </c>
      <c r="G34" s="117">
        <v>0</v>
      </c>
      <c r="H34" s="117">
        <v>0</v>
      </c>
      <c r="I34" s="117">
        <v>0</v>
      </c>
      <c r="J34" s="117">
        <v>0</v>
      </c>
      <c r="K34" s="117">
        <v>19806.221117789999</v>
      </c>
      <c r="L34" s="117">
        <v>0</v>
      </c>
      <c r="M34" s="9">
        <f t="shared" si="0"/>
        <v>19806.221117789999</v>
      </c>
      <c r="N34" s="13"/>
      <c r="O34" s="13"/>
      <c r="P34" s="13"/>
      <c r="Q34" s="13"/>
    </row>
    <row r="35" spans="1:17" s="27" customFormat="1" ht="13" x14ac:dyDescent="0.3">
      <c r="A35" s="2" t="s">
        <v>485</v>
      </c>
      <c r="B35" s="117">
        <v>0</v>
      </c>
      <c r="C35" s="117">
        <v>0</v>
      </c>
      <c r="D35" s="117">
        <v>0</v>
      </c>
      <c r="E35" s="117">
        <v>0</v>
      </c>
      <c r="F35" s="117">
        <v>0</v>
      </c>
      <c r="G35" s="117">
        <v>0</v>
      </c>
      <c r="H35" s="117">
        <v>0</v>
      </c>
      <c r="I35" s="117">
        <v>0</v>
      </c>
      <c r="J35" s="117">
        <v>0</v>
      </c>
      <c r="K35" s="117">
        <v>0</v>
      </c>
      <c r="L35" s="117">
        <v>0</v>
      </c>
      <c r="M35" s="9">
        <f t="shared" si="0"/>
        <v>0</v>
      </c>
      <c r="N35" s="13"/>
      <c r="O35" s="13"/>
      <c r="P35" s="13"/>
      <c r="Q35" s="13"/>
    </row>
    <row r="36" spans="1:17" s="27" customFormat="1" ht="13" x14ac:dyDescent="0.3">
      <c r="A36" s="2" t="s">
        <v>417</v>
      </c>
      <c r="B36" s="117">
        <v>0</v>
      </c>
      <c r="C36" s="117">
        <v>0</v>
      </c>
      <c r="D36" s="117">
        <v>0</v>
      </c>
      <c r="E36" s="117">
        <v>0</v>
      </c>
      <c r="F36" s="117">
        <v>0</v>
      </c>
      <c r="G36" s="117">
        <v>0</v>
      </c>
      <c r="H36" s="117">
        <v>0</v>
      </c>
      <c r="I36" s="117">
        <v>0</v>
      </c>
      <c r="J36" s="117">
        <v>0</v>
      </c>
      <c r="K36" s="117">
        <v>0</v>
      </c>
      <c r="L36" s="117">
        <v>0</v>
      </c>
      <c r="M36" s="9">
        <f t="shared" si="0"/>
        <v>0</v>
      </c>
      <c r="N36" s="13"/>
      <c r="O36" s="13"/>
      <c r="P36" s="13"/>
      <c r="Q36" s="13"/>
    </row>
    <row r="37" spans="1:17" s="27" customFormat="1" ht="13" x14ac:dyDescent="0.3">
      <c r="A37" s="2" t="s">
        <v>488</v>
      </c>
      <c r="B37" s="117">
        <v>0</v>
      </c>
      <c r="C37" s="117">
        <v>0</v>
      </c>
      <c r="D37" s="117">
        <v>0</v>
      </c>
      <c r="E37" s="117">
        <v>0</v>
      </c>
      <c r="F37" s="117">
        <v>0</v>
      </c>
      <c r="G37" s="117">
        <v>0</v>
      </c>
      <c r="H37" s="117">
        <v>0</v>
      </c>
      <c r="I37" s="117">
        <v>0</v>
      </c>
      <c r="J37" s="117">
        <v>0</v>
      </c>
      <c r="K37" s="117">
        <v>0</v>
      </c>
      <c r="L37" s="117">
        <v>0</v>
      </c>
      <c r="M37" s="9">
        <f t="shared" si="0"/>
        <v>0</v>
      </c>
      <c r="N37" s="13"/>
      <c r="O37" s="13"/>
      <c r="P37" s="13"/>
      <c r="Q37" s="13"/>
    </row>
    <row r="38" spans="1:17" s="27" customFormat="1" ht="13" x14ac:dyDescent="0.3">
      <c r="A38" s="2" t="s">
        <v>418</v>
      </c>
      <c r="B38" s="117">
        <v>0</v>
      </c>
      <c r="C38" s="117">
        <v>0</v>
      </c>
      <c r="D38" s="117">
        <v>0</v>
      </c>
      <c r="E38" s="117">
        <v>0</v>
      </c>
      <c r="F38" s="117">
        <v>0</v>
      </c>
      <c r="G38" s="117">
        <v>0</v>
      </c>
      <c r="H38" s="117">
        <v>0</v>
      </c>
      <c r="I38" s="117">
        <v>0</v>
      </c>
      <c r="J38" s="117">
        <v>0</v>
      </c>
      <c r="K38" s="117">
        <v>1.1484110000000001</v>
      </c>
      <c r="L38" s="117">
        <v>0</v>
      </c>
      <c r="M38" s="9">
        <f t="shared" si="0"/>
        <v>1.1484110000000001</v>
      </c>
      <c r="N38" s="13"/>
      <c r="O38" s="13"/>
      <c r="P38" s="13"/>
      <c r="Q38" s="13"/>
    </row>
    <row r="39" spans="1:17" s="27" customFormat="1" ht="13" x14ac:dyDescent="0.3">
      <c r="A39" s="2" t="s">
        <v>419</v>
      </c>
      <c r="B39" s="117">
        <v>0</v>
      </c>
      <c r="C39" s="117">
        <v>0</v>
      </c>
      <c r="D39" s="117">
        <v>0</v>
      </c>
      <c r="E39" s="117">
        <v>0</v>
      </c>
      <c r="F39" s="117">
        <v>0</v>
      </c>
      <c r="G39" s="117">
        <v>0</v>
      </c>
      <c r="H39" s="117">
        <v>0</v>
      </c>
      <c r="I39" s="117">
        <v>0</v>
      </c>
      <c r="J39" s="117">
        <v>0</v>
      </c>
      <c r="K39" s="117">
        <v>18721.42591288</v>
      </c>
      <c r="L39" s="117">
        <v>0</v>
      </c>
      <c r="M39" s="9">
        <f t="shared" si="0"/>
        <v>18721.42591288</v>
      </c>
      <c r="N39" s="13"/>
      <c r="O39" s="13"/>
      <c r="P39" s="13"/>
      <c r="Q39" s="13"/>
    </row>
    <row r="40" spans="1:17" s="27" customFormat="1" ht="13" x14ac:dyDescent="0.3">
      <c r="A40" s="2" t="s">
        <v>420</v>
      </c>
      <c r="B40" s="117">
        <v>751.82209274000002</v>
      </c>
      <c r="C40" s="117">
        <v>0.186195</v>
      </c>
      <c r="D40" s="117">
        <v>8.0271430000000006</v>
      </c>
      <c r="E40" s="117">
        <v>3.9860007500000001</v>
      </c>
      <c r="F40" s="117">
        <v>0</v>
      </c>
      <c r="G40" s="117">
        <v>2.2841452000000002</v>
      </c>
      <c r="H40" s="117">
        <v>1.8343196900000001</v>
      </c>
      <c r="I40" s="117">
        <v>22.981064880000002</v>
      </c>
      <c r="J40" s="117">
        <v>4.6709170000000002</v>
      </c>
      <c r="K40" s="117">
        <v>33346.270347630001</v>
      </c>
      <c r="L40" s="117">
        <v>23.43983854</v>
      </c>
      <c r="M40" s="9">
        <f t="shared" si="0"/>
        <v>34165.502064430002</v>
      </c>
      <c r="N40" s="13"/>
      <c r="O40" s="13"/>
      <c r="P40" s="13"/>
      <c r="Q40" s="13"/>
    </row>
    <row r="41" spans="1:17" s="27" customFormat="1" ht="13" x14ac:dyDescent="0.3">
      <c r="A41" s="2" t="s">
        <v>421</v>
      </c>
      <c r="B41" s="117">
        <v>0</v>
      </c>
      <c r="C41" s="117">
        <v>0</v>
      </c>
      <c r="D41" s="117">
        <v>0</v>
      </c>
      <c r="E41" s="117">
        <v>0</v>
      </c>
      <c r="F41" s="117">
        <v>0</v>
      </c>
      <c r="G41" s="117">
        <v>0</v>
      </c>
      <c r="H41" s="117">
        <v>0</v>
      </c>
      <c r="I41" s="117">
        <v>0</v>
      </c>
      <c r="J41" s="117">
        <v>0</v>
      </c>
      <c r="K41" s="117">
        <v>12.572889440000001</v>
      </c>
      <c r="L41" s="117">
        <v>4.5711399999999998</v>
      </c>
      <c r="M41" s="9">
        <f t="shared" si="0"/>
        <v>17.144029440000001</v>
      </c>
      <c r="N41" s="13"/>
      <c r="O41" s="13"/>
      <c r="P41" s="13"/>
      <c r="Q41" s="13"/>
    </row>
    <row r="42" spans="1:17" s="27" customFormat="1" ht="13" x14ac:dyDescent="0.3">
      <c r="A42" s="2" t="s">
        <v>422</v>
      </c>
      <c r="B42" s="117">
        <v>0</v>
      </c>
      <c r="C42" s="117">
        <v>0</v>
      </c>
      <c r="D42" s="117">
        <v>0</v>
      </c>
      <c r="E42" s="117">
        <v>0</v>
      </c>
      <c r="F42" s="117">
        <v>0</v>
      </c>
      <c r="G42" s="117">
        <v>0</v>
      </c>
      <c r="H42" s="117">
        <v>0</v>
      </c>
      <c r="I42" s="117">
        <v>0</v>
      </c>
      <c r="J42" s="117">
        <v>0</v>
      </c>
      <c r="K42" s="117">
        <v>0</v>
      </c>
      <c r="L42" s="117">
        <v>0</v>
      </c>
      <c r="M42" s="9">
        <f t="shared" si="0"/>
        <v>0</v>
      </c>
      <c r="N42" s="13"/>
      <c r="O42" s="13"/>
      <c r="P42" s="13"/>
      <c r="Q42" s="13"/>
    </row>
    <row r="43" spans="1:17" s="27" customFormat="1" ht="13" x14ac:dyDescent="0.3">
      <c r="A43" s="2" t="s">
        <v>423</v>
      </c>
      <c r="B43" s="117">
        <v>431.73577928999998</v>
      </c>
      <c r="C43" s="117">
        <v>6.39087782</v>
      </c>
      <c r="D43" s="117">
        <v>0</v>
      </c>
      <c r="E43" s="117">
        <v>0</v>
      </c>
      <c r="F43" s="117">
        <v>0</v>
      </c>
      <c r="G43" s="117">
        <v>0</v>
      </c>
      <c r="H43" s="117">
        <v>0</v>
      </c>
      <c r="I43" s="117">
        <v>6.4806386700000003</v>
      </c>
      <c r="J43" s="117">
        <v>26.158223</v>
      </c>
      <c r="K43" s="117">
        <v>219492.04494145999</v>
      </c>
      <c r="L43" s="117">
        <v>381.49272640999999</v>
      </c>
      <c r="M43" s="9">
        <f t="shared" si="0"/>
        <v>220344.30318665001</v>
      </c>
      <c r="N43" s="13"/>
      <c r="O43" s="13"/>
      <c r="P43" s="13"/>
      <c r="Q43" s="13"/>
    </row>
    <row r="44" spans="1:17" s="27" customFormat="1" ht="13" x14ac:dyDescent="0.3">
      <c r="A44" s="2" t="s">
        <v>424</v>
      </c>
      <c r="B44" s="117">
        <v>431.73577928999998</v>
      </c>
      <c r="C44" s="117">
        <v>6.39087782</v>
      </c>
      <c r="D44" s="117">
        <v>0</v>
      </c>
      <c r="E44" s="117">
        <v>0</v>
      </c>
      <c r="F44" s="117">
        <v>0</v>
      </c>
      <c r="G44" s="117">
        <v>0</v>
      </c>
      <c r="H44" s="117">
        <v>0</v>
      </c>
      <c r="I44" s="117">
        <v>6.4806386700000003</v>
      </c>
      <c r="J44" s="117">
        <v>26.153223000000001</v>
      </c>
      <c r="K44" s="117">
        <v>202741.88002710999</v>
      </c>
      <c r="L44" s="117">
        <v>381.49272640999999</v>
      </c>
      <c r="M44" s="9">
        <f t="shared" ref="M44:M64" si="1">SUM(B44:L44)</f>
        <v>203594.13327230001</v>
      </c>
      <c r="N44" s="13"/>
      <c r="O44" s="13"/>
      <c r="P44" s="13"/>
      <c r="Q44" s="13"/>
    </row>
    <row r="45" spans="1:17" s="27" customFormat="1" ht="13" x14ac:dyDescent="0.3">
      <c r="A45" s="3" t="s">
        <v>425</v>
      </c>
      <c r="B45" s="9">
        <v>431.73577928999998</v>
      </c>
      <c r="C45" s="9">
        <v>6.39087782</v>
      </c>
      <c r="D45" s="9">
        <v>0</v>
      </c>
      <c r="E45" s="9">
        <v>0</v>
      </c>
      <c r="F45" s="9">
        <v>0</v>
      </c>
      <c r="G45" s="9">
        <v>0</v>
      </c>
      <c r="H45" s="9">
        <v>0</v>
      </c>
      <c r="I45" s="9">
        <v>4.8595386700000001</v>
      </c>
      <c r="J45" s="9">
        <v>0.98275800000000002</v>
      </c>
      <c r="K45" s="9">
        <v>31871.977984659999</v>
      </c>
      <c r="L45" s="9">
        <v>0</v>
      </c>
      <c r="M45" s="9">
        <f t="shared" si="1"/>
        <v>32315.94693844</v>
      </c>
      <c r="N45" s="13"/>
      <c r="O45" s="13"/>
      <c r="P45" s="13"/>
      <c r="Q45" s="13"/>
    </row>
    <row r="46" spans="1:17" s="27" customFormat="1" ht="13" x14ac:dyDescent="0.3">
      <c r="A46" s="3" t="s">
        <v>426</v>
      </c>
      <c r="B46" s="9">
        <v>0</v>
      </c>
      <c r="C46" s="9">
        <v>0</v>
      </c>
      <c r="D46" s="9">
        <v>0</v>
      </c>
      <c r="E46" s="9">
        <v>0</v>
      </c>
      <c r="F46" s="9">
        <v>0</v>
      </c>
      <c r="G46" s="9">
        <v>0</v>
      </c>
      <c r="H46" s="9">
        <v>0</v>
      </c>
      <c r="I46" s="9">
        <v>1.6211</v>
      </c>
      <c r="J46" s="9">
        <v>25.170465</v>
      </c>
      <c r="K46" s="9">
        <v>170869.90204245</v>
      </c>
      <c r="L46" s="9">
        <v>381.49272640999999</v>
      </c>
      <c r="M46" s="9">
        <f t="shared" si="1"/>
        <v>171278.18633386001</v>
      </c>
      <c r="N46" s="13"/>
      <c r="O46" s="13"/>
      <c r="P46" s="13"/>
      <c r="Q46" s="13"/>
    </row>
    <row r="47" spans="1:17" s="27" customFormat="1" ht="13" x14ac:dyDescent="0.3">
      <c r="A47" s="2" t="s">
        <v>427</v>
      </c>
      <c r="B47" s="117">
        <v>0</v>
      </c>
      <c r="C47" s="117">
        <v>0</v>
      </c>
      <c r="D47" s="117">
        <v>0</v>
      </c>
      <c r="E47" s="117">
        <v>0</v>
      </c>
      <c r="F47" s="117">
        <v>0</v>
      </c>
      <c r="G47" s="117">
        <v>0</v>
      </c>
      <c r="H47" s="117">
        <v>0</v>
      </c>
      <c r="I47" s="117">
        <v>0</v>
      </c>
      <c r="J47" s="117">
        <v>0</v>
      </c>
      <c r="K47" s="117">
        <v>10508.538918460001</v>
      </c>
      <c r="L47" s="117">
        <v>0</v>
      </c>
      <c r="M47" s="9">
        <f t="shared" si="1"/>
        <v>10508.538918460001</v>
      </c>
      <c r="N47" s="13"/>
      <c r="O47" s="13"/>
      <c r="P47" s="13"/>
      <c r="Q47" s="13"/>
    </row>
    <row r="48" spans="1:17" s="9" customFormat="1" ht="13" x14ac:dyDescent="0.3">
      <c r="A48" s="2" t="s">
        <v>428</v>
      </c>
      <c r="B48" s="117">
        <v>0</v>
      </c>
      <c r="C48" s="117">
        <v>0</v>
      </c>
      <c r="D48" s="117">
        <v>0</v>
      </c>
      <c r="E48" s="117">
        <v>0</v>
      </c>
      <c r="F48" s="117">
        <v>0</v>
      </c>
      <c r="G48" s="117">
        <v>0</v>
      </c>
      <c r="H48" s="117">
        <v>0</v>
      </c>
      <c r="I48" s="117">
        <v>0</v>
      </c>
      <c r="J48" s="117">
        <v>0</v>
      </c>
      <c r="K48" s="117">
        <v>7912.4082861799998</v>
      </c>
      <c r="L48" s="117">
        <v>0</v>
      </c>
      <c r="M48" s="9">
        <f t="shared" si="1"/>
        <v>7912.4082861799998</v>
      </c>
      <c r="N48" s="8"/>
      <c r="O48" s="8"/>
      <c r="P48" s="8"/>
      <c r="Q48" s="8"/>
    </row>
    <row r="49" spans="1:17" s="9" customFormat="1" ht="13" x14ac:dyDescent="0.3">
      <c r="A49" s="3" t="s">
        <v>429</v>
      </c>
      <c r="B49" s="9">
        <v>0</v>
      </c>
      <c r="C49" s="9">
        <v>0</v>
      </c>
      <c r="D49" s="9">
        <v>0</v>
      </c>
      <c r="E49" s="9">
        <v>0</v>
      </c>
      <c r="F49" s="9">
        <v>0</v>
      </c>
      <c r="G49" s="9">
        <v>0</v>
      </c>
      <c r="H49" s="9">
        <v>0</v>
      </c>
      <c r="I49" s="9">
        <v>0</v>
      </c>
      <c r="J49" s="9">
        <v>0</v>
      </c>
      <c r="K49" s="9">
        <v>2596.1306322800001</v>
      </c>
      <c r="L49" s="9">
        <v>0</v>
      </c>
      <c r="M49" s="9">
        <f t="shared" si="1"/>
        <v>2596.1306322800001</v>
      </c>
      <c r="N49" s="8"/>
      <c r="O49" s="8"/>
      <c r="P49" s="8"/>
      <c r="Q49" s="8"/>
    </row>
    <row r="50" spans="1:17" s="27" customFormat="1" ht="13" x14ac:dyDescent="0.3">
      <c r="A50" s="2" t="s">
        <v>430</v>
      </c>
      <c r="B50" s="117">
        <v>0</v>
      </c>
      <c r="C50" s="117">
        <v>0</v>
      </c>
      <c r="D50" s="117">
        <v>0</v>
      </c>
      <c r="E50" s="117">
        <v>0</v>
      </c>
      <c r="F50" s="117">
        <v>0</v>
      </c>
      <c r="G50" s="117">
        <v>0</v>
      </c>
      <c r="H50" s="117">
        <v>0</v>
      </c>
      <c r="I50" s="117">
        <v>0</v>
      </c>
      <c r="J50" s="117">
        <v>5.0000000000000001E-3</v>
      </c>
      <c r="K50" s="117">
        <v>6241.62599589</v>
      </c>
      <c r="L50" s="117">
        <v>0</v>
      </c>
      <c r="M50" s="9">
        <f t="shared" si="1"/>
        <v>6241.6309958900001</v>
      </c>
      <c r="N50" s="13"/>
      <c r="O50" s="13"/>
      <c r="P50" s="13"/>
      <c r="Q50" s="13"/>
    </row>
    <row r="51" spans="1:17" s="27" customFormat="1" ht="13" x14ac:dyDescent="0.3">
      <c r="A51" s="2" t="s">
        <v>409</v>
      </c>
      <c r="B51" s="117">
        <v>0</v>
      </c>
      <c r="C51" s="117">
        <v>0</v>
      </c>
      <c r="D51" s="117">
        <v>0</v>
      </c>
      <c r="E51" s="117">
        <v>0</v>
      </c>
      <c r="F51" s="117">
        <v>0</v>
      </c>
      <c r="G51" s="117">
        <v>0</v>
      </c>
      <c r="H51" s="117">
        <v>0</v>
      </c>
      <c r="I51" s="117">
        <v>0</v>
      </c>
      <c r="J51" s="117">
        <v>0</v>
      </c>
      <c r="K51" s="117">
        <v>4586.8844598300002</v>
      </c>
      <c r="L51" s="117">
        <v>0</v>
      </c>
      <c r="M51" s="9">
        <f t="shared" si="1"/>
        <v>4586.8844598300002</v>
      </c>
      <c r="N51" s="13"/>
      <c r="O51" s="13"/>
      <c r="P51" s="13"/>
      <c r="Q51" s="13"/>
    </row>
    <row r="52" spans="1:17" s="9" customFormat="1" ht="13" x14ac:dyDescent="0.3">
      <c r="A52" s="3" t="s">
        <v>431</v>
      </c>
      <c r="B52" s="9">
        <v>0</v>
      </c>
      <c r="C52" s="9">
        <v>0</v>
      </c>
      <c r="D52" s="9">
        <v>0</v>
      </c>
      <c r="E52" s="9">
        <v>0</v>
      </c>
      <c r="F52" s="9">
        <v>0</v>
      </c>
      <c r="G52" s="9">
        <v>0</v>
      </c>
      <c r="H52" s="9">
        <v>0</v>
      </c>
      <c r="I52" s="9">
        <v>0</v>
      </c>
      <c r="J52" s="9">
        <v>0</v>
      </c>
      <c r="K52" s="9">
        <v>0</v>
      </c>
      <c r="L52" s="9">
        <v>0</v>
      </c>
      <c r="M52" s="9">
        <f t="shared" si="1"/>
        <v>0</v>
      </c>
      <c r="N52" s="8"/>
      <c r="O52" s="8"/>
      <c r="P52" s="8"/>
      <c r="Q52" s="8"/>
    </row>
    <row r="53" spans="1:17" s="27" customFormat="1" ht="13" x14ac:dyDescent="0.3">
      <c r="A53" s="2" t="s">
        <v>413</v>
      </c>
      <c r="B53" s="117">
        <v>0</v>
      </c>
      <c r="C53" s="117">
        <v>0</v>
      </c>
      <c r="D53" s="117">
        <v>0</v>
      </c>
      <c r="E53" s="117">
        <v>0</v>
      </c>
      <c r="F53" s="117">
        <v>0</v>
      </c>
      <c r="G53" s="117">
        <v>0</v>
      </c>
      <c r="H53" s="117">
        <v>0</v>
      </c>
      <c r="I53" s="117">
        <v>0</v>
      </c>
      <c r="J53" s="117">
        <v>0</v>
      </c>
      <c r="K53" s="117">
        <v>0</v>
      </c>
      <c r="L53" s="117">
        <v>0</v>
      </c>
      <c r="M53" s="9">
        <f t="shared" si="1"/>
        <v>0</v>
      </c>
      <c r="N53" s="13"/>
      <c r="O53" s="13"/>
      <c r="P53" s="13"/>
      <c r="Q53" s="13"/>
    </row>
    <row r="54" spans="1:17" s="27" customFormat="1" ht="13" x14ac:dyDescent="0.3">
      <c r="A54" s="2" t="s">
        <v>414</v>
      </c>
      <c r="B54" s="117">
        <v>0</v>
      </c>
      <c r="C54" s="117">
        <v>0</v>
      </c>
      <c r="D54" s="117">
        <v>0</v>
      </c>
      <c r="E54" s="117">
        <v>0</v>
      </c>
      <c r="F54" s="117">
        <v>0</v>
      </c>
      <c r="G54" s="117">
        <v>0</v>
      </c>
      <c r="H54" s="117">
        <v>0</v>
      </c>
      <c r="I54" s="117">
        <v>0</v>
      </c>
      <c r="J54" s="117">
        <v>0</v>
      </c>
      <c r="K54" s="117">
        <v>0</v>
      </c>
      <c r="L54" s="117">
        <v>0</v>
      </c>
      <c r="M54" s="9">
        <f t="shared" si="1"/>
        <v>0</v>
      </c>
      <c r="N54" s="13"/>
      <c r="O54" s="13"/>
      <c r="P54" s="13"/>
      <c r="Q54" s="13"/>
    </row>
    <row r="55" spans="1:17" s="9" customFormat="1" ht="13" x14ac:dyDescent="0.3">
      <c r="A55" s="2" t="s">
        <v>432</v>
      </c>
      <c r="B55" s="117">
        <v>0</v>
      </c>
      <c r="C55" s="117">
        <v>0</v>
      </c>
      <c r="D55" s="117">
        <v>0</v>
      </c>
      <c r="E55" s="117">
        <v>0</v>
      </c>
      <c r="F55" s="117">
        <v>0</v>
      </c>
      <c r="G55" s="117">
        <v>0</v>
      </c>
      <c r="H55" s="117">
        <v>0</v>
      </c>
      <c r="I55" s="117">
        <v>0</v>
      </c>
      <c r="J55" s="117">
        <v>0</v>
      </c>
      <c r="K55" s="117">
        <v>0</v>
      </c>
      <c r="L55" s="117">
        <v>0</v>
      </c>
      <c r="M55" s="9">
        <f t="shared" si="1"/>
        <v>0</v>
      </c>
      <c r="N55" s="8"/>
      <c r="O55" s="8"/>
      <c r="P55" s="8"/>
      <c r="Q55" s="8"/>
    </row>
    <row r="56" spans="1:17" s="27" customFormat="1" ht="13" x14ac:dyDescent="0.3">
      <c r="A56" s="2" t="s">
        <v>416</v>
      </c>
      <c r="B56" s="117">
        <v>0</v>
      </c>
      <c r="C56" s="117">
        <v>0</v>
      </c>
      <c r="D56" s="117">
        <v>0</v>
      </c>
      <c r="E56" s="117">
        <v>0</v>
      </c>
      <c r="F56" s="117">
        <v>0</v>
      </c>
      <c r="G56" s="117">
        <v>0</v>
      </c>
      <c r="H56" s="117">
        <v>0</v>
      </c>
      <c r="I56" s="117">
        <v>0</v>
      </c>
      <c r="J56" s="117">
        <v>0</v>
      </c>
      <c r="K56" s="117">
        <v>1806.4535408199999</v>
      </c>
      <c r="L56" s="117">
        <v>0</v>
      </c>
      <c r="M56" s="9">
        <f t="shared" si="1"/>
        <v>1806.4535408199999</v>
      </c>
      <c r="N56" s="13"/>
      <c r="O56" s="13"/>
      <c r="P56" s="13"/>
      <c r="Q56" s="13"/>
    </row>
    <row r="57" spans="1:17" s="27" customFormat="1" ht="13" x14ac:dyDescent="0.3">
      <c r="A57" s="2" t="s">
        <v>417</v>
      </c>
      <c r="B57" s="117">
        <v>0</v>
      </c>
      <c r="C57" s="117">
        <v>0</v>
      </c>
      <c r="D57" s="117">
        <v>0</v>
      </c>
      <c r="E57" s="117">
        <v>0</v>
      </c>
      <c r="F57" s="117">
        <v>0</v>
      </c>
      <c r="G57" s="117">
        <v>0</v>
      </c>
      <c r="H57" s="117">
        <v>0</v>
      </c>
      <c r="I57" s="117">
        <v>0</v>
      </c>
      <c r="J57" s="117">
        <v>0</v>
      </c>
      <c r="K57" s="117">
        <v>0.79925500000000005</v>
      </c>
      <c r="L57" s="117">
        <v>0</v>
      </c>
      <c r="M57" s="9">
        <f t="shared" si="1"/>
        <v>0.79925500000000005</v>
      </c>
      <c r="N57" s="13"/>
      <c r="O57" s="13"/>
      <c r="P57" s="13"/>
      <c r="Q57" s="13"/>
    </row>
    <row r="58" spans="1:17" s="27" customFormat="1" ht="13" x14ac:dyDescent="0.3">
      <c r="A58" s="2" t="s">
        <v>418</v>
      </c>
      <c r="B58" s="117">
        <v>0</v>
      </c>
      <c r="C58" s="117">
        <v>0</v>
      </c>
      <c r="D58" s="117">
        <v>0</v>
      </c>
      <c r="E58" s="117">
        <v>0</v>
      </c>
      <c r="F58" s="117">
        <v>0</v>
      </c>
      <c r="G58" s="117">
        <v>0</v>
      </c>
      <c r="H58" s="117">
        <v>0</v>
      </c>
      <c r="I58" s="117">
        <v>0</v>
      </c>
      <c r="J58" s="117">
        <v>0</v>
      </c>
      <c r="K58" s="117">
        <v>0</v>
      </c>
      <c r="L58" s="117">
        <v>0</v>
      </c>
      <c r="M58" s="9">
        <f t="shared" si="1"/>
        <v>0</v>
      </c>
      <c r="N58" s="13"/>
      <c r="O58" s="13"/>
      <c r="P58" s="13"/>
      <c r="Q58" s="13"/>
    </row>
    <row r="59" spans="1:17" s="27" customFormat="1" ht="13" x14ac:dyDescent="0.3">
      <c r="A59" s="2" t="s">
        <v>419</v>
      </c>
      <c r="B59" s="117">
        <v>0</v>
      </c>
      <c r="C59" s="117">
        <v>0</v>
      </c>
      <c r="D59" s="117">
        <v>0</v>
      </c>
      <c r="E59" s="117">
        <v>0</v>
      </c>
      <c r="F59" s="117">
        <v>0</v>
      </c>
      <c r="G59" s="117">
        <v>0</v>
      </c>
      <c r="H59" s="117">
        <v>0</v>
      </c>
      <c r="I59" s="117">
        <v>0</v>
      </c>
      <c r="J59" s="117">
        <v>0</v>
      </c>
      <c r="K59" s="117">
        <v>2779.6316640099999</v>
      </c>
      <c r="L59" s="117">
        <v>0</v>
      </c>
      <c r="M59" s="9">
        <f t="shared" si="1"/>
        <v>2779.6316640099999</v>
      </c>
      <c r="N59" s="13"/>
      <c r="O59" s="13"/>
      <c r="P59" s="13"/>
      <c r="Q59" s="13"/>
    </row>
    <row r="60" spans="1:17" s="27" customFormat="1" ht="13" x14ac:dyDescent="0.3">
      <c r="A60" s="2" t="s">
        <v>420</v>
      </c>
      <c r="B60" s="117">
        <v>0</v>
      </c>
      <c r="C60" s="117">
        <v>0</v>
      </c>
      <c r="D60" s="117">
        <v>0</v>
      </c>
      <c r="E60" s="117">
        <v>0</v>
      </c>
      <c r="F60" s="117">
        <v>0</v>
      </c>
      <c r="G60" s="117">
        <v>0</v>
      </c>
      <c r="H60" s="117">
        <v>0</v>
      </c>
      <c r="I60" s="117">
        <v>0</v>
      </c>
      <c r="J60" s="117">
        <v>5.0000000000000001E-3</v>
      </c>
      <c r="K60" s="117">
        <v>1654.74153606</v>
      </c>
      <c r="L60" s="117">
        <v>0</v>
      </c>
      <c r="M60" s="9">
        <f t="shared" si="1"/>
        <v>1654.7465360600002</v>
      </c>
      <c r="N60" s="13"/>
      <c r="O60" s="13"/>
      <c r="P60" s="13"/>
      <c r="Q60" s="13"/>
    </row>
    <row r="61" spans="1:17" s="27" customFormat="1" ht="13" x14ac:dyDescent="0.3">
      <c r="A61" s="2" t="s">
        <v>421</v>
      </c>
      <c r="B61" s="117">
        <v>0</v>
      </c>
      <c r="C61" s="117">
        <v>0</v>
      </c>
      <c r="D61" s="117">
        <v>0</v>
      </c>
      <c r="E61" s="117">
        <v>0</v>
      </c>
      <c r="F61" s="117">
        <v>0</v>
      </c>
      <c r="G61" s="117">
        <v>0</v>
      </c>
      <c r="H61" s="117">
        <v>0</v>
      </c>
      <c r="I61" s="117">
        <v>0</v>
      </c>
      <c r="J61" s="117">
        <v>0</v>
      </c>
      <c r="K61" s="117">
        <v>0</v>
      </c>
      <c r="L61" s="117">
        <v>0</v>
      </c>
      <c r="M61" s="9">
        <f t="shared" si="1"/>
        <v>0</v>
      </c>
      <c r="N61" s="13"/>
      <c r="O61" s="13"/>
      <c r="P61" s="13"/>
      <c r="Q61" s="13"/>
    </row>
    <row r="62" spans="1:17" s="27" customFormat="1" ht="13" x14ac:dyDescent="0.3">
      <c r="A62" s="2" t="s">
        <v>434</v>
      </c>
      <c r="B62" s="117">
        <v>2881.62512668</v>
      </c>
      <c r="C62" s="117">
        <v>0</v>
      </c>
      <c r="D62" s="117">
        <v>0</v>
      </c>
      <c r="E62" s="117">
        <v>0</v>
      </c>
      <c r="F62" s="117">
        <v>0</v>
      </c>
      <c r="G62" s="117">
        <v>0</v>
      </c>
      <c r="H62" s="117">
        <v>0</v>
      </c>
      <c r="I62" s="117">
        <v>0</v>
      </c>
      <c r="J62" s="117">
        <v>0</v>
      </c>
      <c r="K62" s="117">
        <v>0</v>
      </c>
      <c r="L62" s="117">
        <v>0</v>
      </c>
      <c r="M62" s="9">
        <f t="shared" si="1"/>
        <v>2881.62512668</v>
      </c>
      <c r="N62" s="13"/>
      <c r="O62" s="13"/>
      <c r="P62" s="13"/>
      <c r="Q62" s="13"/>
    </row>
    <row r="63" spans="1:17" s="27" customFormat="1" ht="13" x14ac:dyDescent="0.3">
      <c r="A63" s="2" t="s">
        <v>435</v>
      </c>
      <c r="B63" s="117">
        <v>7260.8122645599997</v>
      </c>
      <c r="C63" s="117">
        <v>0</v>
      </c>
      <c r="D63" s="117">
        <v>0</v>
      </c>
      <c r="E63" s="117">
        <v>0</v>
      </c>
      <c r="F63" s="117">
        <v>0</v>
      </c>
      <c r="G63" s="117">
        <v>0</v>
      </c>
      <c r="H63" s="117">
        <v>0</v>
      </c>
      <c r="I63" s="117">
        <v>0</v>
      </c>
      <c r="J63" s="117">
        <v>0</v>
      </c>
      <c r="K63" s="117">
        <v>0</v>
      </c>
      <c r="L63" s="117">
        <v>0</v>
      </c>
      <c r="M63" s="9">
        <f t="shared" si="1"/>
        <v>7260.8122645599997</v>
      </c>
      <c r="N63" s="13"/>
      <c r="O63" s="13"/>
      <c r="P63" s="13"/>
      <c r="Q63" s="13"/>
    </row>
    <row r="64" spans="1:17" s="27" customFormat="1" ht="13" x14ac:dyDescent="0.3">
      <c r="A64" s="2" t="s">
        <v>436</v>
      </c>
      <c r="B64" s="117">
        <v>4379.1871378799997</v>
      </c>
      <c r="C64" s="117">
        <v>0</v>
      </c>
      <c r="D64" s="117">
        <v>0</v>
      </c>
      <c r="E64" s="117">
        <v>0</v>
      </c>
      <c r="F64" s="117">
        <v>0</v>
      </c>
      <c r="G64" s="117">
        <v>0</v>
      </c>
      <c r="H64" s="117">
        <v>0</v>
      </c>
      <c r="I64" s="117">
        <v>0</v>
      </c>
      <c r="J64" s="117">
        <v>0</v>
      </c>
      <c r="K64" s="117">
        <v>0</v>
      </c>
      <c r="L64" s="117">
        <v>0</v>
      </c>
      <c r="M64" s="9">
        <f t="shared" si="1"/>
        <v>4379.1871378799997</v>
      </c>
      <c r="N64" s="13"/>
      <c r="O64" s="13"/>
      <c r="P64" s="13"/>
      <c r="Q64" s="13"/>
    </row>
    <row r="65" spans="1:13" ht="13" thickBot="1" x14ac:dyDescent="0.3">
      <c r="A65" s="62"/>
      <c r="B65" s="62"/>
      <c r="C65" s="62"/>
      <c r="D65" s="62"/>
      <c r="E65" s="62"/>
      <c r="F65" s="62"/>
      <c r="G65" s="62"/>
      <c r="H65" s="62"/>
      <c r="I65" s="62"/>
      <c r="J65" s="62"/>
      <c r="K65" s="62"/>
      <c r="L65" s="62"/>
      <c r="M65" s="62"/>
    </row>
    <row r="66" spans="1:13" ht="13" thickTop="1" x14ac:dyDescent="0.25"/>
  </sheetData>
  <mergeCells count="8">
    <mergeCell ref="H5:M5"/>
    <mergeCell ref="H6:M6"/>
    <mergeCell ref="H7:M7"/>
    <mergeCell ref="H8:M8"/>
    <mergeCell ref="B5:G5"/>
    <mergeCell ref="B6:G6"/>
    <mergeCell ref="B7:G7"/>
    <mergeCell ref="B8:G8"/>
  </mergeCells>
  <printOptions horizontalCentered="1" verticalCentered="1"/>
  <pageMargins left="0.74803149606299213" right="0.74803149606299213" top="0.39370078740157483" bottom="0.47244094488188981" header="0" footer="0"/>
  <pageSetup scale="70" orientation="portrait" r:id="rId1"/>
  <headerFooter alignWithMargins="0"/>
  <colBreaks count="1" manualBreakCount="1">
    <brk id="7"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DFBB-C9E8-4322-9E7B-9EB92A3D2CF8}">
  <sheetPr>
    <tabColor theme="9" tint="0.39997558519241921"/>
  </sheetPr>
  <dimension ref="A1:K66"/>
  <sheetViews>
    <sheetView showGridLines="0" defaultGridColor="0" colorId="60" workbookViewId="0">
      <selection activeCell="C12" sqref="C12"/>
    </sheetView>
  </sheetViews>
  <sheetFormatPr baseColWidth="10" defaultColWidth="11.453125" defaultRowHeight="12.5" x14ac:dyDescent="0.25"/>
  <cols>
    <col min="1" max="1" width="53.453125" style="4" customWidth="1"/>
    <col min="2" max="6" width="11.453125" style="4"/>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row>
    <row r="5" spans="1:8" ht="13" x14ac:dyDescent="0.3">
      <c r="A5" s="169" t="s">
        <v>354</v>
      </c>
      <c r="B5" s="169"/>
      <c r="C5" s="169"/>
      <c r="D5" s="54"/>
      <c r="E5" s="54"/>
      <c r="F5" s="54"/>
      <c r="G5" s="54"/>
    </row>
    <row r="6" spans="1:8" ht="13" x14ac:dyDescent="0.3">
      <c r="A6" s="169" t="s">
        <v>464</v>
      </c>
      <c r="B6" s="169"/>
      <c r="C6" s="169"/>
      <c r="D6" s="54"/>
      <c r="E6" s="54"/>
      <c r="F6" s="54"/>
      <c r="G6" s="54"/>
    </row>
    <row r="7" spans="1:8" ht="13" x14ac:dyDescent="0.3">
      <c r="A7" s="169">
        <v>2025</v>
      </c>
      <c r="B7" s="169"/>
      <c r="C7" s="169"/>
      <c r="D7" s="54"/>
      <c r="E7" s="54"/>
      <c r="F7" s="54"/>
      <c r="G7" s="54"/>
    </row>
    <row r="8" spans="1:8" ht="13" x14ac:dyDescent="0.3">
      <c r="A8" s="169" t="s">
        <v>356</v>
      </c>
      <c r="B8" s="169"/>
      <c r="C8" s="169"/>
      <c r="D8" s="54"/>
      <c r="E8" s="54"/>
      <c r="F8" s="54"/>
      <c r="G8" s="54"/>
    </row>
    <row r="9" spans="1:8" ht="13" thickBot="1" x14ac:dyDescent="0.3"/>
    <row r="10" spans="1:8" ht="13.5" thickTop="1" thickBot="1" x14ac:dyDescent="0.3">
      <c r="A10" s="59" t="s">
        <v>357</v>
      </c>
      <c r="B10" s="59" t="s">
        <v>200</v>
      </c>
      <c r="C10" s="59" t="s">
        <v>361</v>
      </c>
      <c r="D10" s="60"/>
      <c r="E10" s="60"/>
      <c r="F10" s="60"/>
      <c r="G10" s="60"/>
      <c r="H10" s="60"/>
    </row>
    <row r="11" spans="1:8" s="9" customFormat="1" ht="13.5" thickTop="1" x14ac:dyDescent="0.3">
      <c r="A11" s="61"/>
      <c r="B11" s="8"/>
      <c r="C11" s="8"/>
      <c r="D11" s="8"/>
      <c r="E11" s="8"/>
      <c r="F11" s="8"/>
      <c r="G11" s="8"/>
      <c r="H11" s="8"/>
    </row>
    <row r="12" spans="1:8" s="9" customFormat="1" ht="13" x14ac:dyDescent="0.3">
      <c r="A12" s="3" t="s">
        <v>394</v>
      </c>
      <c r="B12" s="9">
        <v>226589.15</v>
      </c>
      <c r="C12" s="9">
        <f>SUM(B12)</f>
        <v>226589.15</v>
      </c>
      <c r="D12" s="8"/>
      <c r="E12" s="8"/>
      <c r="F12" s="8"/>
      <c r="G12" s="8"/>
      <c r="H12" s="8"/>
    </row>
    <row r="13" spans="1:8" s="9" customFormat="1" ht="13" x14ac:dyDescent="0.3">
      <c r="A13" s="3" t="s">
        <v>395</v>
      </c>
      <c r="B13" s="9">
        <v>226589.15</v>
      </c>
      <c r="C13" s="9">
        <f t="shared" ref="C13:C64" si="0">SUM(B13)</f>
        <v>226589.15</v>
      </c>
      <c r="D13" s="8"/>
      <c r="E13" s="8"/>
      <c r="F13" s="8"/>
      <c r="G13" s="8"/>
      <c r="H13" s="8"/>
    </row>
    <row r="14" spans="1:8" s="27" customFormat="1" ht="13" x14ac:dyDescent="0.3">
      <c r="A14" s="3" t="s">
        <v>396</v>
      </c>
      <c r="B14" s="9">
        <v>150950.87</v>
      </c>
      <c r="C14" s="9">
        <f t="shared" si="0"/>
        <v>150950.87</v>
      </c>
      <c r="D14" s="13"/>
      <c r="E14" s="13"/>
      <c r="F14" s="13"/>
      <c r="G14" s="13"/>
      <c r="H14" s="13"/>
    </row>
    <row r="15" spans="1:8" s="27" customFormat="1" x14ac:dyDescent="0.25">
      <c r="A15" s="2" t="s">
        <v>397</v>
      </c>
      <c r="B15" s="117">
        <v>49981.91</v>
      </c>
      <c r="C15" s="117">
        <f t="shared" si="0"/>
        <v>49981.91</v>
      </c>
      <c r="D15" s="13"/>
      <c r="E15" s="13"/>
      <c r="F15" s="13"/>
      <c r="G15" s="13"/>
      <c r="H15" s="13"/>
    </row>
    <row r="16" spans="1:8" s="27" customFormat="1" x14ac:dyDescent="0.25">
      <c r="A16" s="2" t="s">
        <v>398</v>
      </c>
      <c r="B16" s="117">
        <v>8833.67</v>
      </c>
      <c r="C16" s="117">
        <f t="shared" si="0"/>
        <v>8833.67</v>
      </c>
      <c r="D16" s="13"/>
      <c r="E16" s="13"/>
      <c r="F16" s="13"/>
      <c r="G16" s="13"/>
      <c r="H16" s="13"/>
    </row>
    <row r="17" spans="1:8" s="27" customFormat="1" x14ac:dyDescent="0.25">
      <c r="A17" s="2" t="s">
        <v>399</v>
      </c>
      <c r="B17" s="117">
        <v>2244.0500000000002</v>
      </c>
      <c r="C17" s="117">
        <f t="shared" si="0"/>
        <v>2244.0500000000002</v>
      </c>
      <c r="D17" s="13"/>
      <c r="E17" s="13"/>
      <c r="F17" s="13"/>
      <c r="G17" s="13"/>
      <c r="H17" s="13"/>
    </row>
    <row r="18" spans="1:8" s="27" customFormat="1" x14ac:dyDescent="0.25">
      <c r="A18" s="2" t="s">
        <v>400</v>
      </c>
      <c r="B18" s="117">
        <v>6589.62</v>
      </c>
      <c r="C18" s="117">
        <f t="shared" si="0"/>
        <v>6589.62</v>
      </c>
      <c r="D18" s="13"/>
      <c r="E18" s="13"/>
      <c r="F18" s="13"/>
      <c r="G18" s="13"/>
      <c r="H18" s="13"/>
    </row>
    <row r="19" spans="1:8" s="27" customFormat="1" x14ac:dyDescent="0.25">
      <c r="A19" s="2" t="s">
        <v>401</v>
      </c>
      <c r="B19" s="117">
        <v>79288.710000000006</v>
      </c>
      <c r="C19" s="117">
        <f t="shared" si="0"/>
        <v>79288.710000000006</v>
      </c>
      <c r="D19" s="13"/>
      <c r="E19" s="13"/>
      <c r="F19" s="13"/>
      <c r="G19" s="13"/>
      <c r="H19" s="13"/>
    </row>
    <row r="20" spans="1:8" s="27" customFormat="1" ht="13" x14ac:dyDescent="0.3">
      <c r="A20" s="3" t="s">
        <v>402</v>
      </c>
      <c r="B20" s="9">
        <v>9245.5</v>
      </c>
      <c r="C20" s="9">
        <f t="shared" si="0"/>
        <v>9245.5</v>
      </c>
      <c r="D20" s="13"/>
      <c r="E20" s="13"/>
      <c r="F20" s="13"/>
      <c r="G20" s="13"/>
      <c r="H20" s="13"/>
    </row>
    <row r="21" spans="1:8" s="27" customFormat="1" ht="13" x14ac:dyDescent="0.3">
      <c r="A21" s="3" t="s">
        <v>403</v>
      </c>
      <c r="B21" s="9">
        <v>2833.32</v>
      </c>
      <c r="C21" s="9">
        <f t="shared" si="0"/>
        <v>2833.32</v>
      </c>
      <c r="D21" s="13"/>
      <c r="E21" s="13"/>
      <c r="F21" s="13"/>
      <c r="G21" s="13"/>
      <c r="H21" s="13"/>
    </row>
    <row r="22" spans="1:8" s="9" customFormat="1" ht="13" x14ac:dyDescent="0.3">
      <c r="A22" s="2" t="s">
        <v>404</v>
      </c>
      <c r="B22" s="117">
        <v>2732.64</v>
      </c>
      <c r="C22" s="117">
        <f t="shared" si="0"/>
        <v>2732.64</v>
      </c>
      <c r="D22" s="8"/>
      <c r="E22" s="8"/>
      <c r="F22" s="8"/>
      <c r="G22" s="8"/>
      <c r="H22" s="8"/>
    </row>
    <row r="23" spans="1:8" s="9" customFormat="1" ht="13" x14ac:dyDescent="0.3">
      <c r="A23" s="2" t="s">
        <v>405</v>
      </c>
      <c r="B23" s="117">
        <v>0</v>
      </c>
      <c r="C23" s="117">
        <f t="shared" si="0"/>
        <v>0</v>
      </c>
      <c r="D23" s="8"/>
      <c r="E23" s="8"/>
      <c r="F23" s="8"/>
      <c r="G23" s="8"/>
      <c r="H23" s="8"/>
    </row>
    <row r="24" spans="1:8" s="27" customFormat="1" x14ac:dyDescent="0.25">
      <c r="A24" s="2" t="s">
        <v>406</v>
      </c>
      <c r="B24" s="117">
        <v>100.68</v>
      </c>
      <c r="C24" s="117">
        <f t="shared" si="0"/>
        <v>100.68</v>
      </c>
      <c r="D24" s="13"/>
      <c r="E24" s="13"/>
      <c r="F24" s="13"/>
      <c r="G24" s="13"/>
      <c r="H24" s="13"/>
    </row>
    <row r="25" spans="1:8" s="27" customFormat="1" x14ac:dyDescent="0.25">
      <c r="A25" s="2" t="s">
        <v>407</v>
      </c>
      <c r="B25" s="117">
        <v>6412.18</v>
      </c>
      <c r="C25" s="117">
        <f t="shared" si="0"/>
        <v>6412.18</v>
      </c>
      <c r="D25" s="13"/>
      <c r="E25" s="13"/>
      <c r="F25" s="13"/>
      <c r="G25" s="13"/>
      <c r="H25" s="13"/>
    </row>
    <row r="26" spans="1:8" s="27" customFormat="1" ht="13" x14ac:dyDescent="0.3">
      <c r="A26" s="3" t="s">
        <v>408</v>
      </c>
      <c r="B26" s="9">
        <v>3601.08</v>
      </c>
      <c r="C26" s="9">
        <f t="shared" si="0"/>
        <v>3601.08</v>
      </c>
      <c r="D26" s="13"/>
      <c r="E26" s="13"/>
      <c r="F26" s="13"/>
      <c r="G26" s="13"/>
      <c r="H26" s="13"/>
    </row>
    <row r="27" spans="1:8" s="27" customFormat="1" x14ac:dyDescent="0.25">
      <c r="A27" s="2" t="s">
        <v>409</v>
      </c>
      <c r="B27" s="117">
        <v>0</v>
      </c>
      <c r="C27" s="117">
        <f t="shared" si="0"/>
        <v>0</v>
      </c>
      <c r="D27" s="13"/>
      <c r="E27" s="13"/>
      <c r="F27" s="13"/>
      <c r="G27" s="13"/>
      <c r="H27" s="13"/>
    </row>
    <row r="28" spans="1:8" s="9" customFormat="1" ht="13" x14ac:dyDescent="0.3">
      <c r="A28" s="2" t="s">
        <v>411</v>
      </c>
      <c r="B28" s="117">
        <v>0</v>
      </c>
      <c r="C28" s="117">
        <f t="shared" si="0"/>
        <v>0</v>
      </c>
      <c r="D28" s="8"/>
      <c r="E28" s="8"/>
      <c r="F28" s="8"/>
      <c r="G28" s="8"/>
      <c r="H28" s="8"/>
    </row>
    <row r="29" spans="1:8" s="27" customFormat="1" x14ac:dyDescent="0.25">
      <c r="A29" s="2" t="s">
        <v>486</v>
      </c>
      <c r="B29" s="117">
        <v>0</v>
      </c>
      <c r="C29" s="117">
        <f t="shared" si="0"/>
        <v>0</v>
      </c>
      <c r="D29" s="13"/>
      <c r="E29" s="13"/>
      <c r="F29" s="13"/>
      <c r="G29" s="13"/>
      <c r="H29" s="13"/>
    </row>
    <row r="30" spans="1:8" s="27" customFormat="1" x14ac:dyDescent="0.25">
      <c r="A30" s="2" t="s">
        <v>413</v>
      </c>
      <c r="B30" s="117">
        <v>0</v>
      </c>
      <c r="C30" s="117">
        <f t="shared" si="0"/>
        <v>0</v>
      </c>
      <c r="D30" s="13"/>
      <c r="E30" s="13"/>
      <c r="F30" s="13"/>
      <c r="G30" s="13"/>
      <c r="H30" s="13"/>
    </row>
    <row r="31" spans="1:8" s="27" customFormat="1" x14ac:dyDescent="0.25">
      <c r="A31" s="2" t="s">
        <v>414</v>
      </c>
      <c r="B31" s="117">
        <v>0</v>
      </c>
      <c r="C31" s="117">
        <f t="shared" si="0"/>
        <v>0</v>
      </c>
      <c r="D31" s="13"/>
      <c r="E31" s="13"/>
      <c r="F31" s="13"/>
      <c r="G31" s="13"/>
      <c r="H31" s="13"/>
    </row>
    <row r="32" spans="1:8" s="27" customFormat="1" x14ac:dyDescent="0.25">
      <c r="A32" s="2" t="s">
        <v>415</v>
      </c>
      <c r="B32" s="117">
        <v>0</v>
      </c>
      <c r="C32" s="117">
        <f t="shared" si="0"/>
        <v>0</v>
      </c>
      <c r="D32" s="13"/>
      <c r="E32" s="13"/>
      <c r="F32" s="13"/>
      <c r="G32" s="13"/>
      <c r="H32" s="13"/>
    </row>
    <row r="33" spans="1:8" s="27" customFormat="1" x14ac:dyDescent="0.25">
      <c r="A33" s="2" t="s">
        <v>489</v>
      </c>
      <c r="B33" s="117">
        <v>0</v>
      </c>
      <c r="C33" s="117">
        <f t="shared" si="0"/>
        <v>0</v>
      </c>
      <c r="D33" s="13"/>
      <c r="E33" s="13"/>
      <c r="F33" s="13"/>
      <c r="G33" s="13"/>
      <c r="H33" s="13"/>
    </row>
    <row r="34" spans="1:8" s="27" customFormat="1" x14ac:dyDescent="0.25">
      <c r="A34" s="2" t="s">
        <v>416</v>
      </c>
      <c r="B34" s="117">
        <v>0</v>
      </c>
      <c r="C34" s="117">
        <f t="shared" si="0"/>
        <v>0</v>
      </c>
      <c r="D34" s="13"/>
      <c r="E34" s="13"/>
      <c r="F34" s="13"/>
      <c r="G34" s="13"/>
      <c r="H34" s="13"/>
    </row>
    <row r="35" spans="1:8" s="9" customFormat="1" ht="13" x14ac:dyDescent="0.3">
      <c r="A35" s="2" t="s">
        <v>485</v>
      </c>
      <c r="B35" s="117">
        <v>0</v>
      </c>
      <c r="C35" s="117">
        <f t="shared" si="0"/>
        <v>0</v>
      </c>
      <c r="D35" s="8"/>
      <c r="E35" s="8"/>
      <c r="F35" s="8"/>
      <c r="G35" s="8"/>
      <c r="H35" s="8"/>
    </row>
    <row r="36" spans="1:8" s="9" customFormat="1" ht="13" x14ac:dyDescent="0.3">
      <c r="A36" s="2" t="s">
        <v>417</v>
      </c>
      <c r="B36" s="117">
        <v>0</v>
      </c>
      <c r="C36" s="117">
        <f t="shared" si="0"/>
        <v>0</v>
      </c>
      <c r="D36" s="8"/>
      <c r="E36" s="8"/>
      <c r="F36" s="8"/>
      <c r="G36" s="8"/>
      <c r="H36" s="8"/>
    </row>
    <row r="37" spans="1:8" s="27" customFormat="1" x14ac:dyDescent="0.25">
      <c r="A37" s="2" t="s">
        <v>488</v>
      </c>
      <c r="B37" s="117">
        <v>0</v>
      </c>
      <c r="C37" s="117">
        <f t="shared" si="0"/>
        <v>0</v>
      </c>
      <c r="D37" s="13"/>
      <c r="E37" s="13"/>
      <c r="F37" s="13"/>
      <c r="G37" s="13"/>
      <c r="H37" s="13"/>
    </row>
    <row r="38" spans="1:8" s="27" customFormat="1" x14ac:dyDescent="0.25">
      <c r="A38" s="2" t="s">
        <v>418</v>
      </c>
      <c r="B38" s="117">
        <v>0</v>
      </c>
      <c r="C38" s="117">
        <f t="shared" si="0"/>
        <v>0</v>
      </c>
      <c r="D38" s="13"/>
      <c r="E38" s="13"/>
      <c r="F38" s="13"/>
      <c r="G38" s="13"/>
      <c r="H38" s="13"/>
    </row>
    <row r="39" spans="1:8" s="9" customFormat="1" ht="13" x14ac:dyDescent="0.3">
      <c r="A39" s="2" t="s">
        <v>419</v>
      </c>
      <c r="B39" s="117">
        <v>0</v>
      </c>
      <c r="C39" s="117">
        <f t="shared" si="0"/>
        <v>0</v>
      </c>
      <c r="D39" s="8"/>
      <c r="E39" s="8"/>
      <c r="F39" s="8"/>
      <c r="G39" s="8"/>
      <c r="H39" s="8"/>
    </row>
    <row r="40" spans="1:8" s="27" customFormat="1" x14ac:dyDescent="0.25">
      <c r="A40" s="2" t="s">
        <v>420</v>
      </c>
      <c r="B40" s="117">
        <v>3592.97</v>
      </c>
      <c r="C40" s="117">
        <f t="shared" si="0"/>
        <v>3592.97</v>
      </c>
      <c r="D40" s="13"/>
      <c r="E40" s="13"/>
      <c r="F40" s="13"/>
      <c r="G40" s="13"/>
      <c r="H40" s="13"/>
    </row>
    <row r="41" spans="1:8" s="27" customFormat="1" x14ac:dyDescent="0.25">
      <c r="A41" s="2" t="s">
        <v>421</v>
      </c>
      <c r="B41" s="117">
        <v>8.11</v>
      </c>
      <c r="C41" s="117">
        <f t="shared" si="0"/>
        <v>8.11</v>
      </c>
      <c r="D41" s="13"/>
      <c r="E41" s="13"/>
      <c r="F41" s="13"/>
      <c r="G41" s="13"/>
      <c r="H41" s="13"/>
    </row>
    <row r="42" spans="1:8" s="9" customFormat="1" ht="13" x14ac:dyDescent="0.3">
      <c r="A42" s="2" t="s">
        <v>422</v>
      </c>
      <c r="B42" s="117">
        <v>0</v>
      </c>
      <c r="C42" s="117">
        <f t="shared" si="0"/>
        <v>0</v>
      </c>
      <c r="D42" s="8"/>
      <c r="E42" s="8"/>
      <c r="F42" s="8"/>
      <c r="G42" s="8"/>
      <c r="H42" s="8"/>
    </row>
    <row r="43" spans="1:8" s="27" customFormat="1" x14ac:dyDescent="0.25">
      <c r="A43" s="2" t="s">
        <v>423</v>
      </c>
      <c r="B43" s="117">
        <v>75638.28</v>
      </c>
      <c r="C43" s="117">
        <f t="shared" si="0"/>
        <v>75638.28</v>
      </c>
      <c r="D43" s="13"/>
      <c r="E43" s="13"/>
      <c r="F43" s="13"/>
      <c r="G43" s="13"/>
      <c r="H43" s="13"/>
    </row>
    <row r="44" spans="1:8" s="27" customFormat="1" x14ac:dyDescent="0.25">
      <c r="A44" s="2" t="s">
        <v>424</v>
      </c>
      <c r="B44" s="117">
        <v>73478.820000000007</v>
      </c>
      <c r="C44" s="117">
        <f t="shared" si="0"/>
        <v>73478.820000000007</v>
      </c>
      <c r="D44" s="13"/>
      <c r="E44" s="13"/>
      <c r="F44" s="13"/>
      <c r="G44" s="13"/>
      <c r="H44" s="13"/>
    </row>
    <row r="45" spans="1:8" s="27" customFormat="1" ht="13" x14ac:dyDescent="0.3">
      <c r="A45" s="3" t="s">
        <v>425</v>
      </c>
      <c r="B45" s="9">
        <v>9555.5499999999993</v>
      </c>
      <c r="C45" s="9">
        <f t="shared" si="0"/>
        <v>9555.5499999999993</v>
      </c>
      <c r="D45" s="13"/>
      <c r="E45" s="13"/>
      <c r="F45" s="13"/>
      <c r="G45" s="13"/>
      <c r="H45" s="13"/>
    </row>
    <row r="46" spans="1:8" s="9" customFormat="1" ht="13" x14ac:dyDescent="0.3">
      <c r="A46" s="3" t="s">
        <v>426</v>
      </c>
      <c r="B46" s="9">
        <v>63923.27</v>
      </c>
      <c r="C46" s="9">
        <f t="shared" si="0"/>
        <v>63923.27</v>
      </c>
      <c r="D46" s="8"/>
      <c r="E46" s="8"/>
      <c r="F46" s="8"/>
      <c r="G46" s="8"/>
      <c r="H46" s="8"/>
    </row>
    <row r="47" spans="1:8" s="27" customFormat="1" x14ac:dyDescent="0.25">
      <c r="A47" s="2" t="s">
        <v>427</v>
      </c>
      <c r="B47" s="117">
        <v>2159.46</v>
      </c>
      <c r="C47" s="117">
        <f t="shared" si="0"/>
        <v>2159.46</v>
      </c>
      <c r="D47" s="13"/>
      <c r="E47" s="13"/>
      <c r="F47" s="13"/>
      <c r="G47" s="13"/>
      <c r="H47" s="13"/>
    </row>
    <row r="48" spans="1:8" s="27" customFormat="1" x14ac:dyDescent="0.25">
      <c r="A48" s="2" t="s">
        <v>428</v>
      </c>
      <c r="B48" s="117">
        <v>2159.46</v>
      </c>
      <c r="C48" s="117">
        <f t="shared" si="0"/>
        <v>2159.46</v>
      </c>
      <c r="D48" s="13"/>
      <c r="E48" s="13"/>
      <c r="F48" s="13"/>
      <c r="G48" s="13"/>
      <c r="H48" s="13"/>
    </row>
    <row r="49" spans="1:11" s="27" customFormat="1" ht="13" x14ac:dyDescent="0.3">
      <c r="A49" s="3" t="s">
        <v>429</v>
      </c>
      <c r="B49" s="9">
        <v>0</v>
      </c>
      <c r="C49" s="9">
        <f t="shared" si="0"/>
        <v>0</v>
      </c>
      <c r="D49" s="120"/>
      <c r="E49" s="120"/>
      <c r="F49" s="120"/>
      <c r="G49" s="120"/>
      <c r="H49" s="120"/>
      <c r="I49" s="121"/>
      <c r="J49" s="121"/>
      <c r="K49" s="121"/>
    </row>
    <row r="50" spans="1:11" x14ac:dyDescent="0.25">
      <c r="A50" s="2" t="s">
        <v>430</v>
      </c>
      <c r="B50" s="117">
        <v>0</v>
      </c>
      <c r="C50" s="117">
        <f t="shared" si="0"/>
        <v>0</v>
      </c>
    </row>
    <row r="51" spans="1:11" x14ac:dyDescent="0.25">
      <c r="A51" s="2" t="s">
        <v>409</v>
      </c>
      <c r="B51" s="117">
        <v>0</v>
      </c>
      <c r="C51" s="117">
        <f t="shared" si="0"/>
        <v>0</v>
      </c>
    </row>
    <row r="52" spans="1:11" ht="13" x14ac:dyDescent="0.3">
      <c r="A52" s="3" t="s">
        <v>431</v>
      </c>
      <c r="B52" s="9">
        <v>0</v>
      </c>
      <c r="C52" s="9">
        <f t="shared" si="0"/>
        <v>0</v>
      </c>
    </row>
    <row r="53" spans="1:11" x14ac:dyDescent="0.25">
      <c r="A53" s="2" t="s">
        <v>413</v>
      </c>
      <c r="B53" s="117">
        <v>0</v>
      </c>
      <c r="C53" s="117">
        <f t="shared" si="0"/>
        <v>0</v>
      </c>
    </row>
    <row r="54" spans="1:11" x14ac:dyDescent="0.25">
      <c r="A54" s="2" t="s">
        <v>414</v>
      </c>
      <c r="B54" s="117">
        <v>0</v>
      </c>
      <c r="C54" s="117">
        <f t="shared" si="0"/>
        <v>0</v>
      </c>
    </row>
    <row r="55" spans="1:11" x14ac:dyDescent="0.25">
      <c r="A55" s="2" t="s">
        <v>432</v>
      </c>
      <c r="B55" s="117">
        <v>0</v>
      </c>
      <c r="C55" s="117">
        <f t="shared" si="0"/>
        <v>0</v>
      </c>
    </row>
    <row r="56" spans="1:11" x14ac:dyDescent="0.25">
      <c r="A56" s="2" t="s">
        <v>416</v>
      </c>
      <c r="B56" s="117">
        <v>0</v>
      </c>
      <c r="C56" s="117">
        <f t="shared" si="0"/>
        <v>0</v>
      </c>
    </row>
    <row r="57" spans="1:11" x14ac:dyDescent="0.25">
      <c r="A57" s="2" t="s">
        <v>417</v>
      </c>
      <c r="B57" s="117">
        <v>0</v>
      </c>
      <c r="C57" s="117">
        <f t="shared" si="0"/>
        <v>0</v>
      </c>
    </row>
    <row r="58" spans="1:11" x14ac:dyDescent="0.25">
      <c r="A58" s="2" t="s">
        <v>418</v>
      </c>
      <c r="B58" s="117">
        <v>0</v>
      </c>
      <c r="C58" s="117">
        <f t="shared" si="0"/>
        <v>0</v>
      </c>
    </row>
    <row r="59" spans="1:11" x14ac:dyDescent="0.25">
      <c r="A59" s="2" t="s">
        <v>419</v>
      </c>
      <c r="B59" s="117">
        <v>0</v>
      </c>
      <c r="C59" s="117">
        <f t="shared" si="0"/>
        <v>0</v>
      </c>
    </row>
    <row r="60" spans="1:11" x14ac:dyDescent="0.25">
      <c r="A60" s="2" t="s">
        <v>420</v>
      </c>
      <c r="B60" s="117">
        <v>0</v>
      </c>
      <c r="C60" s="117">
        <f t="shared" si="0"/>
        <v>0</v>
      </c>
    </row>
    <row r="61" spans="1:11" x14ac:dyDescent="0.25">
      <c r="A61" s="2" t="s">
        <v>421</v>
      </c>
      <c r="B61" s="117">
        <v>0</v>
      </c>
      <c r="C61" s="117">
        <f t="shared" si="0"/>
        <v>0</v>
      </c>
    </row>
    <row r="62" spans="1:11" x14ac:dyDescent="0.25">
      <c r="A62" s="2" t="s">
        <v>434</v>
      </c>
      <c r="B62" s="117">
        <v>0</v>
      </c>
      <c r="C62" s="117">
        <f t="shared" si="0"/>
        <v>0</v>
      </c>
    </row>
    <row r="63" spans="1:11" x14ac:dyDescent="0.25">
      <c r="A63" s="2" t="s">
        <v>435</v>
      </c>
      <c r="B63" s="117">
        <v>0</v>
      </c>
      <c r="C63" s="117">
        <f t="shared" si="0"/>
        <v>0</v>
      </c>
    </row>
    <row r="64" spans="1:11" x14ac:dyDescent="0.25">
      <c r="A64" s="2" t="s">
        <v>436</v>
      </c>
      <c r="B64" s="117">
        <v>0</v>
      </c>
      <c r="C64" s="117">
        <f t="shared" si="0"/>
        <v>0</v>
      </c>
    </row>
    <row r="65" spans="1:3" ht="13" thickBot="1" x14ac:dyDescent="0.3">
      <c r="A65" s="118"/>
      <c r="B65" s="118"/>
      <c r="C65" s="118"/>
    </row>
    <row r="66" spans="1:3" ht="13" thickTop="1" x14ac:dyDescent="0.25"/>
  </sheetData>
  <mergeCells count="4">
    <mergeCell ref="A5:C5"/>
    <mergeCell ref="A6:C6"/>
    <mergeCell ref="A7:C7"/>
    <mergeCell ref="A8:C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E57EF-DD8B-4508-A8D0-1DFCBF9AA8E8}">
  <sheetPr>
    <tabColor theme="9" tint="0.39997558519241921"/>
  </sheetPr>
  <dimension ref="A1:K66"/>
  <sheetViews>
    <sheetView showGridLines="0" defaultGridColor="0" topLeftCell="A4" colorId="60" workbookViewId="0">
      <selection activeCell="C12" sqref="C12"/>
    </sheetView>
  </sheetViews>
  <sheetFormatPr baseColWidth="10" defaultColWidth="11.453125" defaultRowHeight="12.5" x14ac:dyDescent="0.25"/>
  <cols>
    <col min="1" max="1" width="51.54296875" style="4" bestFit="1" customWidth="1"/>
    <col min="2" max="6" width="11.453125" style="4"/>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row>
    <row r="5" spans="1:8" ht="13" x14ac:dyDescent="0.3">
      <c r="A5" s="169" t="s">
        <v>354</v>
      </c>
      <c r="B5" s="169"/>
      <c r="C5" s="169"/>
      <c r="D5" s="54"/>
      <c r="E5" s="54"/>
      <c r="F5" s="54"/>
      <c r="G5" s="54"/>
    </row>
    <row r="6" spans="1:8" ht="13" x14ac:dyDescent="0.3">
      <c r="A6" s="169" t="s">
        <v>465</v>
      </c>
      <c r="B6" s="169"/>
      <c r="C6" s="169"/>
      <c r="D6" s="54"/>
      <c r="E6" s="54"/>
      <c r="F6" s="54"/>
      <c r="G6" s="54"/>
    </row>
    <row r="7" spans="1:8" ht="13" x14ac:dyDescent="0.3">
      <c r="A7" s="169">
        <v>2025</v>
      </c>
      <c r="B7" s="169"/>
      <c r="C7" s="169"/>
      <c r="D7" s="54"/>
      <c r="E7" s="54"/>
      <c r="F7" s="54"/>
      <c r="G7" s="54"/>
    </row>
    <row r="8" spans="1:8" ht="13" x14ac:dyDescent="0.3">
      <c r="A8" s="169" t="s">
        <v>356</v>
      </c>
      <c r="B8" s="169"/>
      <c r="C8" s="169"/>
      <c r="D8" s="54"/>
      <c r="E8" s="54"/>
      <c r="F8" s="54"/>
      <c r="G8" s="54"/>
    </row>
    <row r="9" spans="1:8" ht="13" thickBot="1" x14ac:dyDescent="0.3"/>
    <row r="10" spans="1:8" ht="13.5" thickTop="1" thickBot="1" x14ac:dyDescent="0.3">
      <c r="A10" s="59" t="s">
        <v>357</v>
      </c>
      <c r="B10" s="59" t="s">
        <v>203</v>
      </c>
      <c r="C10" s="59" t="s">
        <v>361</v>
      </c>
      <c r="D10" s="60"/>
      <c r="E10" s="60"/>
      <c r="F10" s="60"/>
      <c r="G10" s="60"/>
      <c r="H10" s="60"/>
    </row>
    <row r="11" spans="1:8" s="9" customFormat="1" ht="13.5" thickTop="1" x14ac:dyDescent="0.3">
      <c r="A11" s="61"/>
      <c r="B11" s="8"/>
      <c r="C11" s="8"/>
      <c r="D11" s="8"/>
      <c r="E11" s="8"/>
      <c r="F11" s="8"/>
      <c r="G11" s="8"/>
      <c r="H11" s="8"/>
    </row>
    <row r="12" spans="1:8" s="9" customFormat="1" ht="13" x14ac:dyDescent="0.3">
      <c r="A12" s="3" t="s">
        <v>394</v>
      </c>
      <c r="B12" s="9">
        <v>3284.6928576999999</v>
      </c>
      <c r="C12" s="9">
        <f>SUM(B12)</f>
        <v>3284.6928576999999</v>
      </c>
      <c r="D12" s="8"/>
      <c r="E12" s="8"/>
      <c r="F12" s="8"/>
      <c r="G12" s="8"/>
      <c r="H12" s="8"/>
    </row>
    <row r="13" spans="1:8" s="9" customFormat="1" ht="13" x14ac:dyDescent="0.3">
      <c r="A13" s="3" t="s">
        <v>395</v>
      </c>
      <c r="B13" s="9">
        <v>3284.6928576999999</v>
      </c>
      <c r="C13" s="9">
        <f t="shared" ref="C13:C64" si="0">SUM(B13)</f>
        <v>3284.6928576999999</v>
      </c>
      <c r="D13" s="8"/>
      <c r="E13" s="8"/>
      <c r="F13" s="8"/>
      <c r="G13" s="8"/>
      <c r="H13" s="8"/>
    </row>
    <row r="14" spans="1:8" s="27" customFormat="1" ht="13" x14ac:dyDescent="0.3">
      <c r="A14" s="3" t="s">
        <v>396</v>
      </c>
      <c r="B14" s="9">
        <v>3054.2163983</v>
      </c>
      <c r="C14" s="9">
        <f t="shared" si="0"/>
        <v>3054.2163983</v>
      </c>
      <c r="D14" s="13"/>
      <c r="E14" s="13"/>
      <c r="F14" s="13"/>
      <c r="G14" s="13"/>
      <c r="H14" s="13"/>
    </row>
    <row r="15" spans="1:8" s="27" customFormat="1" x14ac:dyDescent="0.25">
      <c r="A15" s="2" t="s">
        <v>397</v>
      </c>
      <c r="B15" s="117">
        <v>2085.2021511299999</v>
      </c>
      <c r="C15" s="117">
        <f t="shared" si="0"/>
        <v>2085.2021511299999</v>
      </c>
      <c r="D15" s="13"/>
      <c r="E15" s="13"/>
      <c r="F15" s="13"/>
      <c r="G15" s="13"/>
      <c r="H15" s="13"/>
    </row>
    <row r="16" spans="1:8" s="27" customFormat="1" x14ac:dyDescent="0.25">
      <c r="A16" s="2" t="s">
        <v>398</v>
      </c>
      <c r="B16" s="117">
        <v>295.36425000000003</v>
      </c>
      <c r="C16" s="117">
        <f t="shared" si="0"/>
        <v>295.36425000000003</v>
      </c>
      <c r="D16" s="13"/>
      <c r="E16" s="13"/>
      <c r="F16" s="13"/>
      <c r="G16" s="13"/>
      <c r="H16" s="13"/>
    </row>
    <row r="17" spans="1:8" s="27" customFormat="1" x14ac:dyDescent="0.25">
      <c r="A17" s="2" t="s">
        <v>399</v>
      </c>
      <c r="B17" s="117">
        <v>0</v>
      </c>
      <c r="C17" s="117">
        <f t="shared" si="0"/>
        <v>0</v>
      </c>
      <c r="D17" s="13"/>
      <c r="E17" s="13"/>
      <c r="F17" s="13"/>
      <c r="G17" s="13"/>
      <c r="H17" s="13"/>
    </row>
    <row r="18" spans="1:8" s="27" customFormat="1" x14ac:dyDescent="0.25">
      <c r="A18" s="2" t="s">
        <v>400</v>
      </c>
      <c r="B18" s="117">
        <v>295.36425000000003</v>
      </c>
      <c r="C18" s="117">
        <f t="shared" si="0"/>
        <v>295.36425000000003</v>
      </c>
      <c r="D18" s="13"/>
      <c r="E18" s="13"/>
      <c r="F18" s="13"/>
      <c r="G18" s="13"/>
      <c r="H18" s="13"/>
    </row>
    <row r="19" spans="1:8" s="9" customFormat="1" ht="13" x14ac:dyDescent="0.3">
      <c r="A19" s="2" t="s">
        <v>401</v>
      </c>
      <c r="B19" s="117">
        <v>498.53108954999999</v>
      </c>
      <c r="C19" s="117">
        <f t="shared" si="0"/>
        <v>498.53108954999999</v>
      </c>
      <c r="D19" s="8"/>
      <c r="E19" s="8"/>
      <c r="F19" s="8"/>
      <c r="G19" s="8"/>
      <c r="H19" s="8"/>
    </row>
    <row r="20" spans="1:8" s="9" customFormat="1" ht="13" x14ac:dyDescent="0.3">
      <c r="A20" s="3" t="s">
        <v>402</v>
      </c>
      <c r="B20" s="9">
        <v>0</v>
      </c>
      <c r="C20" s="9">
        <f t="shared" si="0"/>
        <v>0</v>
      </c>
      <c r="D20" s="8"/>
      <c r="E20" s="8"/>
      <c r="F20" s="8"/>
      <c r="G20" s="8"/>
      <c r="H20" s="8"/>
    </row>
    <row r="21" spans="1:8" s="27" customFormat="1" ht="13" x14ac:dyDescent="0.3">
      <c r="A21" s="3" t="s">
        <v>403</v>
      </c>
      <c r="B21" s="9">
        <v>0</v>
      </c>
      <c r="C21" s="9">
        <f t="shared" si="0"/>
        <v>0</v>
      </c>
      <c r="D21" s="13"/>
      <c r="E21" s="13"/>
      <c r="F21" s="13"/>
      <c r="G21" s="13"/>
      <c r="H21" s="13"/>
    </row>
    <row r="22" spans="1:8" s="27" customFormat="1" x14ac:dyDescent="0.25">
      <c r="A22" s="2" t="s">
        <v>404</v>
      </c>
      <c r="B22" s="117">
        <v>0</v>
      </c>
      <c r="C22" s="117">
        <f t="shared" si="0"/>
        <v>0</v>
      </c>
      <c r="D22" s="13"/>
      <c r="E22" s="13"/>
      <c r="F22" s="13"/>
      <c r="G22" s="13"/>
      <c r="H22" s="13"/>
    </row>
    <row r="23" spans="1:8" s="27" customFormat="1" x14ac:dyDescent="0.25">
      <c r="A23" s="2" t="s">
        <v>405</v>
      </c>
      <c r="B23" s="117">
        <v>0</v>
      </c>
      <c r="C23" s="117">
        <f t="shared" si="0"/>
        <v>0</v>
      </c>
      <c r="D23" s="13"/>
      <c r="E23" s="13"/>
      <c r="F23" s="13"/>
      <c r="G23" s="13"/>
      <c r="H23" s="13"/>
    </row>
    <row r="24" spans="1:8" s="27" customFormat="1" x14ac:dyDescent="0.25">
      <c r="A24" s="2" t="s">
        <v>406</v>
      </c>
      <c r="B24" s="117">
        <v>0</v>
      </c>
      <c r="C24" s="117">
        <f t="shared" si="0"/>
        <v>0</v>
      </c>
      <c r="D24" s="13"/>
      <c r="E24" s="13"/>
      <c r="F24" s="13"/>
      <c r="G24" s="13"/>
      <c r="H24" s="13"/>
    </row>
    <row r="25" spans="1:8" s="9" customFormat="1" ht="13" x14ac:dyDescent="0.3">
      <c r="A25" s="2" t="s">
        <v>407</v>
      </c>
      <c r="B25" s="117">
        <v>0</v>
      </c>
      <c r="C25" s="117">
        <f t="shared" si="0"/>
        <v>0</v>
      </c>
      <c r="D25" s="8"/>
      <c r="E25" s="8"/>
      <c r="F25" s="8"/>
      <c r="G25" s="8"/>
      <c r="H25" s="8"/>
    </row>
    <row r="26" spans="1:8" s="27" customFormat="1" ht="13" x14ac:dyDescent="0.3">
      <c r="A26" s="3" t="s">
        <v>408</v>
      </c>
      <c r="B26" s="9">
        <v>175.11890761999999</v>
      </c>
      <c r="C26" s="9">
        <f t="shared" si="0"/>
        <v>175.11890761999999</v>
      </c>
      <c r="D26" s="13"/>
      <c r="E26" s="13"/>
      <c r="F26" s="13"/>
      <c r="G26" s="13"/>
      <c r="H26" s="13"/>
    </row>
    <row r="27" spans="1:8" s="27" customFormat="1" x14ac:dyDescent="0.25">
      <c r="A27" s="2" t="s">
        <v>409</v>
      </c>
      <c r="B27" s="117">
        <v>36.469966239999998</v>
      </c>
      <c r="C27" s="117">
        <f t="shared" si="0"/>
        <v>36.469966239999998</v>
      </c>
      <c r="D27" s="13"/>
      <c r="E27" s="13"/>
      <c r="F27" s="13"/>
      <c r="G27" s="13"/>
      <c r="H27" s="13"/>
    </row>
    <row r="28" spans="1:8" s="27" customFormat="1" x14ac:dyDescent="0.25">
      <c r="A28" s="2" t="s">
        <v>411</v>
      </c>
      <c r="B28" s="117">
        <v>0</v>
      </c>
      <c r="C28" s="117">
        <f t="shared" si="0"/>
        <v>0</v>
      </c>
      <c r="D28" s="13"/>
      <c r="E28" s="13"/>
      <c r="F28" s="13"/>
      <c r="G28" s="13"/>
      <c r="H28" s="13"/>
    </row>
    <row r="29" spans="1:8" s="27" customFormat="1" x14ac:dyDescent="0.25">
      <c r="A29" s="2" t="s">
        <v>486</v>
      </c>
      <c r="B29" s="117">
        <v>0</v>
      </c>
      <c r="C29" s="117">
        <f t="shared" si="0"/>
        <v>0</v>
      </c>
      <c r="D29" s="13"/>
      <c r="E29" s="13"/>
      <c r="F29" s="13"/>
      <c r="G29" s="13"/>
      <c r="H29" s="13"/>
    </row>
    <row r="30" spans="1:8" s="27" customFormat="1" x14ac:dyDescent="0.25">
      <c r="A30" s="2" t="s">
        <v>413</v>
      </c>
      <c r="B30" s="117">
        <v>0</v>
      </c>
      <c r="C30" s="117">
        <f t="shared" si="0"/>
        <v>0</v>
      </c>
      <c r="D30" s="13"/>
      <c r="E30" s="13"/>
      <c r="F30" s="13"/>
      <c r="G30" s="13"/>
      <c r="H30" s="13"/>
    </row>
    <row r="31" spans="1:8" s="27" customFormat="1" x14ac:dyDescent="0.25">
      <c r="A31" s="2" t="s">
        <v>414</v>
      </c>
      <c r="B31" s="117">
        <v>0</v>
      </c>
      <c r="C31" s="117">
        <f t="shared" si="0"/>
        <v>0</v>
      </c>
      <c r="D31" s="13"/>
      <c r="E31" s="13"/>
      <c r="F31" s="13"/>
      <c r="G31" s="13"/>
      <c r="H31" s="13"/>
    </row>
    <row r="32" spans="1:8" s="9" customFormat="1" ht="13" x14ac:dyDescent="0.3">
      <c r="A32" s="2" t="s">
        <v>415</v>
      </c>
      <c r="B32" s="117">
        <v>0</v>
      </c>
      <c r="C32" s="117">
        <f t="shared" si="0"/>
        <v>0</v>
      </c>
      <c r="D32" s="8"/>
      <c r="E32" s="8"/>
      <c r="F32" s="8"/>
      <c r="G32" s="8"/>
      <c r="H32" s="8"/>
    </row>
    <row r="33" spans="1:11" s="9" customFormat="1" ht="13" x14ac:dyDescent="0.3">
      <c r="A33" s="2" t="s">
        <v>489</v>
      </c>
      <c r="B33" s="117">
        <v>0</v>
      </c>
      <c r="C33" s="117">
        <f t="shared" si="0"/>
        <v>0</v>
      </c>
      <c r="D33" s="8"/>
      <c r="E33" s="8"/>
      <c r="F33" s="8"/>
      <c r="G33" s="8"/>
      <c r="H33" s="8"/>
    </row>
    <row r="34" spans="1:11" s="27" customFormat="1" x14ac:dyDescent="0.25">
      <c r="A34" s="2" t="s">
        <v>416</v>
      </c>
      <c r="B34" s="117">
        <v>0</v>
      </c>
      <c r="C34" s="117">
        <f t="shared" si="0"/>
        <v>0</v>
      </c>
      <c r="D34" s="13"/>
      <c r="E34" s="13"/>
      <c r="F34" s="13"/>
      <c r="G34" s="13"/>
      <c r="H34" s="13"/>
      <c r="I34" s="117"/>
      <c r="J34" s="117"/>
      <c r="K34" s="117"/>
    </row>
    <row r="35" spans="1:11" s="27" customFormat="1" x14ac:dyDescent="0.25">
      <c r="A35" s="2" t="s">
        <v>485</v>
      </c>
      <c r="B35" s="117">
        <v>0</v>
      </c>
      <c r="C35" s="117">
        <f t="shared" si="0"/>
        <v>0</v>
      </c>
      <c r="D35" s="13"/>
      <c r="E35" s="13"/>
      <c r="F35" s="13"/>
      <c r="G35" s="13"/>
      <c r="H35" s="13"/>
      <c r="I35" s="117"/>
      <c r="J35" s="117"/>
      <c r="K35" s="117"/>
    </row>
    <row r="36" spans="1:11" s="9" customFormat="1" ht="13" x14ac:dyDescent="0.3">
      <c r="A36" s="2" t="s">
        <v>417</v>
      </c>
      <c r="B36" s="117">
        <v>0</v>
      </c>
      <c r="C36" s="117">
        <f t="shared" si="0"/>
        <v>0</v>
      </c>
      <c r="D36" s="8"/>
      <c r="E36" s="8"/>
      <c r="F36" s="8"/>
      <c r="G36" s="8"/>
      <c r="H36" s="8"/>
    </row>
    <row r="37" spans="1:11" s="27" customFormat="1" x14ac:dyDescent="0.25">
      <c r="A37" s="2" t="s">
        <v>488</v>
      </c>
      <c r="B37" s="117">
        <v>0</v>
      </c>
      <c r="C37" s="117">
        <f t="shared" si="0"/>
        <v>0</v>
      </c>
      <c r="D37" s="13"/>
      <c r="E37" s="13"/>
      <c r="F37" s="13"/>
      <c r="G37" s="13"/>
      <c r="H37" s="13"/>
      <c r="I37" s="117"/>
      <c r="J37" s="117"/>
      <c r="K37" s="117"/>
    </row>
    <row r="38" spans="1:11" s="27" customFormat="1" x14ac:dyDescent="0.25">
      <c r="A38" s="2" t="s">
        <v>418</v>
      </c>
      <c r="B38" s="117">
        <v>36.469966239999998</v>
      </c>
      <c r="C38" s="117">
        <f t="shared" si="0"/>
        <v>36.469966239999998</v>
      </c>
      <c r="D38" s="13"/>
      <c r="E38" s="13"/>
      <c r="F38" s="13"/>
      <c r="G38" s="13"/>
      <c r="H38" s="13"/>
      <c r="I38" s="117"/>
      <c r="J38" s="117"/>
      <c r="K38" s="117"/>
    </row>
    <row r="39" spans="1:11" s="9" customFormat="1" ht="13" x14ac:dyDescent="0.3">
      <c r="A39" s="2" t="s">
        <v>419</v>
      </c>
      <c r="B39" s="117">
        <v>0</v>
      </c>
      <c r="C39" s="117">
        <f t="shared" si="0"/>
        <v>0</v>
      </c>
      <c r="D39" s="8"/>
      <c r="E39" s="8"/>
      <c r="F39" s="8"/>
      <c r="G39" s="8"/>
      <c r="H39" s="8"/>
    </row>
    <row r="40" spans="1:11" s="27" customFormat="1" x14ac:dyDescent="0.25">
      <c r="A40" s="2" t="s">
        <v>420</v>
      </c>
      <c r="B40" s="117">
        <v>138.64894138</v>
      </c>
      <c r="C40" s="117">
        <f t="shared" si="0"/>
        <v>138.64894138</v>
      </c>
      <c r="D40" s="13"/>
      <c r="E40" s="13"/>
      <c r="F40" s="13"/>
      <c r="G40" s="13"/>
      <c r="H40" s="13"/>
      <c r="I40" s="117"/>
      <c r="J40" s="117"/>
      <c r="K40" s="117"/>
    </row>
    <row r="41" spans="1:11" s="27" customFormat="1" x14ac:dyDescent="0.25">
      <c r="A41" s="2" t="s">
        <v>421</v>
      </c>
      <c r="B41" s="117">
        <v>0</v>
      </c>
      <c r="C41" s="117">
        <f t="shared" si="0"/>
        <v>0</v>
      </c>
      <c r="D41" s="13"/>
      <c r="E41" s="13"/>
      <c r="F41" s="13"/>
      <c r="G41" s="13"/>
      <c r="H41" s="13"/>
      <c r="I41" s="117"/>
      <c r="J41" s="117"/>
      <c r="K41" s="117"/>
    </row>
    <row r="42" spans="1:11" s="27" customFormat="1" x14ac:dyDescent="0.25">
      <c r="A42" s="2" t="s">
        <v>422</v>
      </c>
      <c r="B42" s="117">
        <v>0</v>
      </c>
      <c r="C42" s="117">
        <f t="shared" si="0"/>
        <v>0</v>
      </c>
      <c r="D42" s="13"/>
      <c r="E42" s="13"/>
      <c r="F42" s="13"/>
      <c r="G42" s="13"/>
      <c r="H42" s="13"/>
      <c r="I42" s="117"/>
      <c r="J42" s="117"/>
      <c r="K42" s="117"/>
    </row>
    <row r="43" spans="1:11" s="27" customFormat="1" x14ac:dyDescent="0.25">
      <c r="A43" s="2" t="s">
        <v>423</v>
      </c>
      <c r="B43" s="117">
        <v>230.47645940000001</v>
      </c>
      <c r="C43" s="117">
        <f t="shared" si="0"/>
        <v>230.47645940000001</v>
      </c>
      <c r="D43" s="13"/>
      <c r="E43" s="13"/>
      <c r="F43" s="13"/>
      <c r="G43" s="13"/>
      <c r="H43" s="13"/>
      <c r="I43" s="117"/>
      <c r="J43" s="117"/>
      <c r="K43" s="117"/>
    </row>
    <row r="44" spans="1:11" s="9" customFormat="1" ht="13" x14ac:dyDescent="0.3">
      <c r="A44" s="2" t="s">
        <v>424</v>
      </c>
      <c r="B44" s="117">
        <v>230.47645940000001</v>
      </c>
      <c r="C44" s="117">
        <f t="shared" si="0"/>
        <v>230.47645940000001</v>
      </c>
      <c r="D44" s="8"/>
      <c r="E44" s="8"/>
      <c r="F44" s="8"/>
      <c r="G44" s="8"/>
      <c r="H44" s="8"/>
    </row>
    <row r="45" spans="1:11" s="27" customFormat="1" ht="13" x14ac:dyDescent="0.3">
      <c r="A45" s="3" t="s">
        <v>425</v>
      </c>
      <c r="B45" s="9">
        <v>230.47645940000001</v>
      </c>
      <c r="C45" s="9">
        <f t="shared" si="0"/>
        <v>230.47645940000001</v>
      </c>
      <c r="D45" s="13"/>
      <c r="E45" s="13"/>
      <c r="F45" s="13"/>
      <c r="G45" s="13"/>
      <c r="H45" s="13"/>
      <c r="I45" s="117"/>
      <c r="J45" s="117"/>
      <c r="K45" s="117"/>
    </row>
    <row r="46" spans="1:11" s="27" customFormat="1" ht="13" x14ac:dyDescent="0.3">
      <c r="A46" s="3" t="s">
        <v>426</v>
      </c>
      <c r="B46" s="9">
        <v>0</v>
      </c>
      <c r="C46" s="9">
        <f t="shared" si="0"/>
        <v>0</v>
      </c>
      <c r="D46" s="13"/>
      <c r="E46" s="13"/>
      <c r="F46" s="13"/>
      <c r="G46" s="13"/>
      <c r="H46" s="13"/>
      <c r="I46" s="117"/>
      <c r="J46" s="117"/>
      <c r="K46" s="117"/>
    </row>
    <row r="47" spans="1:11" s="27" customFormat="1" x14ac:dyDescent="0.25">
      <c r="A47" s="2" t="s">
        <v>427</v>
      </c>
      <c r="B47" s="117">
        <v>0</v>
      </c>
      <c r="C47" s="117">
        <f t="shared" si="0"/>
        <v>0</v>
      </c>
      <c r="D47" s="13"/>
      <c r="E47" s="13"/>
      <c r="F47" s="13"/>
      <c r="G47" s="13"/>
      <c r="H47" s="13"/>
      <c r="I47" s="117"/>
      <c r="J47" s="117"/>
      <c r="K47" s="117"/>
    </row>
    <row r="48" spans="1:11" s="27" customFormat="1" x14ac:dyDescent="0.25">
      <c r="A48" s="2" t="s">
        <v>428</v>
      </c>
      <c r="B48" s="117">
        <v>0</v>
      </c>
      <c r="C48" s="117">
        <f t="shared" si="0"/>
        <v>0</v>
      </c>
      <c r="D48" s="120"/>
      <c r="E48" s="120"/>
      <c r="F48" s="120"/>
      <c r="G48" s="120"/>
      <c r="H48" s="120"/>
      <c r="I48" s="121"/>
      <c r="J48" s="121"/>
      <c r="K48" s="121"/>
    </row>
    <row r="49" spans="1:3" ht="13" x14ac:dyDescent="0.3">
      <c r="A49" s="3" t="s">
        <v>429</v>
      </c>
      <c r="B49" s="9">
        <v>0</v>
      </c>
      <c r="C49" s="9">
        <f t="shared" si="0"/>
        <v>0</v>
      </c>
    </row>
    <row r="50" spans="1:3" x14ac:dyDescent="0.25">
      <c r="A50" s="2" t="s">
        <v>430</v>
      </c>
      <c r="B50" s="117">
        <v>0</v>
      </c>
      <c r="C50" s="117">
        <f t="shared" si="0"/>
        <v>0</v>
      </c>
    </row>
    <row r="51" spans="1:3" x14ac:dyDescent="0.25">
      <c r="A51" s="2" t="s">
        <v>409</v>
      </c>
      <c r="B51" s="117">
        <v>0</v>
      </c>
      <c r="C51" s="117">
        <f t="shared" si="0"/>
        <v>0</v>
      </c>
    </row>
    <row r="52" spans="1:3" ht="13" x14ac:dyDescent="0.3">
      <c r="A52" s="3" t="s">
        <v>431</v>
      </c>
      <c r="B52" s="9">
        <v>0</v>
      </c>
      <c r="C52" s="9">
        <f t="shared" si="0"/>
        <v>0</v>
      </c>
    </row>
    <row r="53" spans="1:3" x14ac:dyDescent="0.25">
      <c r="A53" s="2" t="s">
        <v>413</v>
      </c>
      <c r="B53" s="117">
        <v>0</v>
      </c>
      <c r="C53" s="117">
        <f t="shared" si="0"/>
        <v>0</v>
      </c>
    </row>
    <row r="54" spans="1:3" x14ac:dyDescent="0.25">
      <c r="A54" s="2" t="s">
        <v>414</v>
      </c>
      <c r="B54" s="117">
        <v>0</v>
      </c>
      <c r="C54" s="117">
        <f t="shared" si="0"/>
        <v>0</v>
      </c>
    </row>
    <row r="55" spans="1:3" x14ac:dyDescent="0.25">
      <c r="A55" s="2" t="s">
        <v>432</v>
      </c>
      <c r="B55" s="117">
        <v>0</v>
      </c>
      <c r="C55" s="117">
        <f t="shared" si="0"/>
        <v>0</v>
      </c>
    </row>
    <row r="56" spans="1:3" x14ac:dyDescent="0.25">
      <c r="A56" s="2" t="s">
        <v>416</v>
      </c>
      <c r="B56" s="117">
        <v>0</v>
      </c>
      <c r="C56" s="117">
        <f t="shared" si="0"/>
        <v>0</v>
      </c>
    </row>
    <row r="57" spans="1:3" x14ac:dyDescent="0.25">
      <c r="A57" s="2" t="s">
        <v>417</v>
      </c>
      <c r="B57" s="117">
        <v>0</v>
      </c>
      <c r="C57" s="117">
        <f t="shared" si="0"/>
        <v>0</v>
      </c>
    </row>
    <row r="58" spans="1:3" x14ac:dyDescent="0.25">
      <c r="A58" s="2" t="s">
        <v>418</v>
      </c>
      <c r="B58" s="117">
        <v>0</v>
      </c>
      <c r="C58" s="117">
        <f t="shared" si="0"/>
        <v>0</v>
      </c>
    </row>
    <row r="59" spans="1:3" x14ac:dyDescent="0.25">
      <c r="A59" s="2" t="s">
        <v>419</v>
      </c>
      <c r="B59" s="117">
        <v>0</v>
      </c>
      <c r="C59" s="117">
        <f t="shared" si="0"/>
        <v>0</v>
      </c>
    </row>
    <row r="60" spans="1:3" x14ac:dyDescent="0.25">
      <c r="A60" s="2" t="s">
        <v>420</v>
      </c>
      <c r="B60" s="117">
        <v>0</v>
      </c>
      <c r="C60" s="117">
        <f t="shared" si="0"/>
        <v>0</v>
      </c>
    </row>
    <row r="61" spans="1:3" x14ac:dyDescent="0.25">
      <c r="A61" s="2" t="s">
        <v>421</v>
      </c>
      <c r="B61" s="117">
        <v>0</v>
      </c>
      <c r="C61" s="117">
        <f t="shared" si="0"/>
        <v>0</v>
      </c>
    </row>
    <row r="62" spans="1:3" x14ac:dyDescent="0.25">
      <c r="A62" s="2" t="s">
        <v>434</v>
      </c>
      <c r="B62" s="117">
        <v>0</v>
      </c>
      <c r="C62" s="117">
        <f t="shared" si="0"/>
        <v>0</v>
      </c>
    </row>
    <row r="63" spans="1:3" x14ac:dyDescent="0.25">
      <c r="A63" s="2" t="s">
        <v>435</v>
      </c>
      <c r="B63" s="117">
        <v>0</v>
      </c>
      <c r="C63" s="117">
        <f t="shared" si="0"/>
        <v>0</v>
      </c>
    </row>
    <row r="64" spans="1:3" x14ac:dyDescent="0.25">
      <c r="A64" s="2" t="s">
        <v>436</v>
      </c>
      <c r="B64" s="117">
        <v>0</v>
      </c>
      <c r="C64" s="117">
        <f t="shared" si="0"/>
        <v>0</v>
      </c>
    </row>
    <row r="65" spans="1:3" ht="13" thickBot="1" x14ac:dyDescent="0.3">
      <c r="A65" s="118"/>
      <c r="B65" s="118"/>
      <c r="C65" s="118"/>
    </row>
    <row r="66" spans="1:3" ht="13" thickTop="1" x14ac:dyDescent="0.25"/>
  </sheetData>
  <mergeCells count="4">
    <mergeCell ref="A5:C5"/>
    <mergeCell ref="A6:C6"/>
    <mergeCell ref="A7:C7"/>
    <mergeCell ref="A8:C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09F5-F5A6-40A0-86B3-38A744A563E8}">
  <sheetPr>
    <tabColor rgb="FF00B0F0"/>
  </sheetPr>
  <dimension ref="A18:G20"/>
  <sheetViews>
    <sheetView workbookViewId="0">
      <selection activeCell="H11" sqref="H1:H1048576"/>
    </sheetView>
  </sheetViews>
  <sheetFormatPr baseColWidth="10" defaultColWidth="11.453125" defaultRowHeight="14.5" x14ac:dyDescent="0.35"/>
  <cols>
    <col min="1" max="6" width="11.453125" style="57"/>
    <col min="7" max="7" width="14.1796875" style="57" customWidth="1"/>
    <col min="8" max="16384" width="11.453125" style="57"/>
  </cols>
  <sheetData>
    <row r="18" spans="1:7" ht="99.75" customHeight="1" x14ac:dyDescent="0.35">
      <c r="A18" s="193" t="s">
        <v>319</v>
      </c>
      <c r="B18" s="193"/>
      <c r="C18" s="193"/>
      <c r="D18" s="193"/>
      <c r="E18" s="193"/>
      <c r="F18" s="193"/>
      <c r="G18" s="193"/>
    </row>
    <row r="20" spans="1:7" ht="46" x14ac:dyDescent="1">
      <c r="A20" s="190"/>
      <c r="B20" s="190"/>
      <c r="C20" s="190"/>
      <c r="D20" s="190"/>
      <c r="E20" s="190"/>
      <c r="F20" s="190"/>
      <c r="G20" s="190"/>
    </row>
  </sheetData>
  <mergeCells count="2">
    <mergeCell ref="A18:G18"/>
    <mergeCell ref="A20:G20"/>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CC981-3C3F-4BE8-AF29-247BDAD35EBD}">
  <sheetPr>
    <tabColor theme="9" tint="0.39997558519241921"/>
  </sheetPr>
  <dimension ref="A1:K66"/>
  <sheetViews>
    <sheetView showGridLines="0" defaultGridColor="0" topLeftCell="A4" colorId="60" workbookViewId="0">
      <selection activeCell="C12" sqref="C12"/>
    </sheetView>
  </sheetViews>
  <sheetFormatPr baseColWidth="10" defaultColWidth="11.453125" defaultRowHeight="12.5" x14ac:dyDescent="0.25"/>
  <cols>
    <col min="1" max="1" width="53.81640625" style="4" customWidth="1"/>
    <col min="2" max="4" width="12.81640625" style="4" customWidth="1"/>
    <col min="5" max="5" width="12.453125" style="4" customWidth="1"/>
    <col min="6" max="6" width="11.453125" style="4"/>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c r="E3" s="30"/>
    </row>
    <row r="5" spans="1:8" ht="13" x14ac:dyDescent="0.3">
      <c r="A5" s="169" t="s">
        <v>354</v>
      </c>
      <c r="B5" s="169"/>
      <c r="C5" s="169"/>
      <c r="D5" s="169"/>
      <c r="E5" s="169"/>
      <c r="F5" s="54"/>
      <c r="G5" s="54"/>
    </row>
    <row r="6" spans="1:8" ht="13" x14ac:dyDescent="0.3">
      <c r="A6" s="169" t="s">
        <v>319</v>
      </c>
      <c r="B6" s="169"/>
      <c r="C6" s="169"/>
      <c r="D6" s="169"/>
      <c r="E6" s="169"/>
      <c r="F6" s="54"/>
      <c r="G6" s="54"/>
    </row>
    <row r="7" spans="1:8" ht="13" x14ac:dyDescent="0.3">
      <c r="A7" s="169">
        <v>2025</v>
      </c>
      <c r="B7" s="169"/>
      <c r="C7" s="169"/>
      <c r="D7" s="169"/>
      <c r="E7" s="169"/>
      <c r="F7" s="54"/>
      <c r="G7" s="54"/>
    </row>
    <row r="8" spans="1:8" ht="13" x14ac:dyDescent="0.3">
      <c r="A8" s="169" t="s">
        <v>356</v>
      </c>
      <c r="B8" s="169"/>
      <c r="C8" s="169"/>
      <c r="D8" s="169"/>
      <c r="E8" s="169"/>
      <c r="F8" s="54"/>
      <c r="G8" s="54"/>
    </row>
    <row r="9" spans="1:8" ht="13" thickBot="1" x14ac:dyDescent="0.3"/>
    <row r="10" spans="1:8" ht="66" customHeight="1" thickTop="1" thickBot="1" x14ac:dyDescent="0.3">
      <c r="A10" s="59" t="s">
        <v>357</v>
      </c>
      <c r="B10" s="59" t="s">
        <v>380</v>
      </c>
      <c r="C10" s="59" t="s">
        <v>381</v>
      </c>
      <c r="D10" s="59" t="s">
        <v>382</v>
      </c>
      <c r="E10" s="59" t="s">
        <v>361</v>
      </c>
      <c r="F10" s="60"/>
      <c r="G10" s="60"/>
      <c r="H10" s="60"/>
    </row>
    <row r="11" spans="1:8" s="9" customFormat="1" ht="13.5" thickTop="1" x14ac:dyDescent="0.3">
      <c r="A11" s="61"/>
      <c r="B11" s="8"/>
      <c r="C11" s="8"/>
      <c r="D11" s="8"/>
      <c r="E11" s="8"/>
      <c r="F11" s="8"/>
      <c r="G11" s="8"/>
      <c r="H11" s="8"/>
    </row>
    <row r="12" spans="1:8" s="9" customFormat="1" ht="13" x14ac:dyDescent="0.3">
      <c r="A12" s="3" t="s">
        <v>394</v>
      </c>
      <c r="B12" s="9">
        <v>40208.029902242997</v>
      </c>
      <c r="C12" s="9">
        <v>317948.40642022999</v>
      </c>
      <c r="D12" s="9">
        <v>1045487.09512342</v>
      </c>
      <c r="E12" s="8">
        <f>SUM(B12:D12)</f>
        <v>1403643.531445893</v>
      </c>
      <c r="F12" s="8"/>
      <c r="G12" s="8"/>
      <c r="H12" s="8"/>
    </row>
    <row r="13" spans="1:8" s="9" customFormat="1" ht="13" x14ac:dyDescent="0.3">
      <c r="A13" s="3" t="s">
        <v>395</v>
      </c>
      <c r="B13" s="9">
        <v>40208.029902242997</v>
      </c>
      <c r="C13" s="9">
        <v>317948.40642022999</v>
      </c>
      <c r="D13" s="9">
        <v>1045495.5212044501</v>
      </c>
      <c r="E13" s="8">
        <f t="shared" ref="E13:E64" si="0">SUM(B13:D13)</f>
        <v>1403651.9575269232</v>
      </c>
      <c r="F13" s="8"/>
      <c r="G13" s="8"/>
      <c r="H13" s="8"/>
    </row>
    <row r="14" spans="1:8" s="27" customFormat="1" ht="13" x14ac:dyDescent="0.3">
      <c r="A14" s="3" t="s">
        <v>396</v>
      </c>
      <c r="B14" s="9">
        <v>39772.729966243001</v>
      </c>
      <c r="C14" s="9">
        <v>311206.85611072998</v>
      </c>
      <c r="D14" s="9">
        <v>1027531.5424971899</v>
      </c>
      <c r="E14" s="8">
        <f t="shared" si="0"/>
        <v>1378511.128574163</v>
      </c>
      <c r="F14" s="13"/>
      <c r="G14" s="13"/>
      <c r="H14" s="13"/>
    </row>
    <row r="15" spans="1:8" s="27" customFormat="1" x14ac:dyDescent="0.25">
      <c r="A15" s="2" t="s">
        <v>397</v>
      </c>
      <c r="B15" s="117">
        <v>32158.882748218999</v>
      </c>
      <c r="C15" s="117">
        <v>66179.365845120003</v>
      </c>
      <c r="D15" s="117">
        <v>574298.33559052995</v>
      </c>
      <c r="E15" s="8">
        <f t="shared" si="0"/>
        <v>672636.58418386895</v>
      </c>
      <c r="F15" s="13"/>
      <c r="G15" s="13"/>
      <c r="H15" s="13"/>
    </row>
    <row r="16" spans="1:8" s="27" customFormat="1" x14ac:dyDescent="0.25">
      <c r="A16" s="2" t="s">
        <v>398</v>
      </c>
      <c r="B16" s="117">
        <v>4254.0622160000003</v>
      </c>
      <c r="C16" s="117">
        <v>9182.8426035899993</v>
      </c>
      <c r="D16" s="117">
        <v>0</v>
      </c>
      <c r="E16" s="8">
        <f t="shared" si="0"/>
        <v>13436.90481959</v>
      </c>
      <c r="F16" s="13"/>
      <c r="G16" s="13"/>
      <c r="H16" s="13"/>
    </row>
    <row r="17" spans="1:8" s="27" customFormat="1" x14ac:dyDescent="0.25">
      <c r="A17" s="2" t="s">
        <v>399</v>
      </c>
      <c r="B17" s="117">
        <v>1492.2062069999999</v>
      </c>
      <c r="C17" s="117">
        <v>0</v>
      </c>
      <c r="D17" s="117">
        <v>0</v>
      </c>
      <c r="E17" s="8">
        <f t="shared" si="0"/>
        <v>1492.2062069999999</v>
      </c>
      <c r="F17" s="13"/>
      <c r="G17" s="13"/>
      <c r="H17" s="13"/>
    </row>
    <row r="18" spans="1:8" s="27" customFormat="1" x14ac:dyDescent="0.25">
      <c r="A18" s="2" t="s">
        <v>400</v>
      </c>
      <c r="B18" s="117">
        <v>2761.8560090000001</v>
      </c>
      <c r="C18" s="117">
        <v>9182.8426035899993</v>
      </c>
      <c r="D18" s="117">
        <v>9164.1327875900006</v>
      </c>
      <c r="E18" s="8">
        <f t="shared" si="0"/>
        <v>21108.831400180003</v>
      </c>
      <c r="F18" s="13"/>
      <c r="G18" s="13"/>
      <c r="H18" s="13"/>
    </row>
    <row r="19" spans="1:8" s="27" customFormat="1" x14ac:dyDescent="0.25">
      <c r="A19" s="2" t="s">
        <v>401</v>
      </c>
      <c r="B19" s="117">
        <v>0</v>
      </c>
      <c r="C19" s="117">
        <v>42416.490521560001</v>
      </c>
      <c r="D19" s="117">
        <v>321834.06581952999</v>
      </c>
      <c r="E19" s="8">
        <f t="shared" si="0"/>
        <v>364250.55634109001</v>
      </c>
      <c r="F19" s="13"/>
      <c r="G19" s="13"/>
      <c r="H19" s="13"/>
    </row>
    <row r="20" spans="1:8" s="27" customFormat="1" ht="13" x14ac:dyDescent="0.3">
      <c r="A20" s="3" t="s">
        <v>402</v>
      </c>
      <c r="B20" s="9">
        <v>0</v>
      </c>
      <c r="C20" s="9">
        <v>0</v>
      </c>
      <c r="D20" s="9">
        <v>13199.36308796</v>
      </c>
      <c r="E20" s="8">
        <f t="shared" si="0"/>
        <v>13199.36308796</v>
      </c>
      <c r="F20" s="13"/>
      <c r="G20" s="13"/>
      <c r="H20" s="13"/>
    </row>
    <row r="21" spans="1:8" s="27" customFormat="1" ht="13" x14ac:dyDescent="0.3">
      <c r="A21" s="3" t="s">
        <v>403</v>
      </c>
      <c r="B21" s="9">
        <v>0</v>
      </c>
      <c r="C21" s="9">
        <v>0</v>
      </c>
      <c r="D21" s="9">
        <v>8498.99864996</v>
      </c>
      <c r="E21" s="8">
        <f t="shared" si="0"/>
        <v>8498.99864996</v>
      </c>
      <c r="F21" s="13"/>
      <c r="G21" s="13"/>
      <c r="H21" s="13"/>
    </row>
    <row r="22" spans="1:8" s="9" customFormat="1" ht="13" x14ac:dyDescent="0.3">
      <c r="A22" s="2" t="s">
        <v>404</v>
      </c>
      <c r="B22" s="117">
        <v>0</v>
      </c>
      <c r="C22" s="117">
        <v>0</v>
      </c>
      <c r="D22" s="117">
        <v>0</v>
      </c>
      <c r="E22" s="8">
        <f t="shared" si="0"/>
        <v>0</v>
      </c>
      <c r="F22" s="8"/>
      <c r="G22" s="8"/>
      <c r="H22" s="8"/>
    </row>
    <row r="23" spans="1:8" s="9" customFormat="1" ht="13" x14ac:dyDescent="0.3">
      <c r="A23" s="2" t="s">
        <v>405</v>
      </c>
      <c r="B23" s="117">
        <v>0</v>
      </c>
      <c r="C23" s="117">
        <v>0</v>
      </c>
      <c r="D23" s="117">
        <v>0</v>
      </c>
      <c r="E23" s="8">
        <f t="shared" si="0"/>
        <v>0</v>
      </c>
      <c r="F23" s="8"/>
      <c r="G23" s="8"/>
      <c r="H23" s="8"/>
    </row>
    <row r="24" spans="1:8" s="27" customFormat="1" x14ac:dyDescent="0.25">
      <c r="A24" s="2" t="s">
        <v>406</v>
      </c>
      <c r="B24" s="117">
        <v>0</v>
      </c>
      <c r="C24" s="117">
        <v>0</v>
      </c>
      <c r="D24" s="117">
        <v>8498.99864996</v>
      </c>
      <c r="E24" s="8">
        <f t="shared" si="0"/>
        <v>8498.99864996</v>
      </c>
      <c r="F24" s="13"/>
      <c r="G24" s="13"/>
      <c r="H24" s="13"/>
    </row>
    <row r="25" spans="1:8" s="27" customFormat="1" x14ac:dyDescent="0.25">
      <c r="A25" s="2" t="s">
        <v>407</v>
      </c>
      <c r="B25" s="117">
        <v>0</v>
      </c>
      <c r="C25" s="117">
        <v>0</v>
      </c>
      <c r="D25" s="117">
        <v>4700.3644379999996</v>
      </c>
      <c r="E25" s="8">
        <f t="shared" si="0"/>
        <v>4700.3644379999996</v>
      </c>
      <c r="F25" s="13"/>
      <c r="G25" s="13"/>
      <c r="H25" s="13"/>
    </row>
    <row r="26" spans="1:8" s="27" customFormat="1" ht="13" x14ac:dyDescent="0.3">
      <c r="A26" s="3" t="s">
        <v>408</v>
      </c>
      <c r="B26" s="9">
        <v>3359.7850020239998</v>
      </c>
      <c r="C26" s="9">
        <v>193428.15714046001</v>
      </c>
      <c r="D26" s="9">
        <v>118199.77799916999</v>
      </c>
      <c r="E26" s="8">
        <f t="shared" si="0"/>
        <v>314987.72014165402</v>
      </c>
      <c r="F26" s="13"/>
      <c r="G26" s="13"/>
      <c r="H26" s="13"/>
    </row>
    <row r="27" spans="1:8" s="27" customFormat="1" x14ac:dyDescent="0.25">
      <c r="A27" s="2" t="s">
        <v>409</v>
      </c>
      <c r="B27" s="117">
        <v>220.694614</v>
      </c>
      <c r="C27" s="117">
        <v>183556.53408829001</v>
      </c>
      <c r="D27" s="117">
        <v>0</v>
      </c>
      <c r="E27" s="8">
        <f t="shared" si="0"/>
        <v>183777.22870229001</v>
      </c>
      <c r="F27" s="13"/>
      <c r="G27" s="13"/>
      <c r="H27" s="13"/>
    </row>
    <row r="28" spans="1:8" s="9" customFormat="1" ht="13" x14ac:dyDescent="0.3">
      <c r="A28" s="2" t="s">
        <v>411</v>
      </c>
      <c r="B28" s="117">
        <v>0</v>
      </c>
      <c r="C28" s="117">
        <v>0</v>
      </c>
      <c r="D28" s="117">
        <v>0</v>
      </c>
      <c r="E28" s="8">
        <f t="shared" si="0"/>
        <v>0</v>
      </c>
      <c r="F28" s="8"/>
      <c r="G28" s="8"/>
      <c r="H28" s="8"/>
    </row>
    <row r="29" spans="1:8" s="27" customFormat="1" x14ac:dyDescent="0.25">
      <c r="A29" s="2" t="s">
        <v>486</v>
      </c>
      <c r="B29" s="117">
        <v>0</v>
      </c>
      <c r="C29" s="117">
        <v>0</v>
      </c>
      <c r="D29" s="117">
        <v>0</v>
      </c>
      <c r="E29" s="8">
        <f t="shared" si="0"/>
        <v>0</v>
      </c>
      <c r="F29" s="13"/>
      <c r="G29" s="13"/>
      <c r="H29" s="13"/>
    </row>
    <row r="30" spans="1:8" s="27" customFormat="1" x14ac:dyDescent="0.25">
      <c r="A30" s="2" t="s">
        <v>413</v>
      </c>
      <c r="B30" s="117">
        <v>0</v>
      </c>
      <c r="C30" s="117">
        <v>0</v>
      </c>
      <c r="D30" s="117">
        <v>0</v>
      </c>
      <c r="E30" s="8">
        <f t="shared" si="0"/>
        <v>0</v>
      </c>
      <c r="F30" s="13"/>
      <c r="G30" s="13"/>
      <c r="H30" s="13"/>
    </row>
    <row r="31" spans="1:8" s="27" customFormat="1" x14ac:dyDescent="0.25">
      <c r="A31" s="2" t="s">
        <v>414</v>
      </c>
      <c r="B31" s="117">
        <v>0</v>
      </c>
      <c r="C31" s="117">
        <v>0</v>
      </c>
      <c r="D31" s="117">
        <v>0</v>
      </c>
      <c r="E31" s="8">
        <f t="shared" si="0"/>
        <v>0</v>
      </c>
      <c r="F31" s="13"/>
      <c r="G31" s="13"/>
      <c r="H31" s="13"/>
    </row>
    <row r="32" spans="1:8" s="27" customFormat="1" x14ac:dyDescent="0.25">
      <c r="A32" s="2" t="s">
        <v>415</v>
      </c>
      <c r="B32" s="117">
        <v>0</v>
      </c>
      <c r="C32" s="117">
        <v>0</v>
      </c>
      <c r="D32" s="117">
        <v>0</v>
      </c>
      <c r="E32" s="8">
        <f t="shared" si="0"/>
        <v>0</v>
      </c>
      <c r="F32" s="13"/>
      <c r="G32" s="13"/>
      <c r="H32" s="13"/>
    </row>
    <row r="33" spans="1:8" s="27" customFormat="1" x14ac:dyDescent="0.25">
      <c r="A33" s="2" t="s">
        <v>489</v>
      </c>
      <c r="B33" s="117">
        <v>0</v>
      </c>
      <c r="C33" s="117">
        <v>0</v>
      </c>
      <c r="D33" s="117">
        <v>0</v>
      </c>
      <c r="E33" s="8">
        <f t="shared" si="0"/>
        <v>0</v>
      </c>
      <c r="F33" s="13"/>
      <c r="G33" s="13"/>
      <c r="H33" s="13"/>
    </row>
    <row r="34" spans="1:8" s="27" customFormat="1" x14ac:dyDescent="0.25">
      <c r="A34" s="2" t="s">
        <v>416</v>
      </c>
      <c r="B34" s="117">
        <v>0</v>
      </c>
      <c r="C34" s="117">
        <v>0</v>
      </c>
      <c r="D34" s="117">
        <v>0</v>
      </c>
      <c r="E34" s="8">
        <f t="shared" si="0"/>
        <v>0</v>
      </c>
      <c r="F34" s="13"/>
      <c r="G34" s="13"/>
      <c r="H34" s="13"/>
    </row>
    <row r="35" spans="1:8" s="27" customFormat="1" x14ac:dyDescent="0.25">
      <c r="A35" s="2" t="s">
        <v>485</v>
      </c>
      <c r="B35" s="117">
        <v>0</v>
      </c>
      <c r="C35" s="117">
        <v>0</v>
      </c>
      <c r="D35" s="117">
        <v>0</v>
      </c>
      <c r="E35" s="8">
        <f t="shared" si="0"/>
        <v>0</v>
      </c>
      <c r="F35" s="13"/>
      <c r="G35" s="13"/>
      <c r="H35" s="13"/>
    </row>
    <row r="36" spans="1:8" s="27" customFormat="1" x14ac:dyDescent="0.25">
      <c r="A36" s="2" t="s">
        <v>417</v>
      </c>
      <c r="B36" s="117">
        <v>220.694614</v>
      </c>
      <c r="C36" s="117">
        <v>0</v>
      </c>
      <c r="D36" s="117">
        <v>0</v>
      </c>
      <c r="E36" s="8">
        <f t="shared" si="0"/>
        <v>220.694614</v>
      </c>
      <c r="F36" s="13"/>
      <c r="G36" s="13"/>
      <c r="H36" s="13"/>
    </row>
    <row r="37" spans="1:8" s="27" customFormat="1" x14ac:dyDescent="0.25">
      <c r="A37" s="2" t="s">
        <v>488</v>
      </c>
      <c r="B37" s="117">
        <v>0</v>
      </c>
      <c r="C37" s="117">
        <v>0</v>
      </c>
      <c r="D37" s="117">
        <v>0</v>
      </c>
      <c r="E37" s="8">
        <f t="shared" si="0"/>
        <v>0</v>
      </c>
      <c r="F37" s="13"/>
      <c r="G37" s="13"/>
      <c r="H37" s="13"/>
    </row>
    <row r="38" spans="1:8" s="27" customFormat="1" x14ac:dyDescent="0.25">
      <c r="A38" s="2" t="s">
        <v>418</v>
      </c>
      <c r="B38" s="117">
        <v>0</v>
      </c>
      <c r="C38" s="117">
        <v>183556.53408829001</v>
      </c>
      <c r="D38" s="117">
        <v>183556.53408829001</v>
      </c>
      <c r="E38" s="8">
        <f t="shared" si="0"/>
        <v>367113.06817658001</v>
      </c>
      <c r="F38" s="13"/>
      <c r="G38" s="13"/>
      <c r="H38" s="13"/>
    </row>
    <row r="39" spans="1:8" s="27" customFormat="1" x14ac:dyDescent="0.25">
      <c r="A39" s="2" t="s">
        <v>419</v>
      </c>
      <c r="B39" s="117">
        <v>0</v>
      </c>
      <c r="C39" s="117">
        <v>0</v>
      </c>
      <c r="D39" s="117">
        <v>0</v>
      </c>
      <c r="E39" s="8">
        <f t="shared" si="0"/>
        <v>0</v>
      </c>
      <c r="F39" s="13"/>
      <c r="G39" s="13"/>
      <c r="H39" s="13"/>
    </row>
    <row r="40" spans="1:8" s="27" customFormat="1" x14ac:dyDescent="0.25">
      <c r="A40" s="2" t="s">
        <v>420</v>
      </c>
      <c r="B40" s="117">
        <v>3139.0903880239998</v>
      </c>
      <c r="C40" s="117">
        <v>9285.6572784199998</v>
      </c>
      <c r="D40" s="117">
        <v>118170.09756285</v>
      </c>
      <c r="E40" s="8">
        <f t="shared" si="0"/>
        <v>130594.84522929401</v>
      </c>
      <c r="F40" s="13"/>
      <c r="G40" s="13"/>
      <c r="H40" s="13"/>
    </row>
    <row r="41" spans="1:8" s="9" customFormat="1" ht="13" x14ac:dyDescent="0.3">
      <c r="A41" s="2" t="s">
        <v>421</v>
      </c>
      <c r="B41" s="117">
        <v>0</v>
      </c>
      <c r="C41" s="117">
        <v>585.96577375000004</v>
      </c>
      <c r="D41" s="117">
        <v>29.680436319999998</v>
      </c>
      <c r="E41" s="8">
        <f t="shared" si="0"/>
        <v>615.64621007000005</v>
      </c>
      <c r="F41" s="8"/>
      <c r="G41" s="8"/>
      <c r="H41" s="8"/>
    </row>
    <row r="42" spans="1:8" s="9" customFormat="1" ht="13" x14ac:dyDescent="0.3">
      <c r="A42" s="2" t="s">
        <v>422</v>
      </c>
      <c r="B42" s="117">
        <v>0</v>
      </c>
      <c r="C42" s="117">
        <v>0</v>
      </c>
      <c r="D42" s="117">
        <v>0</v>
      </c>
      <c r="E42" s="8">
        <f t="shared" si="0"/>
        <v>0</v>
      </c>
      <c r="F42" s="8"/>
      <c r="G42" s="8"/>
      <c r="H42" s="8"/>
    </row>
    <row r="43" spans="1:8" s="27" customFormat="1" x14ac:dyDescent="0.25">
      <c r="A43" s="2" t="s">
        <v>423</v>
      </c>
      <c r="B43" s="117">
        <v>435.299936</v>
      </c>
      <c r="C43" s="117">
        <v>6741.5503095000004</v>
      </c>
      <c r="D43" s="117">
        <v>17963.978707260001</v>
      </c>
      <c r="E43" s="8">
        <f t="shared" si="0"/>
        <v>25140.828952760003</v>
      </c>
      <c r="F43" s="13"/>
      <c r="G43" s="13"/>
      <c r="H43" s="13"/>
    </row>
    <row r="44" spans="1:8" s="27" customFormat="1" x14ac:dyDescent="0.25">
      <c r="A44" s="2" t="s">
        <v>424</v>
      </c>
      <c r="B44" s="117">
        <v>435.299936</v>
      </c>
      <c r="C44" s="117">
        <v>5245.5634739899997</v>
      </c>
      <c r="D44" s="117">
        <v>17963.978707260001</v>
      </c>
      <c r="E44" s="8">
        <f t="shared" si="0"/>
        <v>23644.842117250002</v>
      </c>
      <c r="F44" s="13"/>
      <c r="G44" s="13"/>
      <c r="H44" s="13"/>
    </row>
    <row r="45" spans="1:8" s="9" customFormat="1" ht="13" x14ac:dyDescent="0.3">
      <c r="A45" s="3" t="s">
        <v>425</v>
      </c>
      <c r="B45" s="9">
        <v>0</v>
      </c>
      <c r="C45" s="9">
        <v>1936.22519779</v>
      </c>
      <c r="D45" s="9">
        <v>10727.18567429</v>
      </c>
      <c r="E45" s="8">
        <f t="shared" si="0"/>
        <v>12663.41087208</v>
      </c>
      <c r="F45" s="8"/>
      <c r="G45" s="8"/>
      <c r="H45" s="8"/>
    </row>
    <row r="46" spans="1:8" s="27" customFormat="1" ht="13" x14ac:dyDescent="0.3">
      <c r="A46" s="3" t="s">
        <v>426</v>
      </c>
      <c r="B46" s="9">
        <v>435.299936</v>
      </c>
      <c r="C46" s="9">
        <v>3309.3382762000001</v>
      </c>
      <c r="D46" s="9">
        <v>7236.7930329700002</v>
      </c>
      <c r="E46" s="8">
        <f t="shared" si="0"/>
        <v>10981.431245170001</v>
      </c>
      <c r="F46" s="13"/>
      <c r="G46" s="13"/>
      <c r="H46" s="13"/>
    </row>
    <row r="47" spans="1:8" s="27" customFormat="1" x14ac:dyDescent="0.25">
      <c r="A47" s="2" t="s">
        <v>427</v>
      </c>
      <c r="B47" s="117">
        <v>0</v>
      </c>
      <c r="C47" s="117">
        <v>1495.98683551</v>
      </c>
      <c r="D47" s="117">
        <v>0</v>
      </c>
      <c r="E47" s="8">
        <f t="shared" si="0"/>
        <v>1495.98683551</v>
      </c>
      <c r="F47" s="13"/>
      <c r="G47" s="13"/>
      <c r="H47" s="13"/>
    </row>
    <row r="48" spans="1:8" s="9" customFormat="1" ht="13" x14ac:dyDescent="0.3">
      <c r="A48" s="2" t="s">
        <v>428</v>
      </c>
      <c r="B48" s="117">
        <v>0</v>
      </c>
      <c r="C48" s="117">
        <v>0</v>
      </c>
      <c r="D48" s="117">
        <v>0</v>
      </c>
      <c r="E48" s="8">
        <f t="shared" si="0"/>
        <v>0</v>
      </c>
      <c r="F48" s="8"/>
      <c r="G48" s="8"/>
      <c r="H48" s="8"/>
    </row>
    <row r="49" spans="1:11" s="27" customFormat="1" ht="13" x14ac:dyDescent="0.3">
      <c r="A49" s="3" t="s">
        <v>429</v>
      </c>
      <c r="B49" s="9">
        <v>0</v>
      </c>
      <c r="C49" s="9">
        <v>1495.98683551</v>
      </c>
      <c r="D49" s="9">
        <v>0</v>
      </c>
      <c r="E49" s="8">
        <f t="shared" si="0"/>
        <v>1495.98683551</v>
      </c>
      <c r="F49" s="13"/>
      <c r="G49" s="13"/>
      <c r="H49" s="13"/>
      <c r="I49" s="117"/>
      <c r="J49" s="117"/>
      <c r="K49" s="117"/>
    </row>
    <row r="50" spans="1:11" s="27" customFormat="1" x14ac:dyDescent="0.25">
      <c r="A50" s="2" t="s">
        <v>430</v>
      </c>
      <c r="B50" s="117">
        <v>0</v>
      </c>
      <c r="C50" s="117">
        <v>0</v>
      </c>
      <c r="D50" s="117">
        <v>0</v>
      </c>
      <c r="E50" s="8">
        <f t="shared" si="0"/>
        <v>0</v>
      </c>
      <c r="F50" s="13"/>
      <c r="G50" s="13"/>
      <c r="H50" s="13"/>
      <c r="I50" s="117"/>
      <c r="J50" s="117"/>
      <c r="K50" s="117"/>
    </row>
    <row r="51" spans="1:11" s="27" customFormat="1" x14ac:dyDescent="0.25">
      <c r="A51" s="2" t="s">
        <v>409</v>
      </c>
      <c r="B51" s="117">
        <v>0</v>
      </c>
      <c r="C51" s="117">
        <v>0</v>
      </c>
      <c r="D51" s="117">
        <v>0</v>
      </c>
      <c r="E51" s="8">
        <f t="shared" si="0"/>
        <v>0</v>
      </c>
      <c r="F51" s="13"/>
      <c r="G51" s="13"/>
      <c r="H51" s="13"/>
      <c r="I51" s="117"/>
      <c r="J51" s="117"/>
      <c r="K51" s="117"/>
    </row>
    <row r="52" spans="1:11" s="27" customFormat="1" ht="13" x14ac:dyDescent="0.3">
      <c r="A52" s="3" t="s">
        <v>431</v>
      </c>
      <c r="B52" s="9">
        <v>0</v>
      </c>
      <c r="C52" s="9">
        <v>0</v>
      </c>
      <c r="D52" s="9">
        <v>0</v>
      </c>
      <c r="E52" s="8">
        <f t="shared" si="0"/>
        <v>0</v>
      </c>
      <c r="F52" s="13"/>
      <c r="G52" s="13"/>
      <c r="H52" s="13"/>
      <c r="I52" s="117"/>
      <c r="J52" s="117"/>
      <c r="K52" s="117"/>
    </row>
    <row r="53" spans="1:11" s="27" customFormat="1" x14ac:dyDescent="0.25">
      <c r="A53" s="2" t="s">
        <v>413</v>
      </c>
      <c r="B53" s="117">
        <v>0</v>
      </c>
      <c r="C53" s="117">
        <v>0</v>
      </c>
      <c r="D53" s="117">
        <v>0</v>
      </c>
      <c r="E53" s="8">
        <f t="shared" si="0"/>
        <v>0</v>
      </c>
      <c r="F53" s="13"/>
      <c r="G53" s="13"/>
      <c r="H53" s="13"/>
      <c r="I53" s="117"/>
      <c r="J53" s="117"/>
      <c r="K53" s="117"/>
    </row>
    <row r="54" spans="1:11" s="9" customFormat="1" ht="13" x14ac:dyDescent="0.3">
      <c r="A54" s="2" t="s">
        <v>414</v>
      </c>
      <c r="B54" s="117">
        <v>0</v>
      </c>
      <c r="C54" s="117">
        <v>0</v>
      </c>
      <c r="D54" s="117">
        <v>0</v>
      </c>
      <c r="E54" s="8">
        <f t="shared" si="0"/>
        <v>0</v>
      </c>
      <c r="F54" s="8"/>
      <c r="G54" s="8"/>
      <c r="H54" s="8"/>
    </row>
    <row r="55" spans="1:11" s="27" customFormat="1" x14ac:dyDescent="0.25">
      <c r="A55" s="2" t="s">
        <v>432</v>
      </c>
      <c r="B55" s="117">
        <v>0</v>
      </c>
      <c r="C55" s="117">
        <v>0</v>
      </c>
      <c r="D55" s="117">
        <v>0</v>
      </c>
      <c r="E55" s="8">
        <f t="shared" si="0"/>
        <v>0</v>
      </c>
      <c r="F55" s="13"/>
      <c r="G55" s="13"/>
      <c r="H55" s="13"/>
      <c r="I55" s="117"/>
      <c r="J55" s="117"/>
      <c r="K55" s="117"/>
    </row>
    <row r="56" spans="1:11" s="27" customFormat="1" x14ac:dyDescent="0.25">
      <c r="A56" s="2" t="s">
        <v>416</v>
      </c>
      <c r="B56" s="117">
        <v>0</v>
      </c>
      <c r="C56" s="117">
        <v>0</v>
      </c>
      <c r="D56" s="117">
        <v>0</v>
      </c>
      <c r="E56" s="8">
        <f t="shared" si="0"/>
        <v>0</v>
      </c>
      <c r="F56" s="13"/>
      <c r="G56" s="13"/>
      <c r="H56" s="13"/>
      <c r="I56" s="117"/>
      <c r="J56" s="117"/>
      <c r="K56" s="117"/>
    </row>
    <row r="57" spans="1:11" s="27" customFormat="1" x14ac:dyDescent="0.25">
      <c r="A57" s="2" t="s">
        <v>417</v>
      </c>
      <c r="B57" s="117">
        <v>0</v>
      </c>
      <c r="C57" s="117">
        <v>0</v>
      </c>
      <c r="D57" s="117">
        <v>0</v>
      </c>
      <c r="E57" s="8">
        <f t="shared" si="0"/>
        <v>0</v>
      </c>
      <c r="F57" s="120"/>
      <c r="G57" s="120"/>
      <c r="H57" s="120"/>
      <c r="I57" s="121"/>
      <c r="J57" s="121"/>
      <c r="K57" s="121"/>
    </row>
    <row r="58" spans="1:11" x14ac:dyDescent="0.25">
      <c r="A58" s="2" t="s">
        <v>418</v>
      </c>
      <c r="B58" s="117">
        <v>0</v>
      </c>
      <c r="C58" s="117">
        <v>0</v>
      </c>
      <c r="D58" s="117">
        <v>0</v>
      </c>
      <c r="E58" s="8">
        <f t="shared" si="0"/>
        <v>0</v>
      </c>
    </row>
    <row r="59" spans="1:11" x14ac:dyDescent="0.25">
      <c r="A59" s="2" t="s">
        <v>419</v>
      </c>
      <c r="B59" s="117">
        <v>0</v>
      </c>
      <c r="C59" s="117">
        <v>0</v>
      </c>
      <c r="D59" s="117">
        <v>0</v>
      </c>
      <c r="E59" s="8">
        <f t="shared" si="0"/>
        <v>0</v>
      </c>
    </row>
    <row r="60" spans="1:11" x14ac:dyDescent="0.25">
      <c r="A60" s="2" t="s">
        <v>420</v>
      </c>
      <c r="B60" s="117">
        <v>0</v>
      </c>
      <c r="C60" s="117">
        <v>0</v>
      </c>
      <c r="D60" s="117">
        <v>0</v>
      </c>
      <c r="E60" s="8">
        <f t="shared" si="0"/>
        <v>0</v>
      </c>
    </row>
    <row r="61" spans="1:11" x14ac:dyDescent="0.25">
      <c r="A61" s="2" t="s">
        <v>421</v>
      </c>
      <c r="B61" s="117">
        <v>0</v>
      </c>
      <c r="C61" s="117">
        <v>0</v>
      </c>
      <c r="D61" s="117">
        <v>0</v>
      </c>
      <c r="E61" s="8">
        <f t="shared" si="0"/>
        <v>0</v>
      </c>
    </row>
    <row r="62" spans="1:11" x14ac:dyDescent="0.25">
      <c r="A62" s="2" t="s">
        <v>434</v>
      </c>
      <c r="B62" s="117">
        <v>0</v>
      </c>
      <c r="C62" s="117">
        <v>0</v>
      </c>
      <c r="D62" s="117">
        <v>-8.4260810300000006</v>
      </c>
      <c r="E62" s="8">
        <f t="shared" si="0"/>
        <v>-8.4260810300000006</v>
      </c>
    </row>
    <row r="63" spans="1:11" x14ac:dyDescent="0.25">
      <c r="A63" s="2" t="s">
        <v>435</v>
      </c>
      <c r="B63" s="117">
        <v>0</v>
      </c>
      <c r="C63" s="117">
        <v>0</v>
      </c>
      <c r="D63" s="117">
        <v>0.91510100000000005</v>
      </c>
      <c r="E63" s="8">
        <f t="shared" si="0"/>
        <v>0.91510100000000005</v>
      </c>
    </row>
    <row r="64" spans="1:11" x14ac:dyDescent="0.25">
      <c r="A64" s="2" t="s">
        <v>436</v>
      </c>
      <c r="B64" s="117">
        <v>0</v>
      </c>
      <c r="C64" s="117">
        <v>0</v>
      </c>
      <c r="D64" s="117">
        <v>9.3411820300000006</v>
      </c>
      <c r="E64" s="8">
        <f t="shared" si="0"/>
        <v>9.3411820300000006</v>
      </c>
    </row>
    <row r="65" spans="1:5" ht="13" thickBot="1" x14ac:dyDescent="0.3">
      <c r="A65" s="118"/>
      <c r="B65" s="118"/>
      <c r="C65" s="118"/>
      <c r="D65" s="118"/>
      <c r="E65" s="118"/>
    </row>
    <row r="66" spans="1:5" ht="13" thickTop="1" x14ac:dyDescent="0.25"/>
  </sheetData>
  <mergeCells count="4">
    <mergeCell ref="A5:E5"/>
    <mergeCell ref="A6:E6"/>
    <mergeCell ref="A7:E7"/>
    <mergeCell ref="A8:E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7AFD6-A5A0-4AD8-AC49-6B8F74692336}">
  <sheetPr>
    <tabColor theme="9" tint="0.39997558519241921"/>
  </sheetPr>
  <dimension ref="A1:K66"/>
  <sheetViews>
    <sheetView showGridLines="0" defaultGridColor="0" colorId="60" workbookViewId="0">
      <selection activeCell="C12" sqref="C12"/>
    </sheetView>
  </sheetViews>
  <sheetFormatPr baseColWidth="10" defaultColWidth="11.453125" defaultRowHeight="12.5" x14ac:dyDescent="0.25"/>
  <cols>
    <col min="1" max="1" width="51.54296875" style="4" bestFit="1" customWidth="1"/>
    <col min="2" max="6" width="11.453125" style="4"/>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row>
    <row r="5" spans="1:8" ht="13" x14ac:dyDescent="0.3">
      <c r="A5" s="169" t="s">
        <v>354</v>
      </c>
      <c r="B5" s="169"/>
      <c r="C5" s="169"/>
      <c r="D5" s="54"/>
      <c r="E5" s="54"/>
      <c r="F5" s="54"/>
      <c r="G5" s="54"/>
    </row>
    <row r="6" spans="1:8" ht="13" x14ac:dyDescent="0.3">
      <c r="A6" s="169" t="s">
        <v>466</v>
      </c>
      <c r="B6" s="169"/>
      <c r="C6" s="169"/>
      <c r="D6" s="54"/>
      <c r="E6" s="54"/>
      <c r="F6" s="54"/>
      <c r="G6" s="54"/>
    </row>
    <row r="7" spans="1:8" ht="13" x14ac:dyDescent="0.3">
      <c r="A7" s="169">
        <v>2025</v>
      </c>
      <c r="B7" s="169"/>
      <c r="C7" s="169"/>
      <c r="D7" s="54"/>
      <c r="E7" s="54"/>
      <c r="F7" s="54"/>
      <c r="G7" s="54"/>
    </row>
    <row r="8" spans="1:8" ht="13" x14ac:dyDescent="0.3">
      <c r="A8" s="169" t="s">
        <v>356</v>
      </c>
      <c r="B8" s="169"/>
      <c r="C8" s="169"/>
      <c r="D8" s="54"/>
      <c r="E8" s="54"/>
      <c r="F8" s="54"/>
      <c r="G8" s="54"/>
    </row>
    <row r="9" spans="1:8" ht="13" thickBot="1" x14ac:dyDescent="0.3"/>
    <row r="10" spans="1:8" ht="35.5" thickTop="1" thickBot="1" x14ac:dyDescent="0.3">
      <c r="A10" s="59" t="s">
        <v>357</v>
      </c>
      <c r="B10" s="59" t="s">
        <v>467</v>
      </c>
      <c r="C10" s="59" t="s">
        <v>361</v>
      </c>
      <c r="D10" s="60"/>
      <c r="E10" s="60"/>
      <c r="F10" s="60"/>
      <c r="G10" s="60"/>
      <c r="H10" s="60"/>
    </row>
    <row r="11" spans="1:8" ht="13" thickTop="1" x14ac:dyDescent="0.25">
      <c r="A11" s="61"/>
      <c r="B11" s="8"/>
      <c r="C11" s="8"/>
      <c r="D11" s="8"/>
      <c r="E11" s="8"/>
      <c r="F11" s="8"/>
      <c r="G11" s="8"/>
      <c r="H11" s="8"/>
    </row>
    <row r="12" spans="1:8" ht="13" x14ac:dyDescent="0.3">
      <c r="A12" s="3" t="s">
        <v>394</v>
      </c>
      <c r="B12" s="9">
        <v>40208.029902242997</v>
      </c>
      <c r="C12" s="9">
        <f>SUM(B12)</f>
        <v>40208.029902242997</v>
      </c>
      <c r="D12" s="8"/>
      <c r="E12" s="8"/>
      <c r="F12" s="8"/>
      <c r="G12" s="8"/>
      <c r="H12" s="8"/>
    </row>
    <row r="13" spans="1:8" ht="13" x14ac:dyDescent="0.3">
      <c r="A13" s="3" t="s">
        <v>395</v>
      </c>
      <c r="B13" s="9">
        <v>40208.029902242997</v>
      </c>
      <c r="C13" s="9">
        <f t="shared" ref="C13:C64" si="0">SUM(B13)</f>
        <v>40208.029902242997</v>
      </c>
      <c r="D13" s="8"/>
      <c r="E13" s="8"/>
      <c r="F13" s="8"/>
      <c r="G13" s="8"/>
      <c r="H13" s="8"/>
    </row>
    <row r="14" spans="1:8" ht="13" x14ac:dyDescent="0.3">
      <c r="A14" s="3" t="s">
        <v>396</v>
      </c>
      <c r="B14" s="9">
        <v>39772.729966243001</v>
      </c>
      <c r="C14" s="9">
        <f t="shared" si="0"/>
        <v>39772.729966243001</v>
      </c>
      <c r="D14" s="13"/>
      <c r="E14" s="13"/>
      <c r="F14" s="13"/>
      <c r="G14" s="13"/>
      <c r="H14" s="13"/>
    </row>
    <row r="15" spans="1:8" x14ac:dyDescent="0.25">
      <c r="A15" s="2" t="s">
        <v>397</v>
      </c>
      <c r="B15" s="117">
        <v>32158.882748218999</v>
      </c>
      <c r="C15" s="117">
        <f t="shared" si="0"/>
        <v>32158.882748218999</v>
      </c>
      <c r="D15" s="13"/>
      <c r="E15" s="13"/>
      <c r="F15" s="13"/>
      <c r="G15" s="13"/>
      <c r="H15" s="13"/>
    </row>
    <row r="16" spans="1:8" x14ac:dyDescent="0.25">
      <c r="A16" s="2" t="s">
        <v>398</v>
      </c>
      <c r="B16" s="117">
        <v>4254.0622160000003</v>
      </c>
      <c r="C16" s="117">
        <f t="shared" si="0"/>
        <v>4254.0622160000003</v>
      </c>
      <c r="D16" s="13"/>
      <c r="E16" s="13"/>
      <c r="F16" s="13"/>
      <c r="G16" s="13"/>
      <c r="H16" s="13"/>
    </row>
    <row r="17" spans="1:8" x14ac:dyDescent="0.25">
      <c r="A17" s="2" t="s">
        <v>399</v>
      </c>
      <c r="B17" s="117">
        <v>1492.2062069999999</v>
      </c>
      <c r="C17" s="117">
        <f t="shared" si="0"/>
        <v>1492.2062069999999</v>
      </c>
      <c r="D17" s="13"/>
      <c r="E17" s="13"/>
      <c r="F17" s="13"/>
      <c r="G17" s="13"/>
      <c r="H17" s="13"/>
    </row>
    <row r="18" spans="1:8" x14ac:dyDescent="0.25">
      <c r="A18" s="2" t="s">
        <v>400</v>
      </c>
      <c r="B18" s="117">
        <v>2761.8560090000001</v>
      </c>
      <c r="C18" s="117">
        <f t="shared" si="0"/>
        <v>2761.8560090000001</v>
      </c>
      <c r="D18" s="13"/>
      <c r="E18" s="13"/>
      <c r="F18" s="13"/>
      <c r="G18" s="13"/>
      <c r="H18" s="13"/>
    </row>
    <row r="19" spans="1:8" x14ac:dyDescent="0.25">
      <c r="A19" s="2" t="s">
        <v>401</v>
      </c>
      <c r="B19" s="117">
        <v>0</v>
      </c>
      <c r="C19" s="117">
        <f t="shared" si="0"/>
        <v>0</v>
      </c>
      <c r="D19" s="13"/>
      <c r="E19" s="13"/>
      <c r="F19" s="13"/>
      <c r="G19" s="13"/>
      <c r="H19" s="13"/>
    </row>
    <row r="20" spans="1:8" ht="13" x14ac:dyDescent="0.3">
      <c r="A20" s="3" t="s">
        <v>402</v>
      </c>
      <c r="B20" s="9">
        <v>0</v>
      </c>
      <c r="C20" s="9">
        <f t="shared" si="0"/>
        <v>0</v>
      </c>
      <c r="D20" s="13"/>
      <c r="E20" s="13"/>
      <c r="F20" s="13"/>
      <c r="G20" s="13"/>
      <c r="H20" s="13"/>
    </row>
    <row r="21" spans="1:8" ht="13" x14ac:dyDescent="0.3">
      <c r="A21" s="3" t="s">
        <v>403</v>
      </c>
      <c r="B21" s="9">
        <v>0</v>
      </c>
      <c r="C21" s="9">
        <f t="shared" si="0"/>
        <v>0</v>
      </c>
      <c r="D21" s="13"/>
      <c r="E21" s="13"/>
      <c r="F21" s="13"/>
      <c r="G21" s="13"/>
      <c r="H21" s="13"/>
    </row>
    <row r="22" spans="1:8" x14ac:dyDescent="0.25">
      <c r="A22" s="2" t="s">
        <v>404</v>
      </c>
      <c r="B22" s="117">
        <v>0</v>
      </c>
      <c r="C22" s="117">
        <f t="shared" si="0"/>
        <v>0</v>
      </c>
      <c r="D22" s="8"/>
      <c r="E22" s="8"/>
      <c r="F22" s="8"/>
      <c r="G22" s="8"/>
      <c r="H22" s="8"/>
    </row>
    <row r="23" spans="1:8" x14ac:dyDescent="0.25">
      <c r="A23" s="2" t="s">
        <v>405</v>
      </c>
      <c r="B23" s="117">
        <v>0</v>
      </c>
      <c r="C23" s="117">
        <f t="shared" si="0"/>
        <v>0</v>
      </c>
      <c r="D23" s="8"/>
      <c r="E23" s="8"/>
      <c r="F23" s="8"/>
      <c r="G23" s="8"/>
      <c r="H23" s="8"/>
    </row>
    <row r="24" spans="1:8" x14ac:dyDescent="0.25">
      <c r="A24" s="2" t="s">
        <v>406</v>
      </c>
      <c r="B24" s="117">
        <v>0</v>
      </c>
      <c r="C24" s="117">
        <f t="shared" si="0"/>
        <v>0</v>
      </c>
      <c r="D24" s="13"/>
      <c r="E24" s="13"/>
      <c r="F24" s="13"/>
      <c r="G24" s="13"/>
      <c r="H24" s="13"/>
    </row>
    <row r="25" spans="1:8" x14ac:dyDescent="0.25">
      <c r="A25" s="2" t="s">
        <v>407</v>
      </c>
      <c r="B25" s="117">
        <v>0</v>
      </c>
      <c r="C25" s="117">
        <f t="shared" si="0"/>
        <v>0</v>
      </c>
      <c r="D25" s="13"/>
      <c r="E25" s="13"/>
      <c r="F25" s="13"/>
      <c r="G25" s="13"/>
      <c r="H25" s="13"/>
    </row>
    <row r="26" spans="1:8" ht="13" x14ac:dyDescent="0.3">
      <c r="A26" s="3" t="s">
        <v>408</v>
      </c>
      <c r="B26" s="9">
        <v>3359.7850020239998</v>
      </c>
      <c r="C26" s="9">
        <f t="shared" si="0"/>
        <v>3359.7850020239998</v>
      </c>
      <c r="D26" s="13"/>
      <c r="E26" s="13"/>
      <c r="F26" s="13"/>
      <c r="G26" s="13"/>
      <c r="H26" s="13"/>
    </row>
    <row r="27" spans="1:8" x14ac:dyDescent="0.25">
      <c r="A27" s="2" t="s">
        <v>409</v>
      </c>
      <c r="B27" s="117">
        <v>220.694614</v>
      </c>
      <c r="C27" s="117">
        <f t="shared" si="0"/>
        <v>220.694614</v>
      </c>
      <c r="D27" s="13"/>
      <c r="E27" s="13"/>
      <c r="F27" s="13"/>
      <c r="G27" s="13"/>
      <c r="H27" s="13"/>
    </row>
    <row r="28" spans="1:8" x14ac:dyDescent="0.25">
      <c r="A28" s="2" t="s">
        <v>411</v>
      </c>
      <c r="B28" s="117">
        <v>0</v>
      </c>
      <c r="C28" s="117">
        <f t="shared" si="0"/>
        <v>0</v>
      </c>
      <c r="D28" s="8"/>
      <c r="E28" s="8"/>
      <c r="F28" s="8"/>
      <c r="G28" s="8"/>
      <c r="H28" s="8"/>
    </row>
    <row r="29" spans="1:8" x14ac:dyDescent="0.25">
      <c r="A29" s="2" t="s">
        <v>486</v>
      </c>
      <c r="B29" s="117">
        <v>0</v>
      </c>
      <c r="C29" s="117">
        <f t="shared" si="0"/>
        <v>0</v>
      </c>
      <c r="D29" s="13"/>
      <c r="E29" s="13"/>
      <c r="F29" s="13"/>
      <c r="G29" s="13"/>
      <c r="H29" s="13"/>
    </row>
    <row r="30" spans="1:8" x14ac:dyDescent="0.25">
      <c r="A30" s="2" t="s">
        <v>413</v>
      </c>
      <c r="B30" s="117">
        <v>0</v>
      </c>
      <c r="C30" s="117">
        <f t="shared" si="0"/>
        <v>0</v>
      </c>
      <c r="D30" s="13"/>
      <c r="E30" s="13"/>
      <c r="F30" s="13"/>
      <c r="G30" s="13"/>
      <c r="H30" s="13"/>
    </row>
    <row r="31" spans="1:8" x14ac:dyDescent="0.25">
      <c r="A31" s="2" t="s">
        <v>414</v>
      </c>
      <c r="B31" s="117">
        <v>0</v>
      </c>
      <c r="C31" s="117">
        <f t="shared" si="0"/>
        <v>0</v>
      </c>
      <c r="D31" s="13"/>
      <c r="E31" s="13"/>
      <c r="F31" s="13"/>
      <c r="G31" s="13"/>
      <c r="H31" s="13"/>
    </row>
    <row r="32" spans="1:8" x14ac:dyDescent="0.25">
      <c r="A32" s="2" t="s">
        <v>415</v>
      </c>
      <c r="B32" s="117">
        <v>0</v>
      </c>
      <c r="C32" s="117">
        <f t="shared" si="0"/>
        <v>0</v>
      </c>
      <c r="D32" s="13"/>
      <c r="E32" s="13"/>
      <c r="F32" s="13"/>
      <c r="G32" s="13"/>
      <c r="H32" s="13"/>
    </row>
    <row r="33" spans="1:11" x14ac:dyDescent="0.25">
      <c r="A33" s="2" t="s">
        <v>489</v>
      </c>
      <c r="B33" s="117">
        <v>0</v>
      </c>
      <c r="C33" s="117">
        <f t="shared" si="0"/>
        <v>0</v>
      </c>
      <c r="D33" s="8"/>
      <c r="E33" s="8"/>
      <c r="F33" s="8"/>
      <c r="G33" s="8"/>
      <c r="H33" s="8"/>
    </row>
    <row r="34" spans="1:11" x14ac:dyDescent="0.25">
      <c r="A34" s="2" t="s">
        <v>416</v>
      </c>
      <c r="B34" s="117">
        <v>0</v>
      </c>
      <c r="C34" s="117">
        <f t="shared" si="0"/>
        <v>0</v>
      </c>
      <c r="D34" s="8"/>
      <c r="E34" s="8"/>
      <c r="F34" s="8"/>
      <c r="G34" s="8"/>
      <c r="H34" s="8"/>
    </row>
    <row r="35" spans="1:11" x14ac:dyDescent="0.25">
      <c r="A35" s="2" t="s">
        <v>485</v>
      </c>
      <c r="B35" s="117">
        <v>0</v>
      </c>
      <c r="C35" s="117">
        <f t="shared" si="0"/>
        <v>0</v>
      </c>
      <c r="D35" s="13"/>
      <c r="E35" s="13"/>
      <c r="F35" s="13"/>
      <c r="G35" s="13"/>
      <c r="H35" s="13"/>
    </row>
    <row r="36" spans="1:11" x14ac:dyDescent="0.25">
      <c r="A36" s="2" t="s">
        <v>417</v>
      </c>
      <c r="B36" s="117">
        <v>220.694614</v>
      </c>
      <c r="C36" s="117">
        <f t="shared" si="0"/>
        <v>220.694614</v>
      </c>
      <c r="D36" s="13"/>
      <c r="E36" s="13"/>
      <c r="F36" s="13"/>
      <c r="G36" s="13"/>
      <c r="H36" s="13"/>
    </row>
    <row r="37" spans="1:11" x14ac:dyDescent="0.25">
      <c r="A37" s="2" t="s">
        <v>488</v>
      </c>
      <c r="B37" s="117">
        <v>0</v>
      </c>
      <c r="C37" s="117">
        <f t="shared" si="0"/>
        <v>0</v>
      </c>
      <c r="D37" s="8"/>
      <c r="E37" s="8"/>
      <c r="F37" s="8"/>
      <c r="G37" s="8"/>
      <c r="H37" s="8"/>
    </row>
    <row r="38" spans="1:11" x14ac:dyDescent="0.25">
      <c r="A38" s="2" t="s">
        <v>418</v>
      </c>
      <c r="B38" s="117">
        <v>0</v>
      </c>
      <c r="C38" s="117">
        <f t="shared" si="0"/>
        <v>0</v>
      </c>
      <c r="D38" s="13"/>
      <c r="E38" s="13"/>
      <c r="F38" s="13"/>
      <c r="G38" s="13"/>
      <c r="H38" s="13"/>
    </row>
    <row r="39" spans="1:11" x14ac:dyDescent="0.25">
      <c r="A39" s="2" t="s">
        <v>419</v>
      </c>
      <c r="B39" s="117">
        <v>0</v>
      </c>
      <c r="C39" s="117">
        <f t="shared" si="0"/>
        <v>0</v>
      </c>
      <c r="D39" s="13"/>
      <c r="E39" s="13"/>
      <c r="F39" s="13"/>
      <c r="G39" s="13"/>
      <c r="H39" s="13"/>
    </row>
    <row r="40" spans="1:11" x14ac:dyDescent="0.25">
      <c r="A40" s="2" t="s">
        <v>420</v>
      </c>
      <c r="B40" s="117">
        <v>3139.0903880239998</v>
      </c>
      <c r="C40" s="117">
        <f t="shared" si="0"/>
        <v>3139.0903880239998</v>
      </c>
      <c r="D40" s="8"/>
      <c r="E40" s="8"/>
      <c r="F40" s="8"/>
      <c r="G40" s="8"/>
      <c r="H40" s="8"/>
    </row>
    <row r="41" spans="1:11" x14ac:dyDescent="0.25">
      <c r="A41" s="2" t="s">
        <v>421</v>
      </c>
      <c r="B41" s="117">
        <v>0</v>
      </c>
      <c r="C41" s="117">
        <f t="shared" si="0"/>
        <v>0</v>
      </c>
      <c r="D41" s="13"/>
      <c r="E41" s="13"/>
      <c r="F41" s="13"/>
      <c r="G41" s="13"/>
      <c r="H41" s="13"/>
    </row>
    <row r="42" spans="1:11" x14ac:dyDescent="0.25">
      <c r="A42" s="2" t="s">
        <v>422</v>
      </c>
      <c r="B42" s="117">
        <v>0</v>
      </c>
      <c r="C42" s="117">
        <f t="shared" si="0"/>
        <v>0</v>
      </c>
      <c r="D42" s="13"/>
      <c r="E42" s="13"/>
      <c r="F42" s="13"/>
      <c r="G42" s="13"/>
      <c r="H42" s="13"/>
    </row>
    <row r="43" spans="1:11" x14ac:dyDescent="0.25">
      <c r="A43" s="2" t="s">
        <v>423</v>
      </c>
      <c r="B43" s="117">
        <v>435.299936</v>
      </c>
      <c r="C43" s="117">
        <f t="shared" si="0"/>
        <v>435.299936</v>
      </c>
      <c r="D43" s="13"/>
      <c r="E43" s="13"/>
      <c r="F43" s="13"/>
      <c r="G43" s="13"/>
      <c r="H43" s="13"/>
    </row>
    <row r="44" spans="1:11" x14ac:dyDescent="0.25">
      <c r="A44" s="2" t="s">
        <v>424</v>
      </c>
      <c r="B44" s="117">
        <v>435.299936</v>
      </c>
      <c r="C44" s="117">
        <f t="shared" si="0"/>
        <v>435.299936</v>
      </c>
      <c r="D44" s="8"/>
      <c r="E44" s="8"/>
      <c r="F44" s="8"/>
      <c r="G44" s="8"/>
      <c r="H44" s="8"/>
    </row>
    <row r="45" spans="1:11" ht="13" x14ac:dyDescent="0.3">
      <c r="A45" s="3" t="s">
        <v>425</v>
      </c>
      <c r="B45" s="9">
        <v>0</v>
      </c>
      <c r="C45" s="9">
        <f t="shared" si="0"/>
        <v>0</v>
      </c>
      <c r="D45" s="13"/>
      <c r="E45" s="13"/>
      <c r="F45" s="13"/>
      <c r="G45" s="13"/>
      <c r="H45" s="13"/>
    </row>
    <row r="46" spans="1:11" ht="13" x14ac:dyDescent="0.3">
      <c r="A46" s="3" t="s">
        <v>426</v>
      </c>
      <c r="B46" s="9">
        <v>435.299936</v>
      </c>
      <c r="C46" s="9">
        <f t="shared" si="0"/>
        <v>435.299936</v>
      </c>
      <c r="D46" s="13"/>
      <c r="E46" s="13"/>
      <c r="F46" s="13"/>
      <c r="G46" s="13"/>
      <c r="H46" s="13"/>
    </row>
    <row r="47" spans="1:11" s="27" customFormat="1" x14ac:dyDescent="0.25">
      <c r="A47" s="2" t="s">
        <v>427</v>
      </c>
      <c r="B47" s="117">
        <v>0</v>
      </c>
      <c r="C47" s="117">
        <f t="shared" si="0"/>
        <v>0</v>
      </c>
      <c r="D47" s="120"/>
      <c r="E47" s="120"/>
      <c r="F47" s="120"/>
      <c r="G47" s="120"/>
      <c r="H47" s="120"/>
      <c r="I47" s="121"/>
      <c r="J47" s="121"/>
      <c r="K47" s="121"/>
    </row>
    <row r="48" spans="1:11" x14ac:dyDescent="0.25">
      <c r="A48" s="2" t="s">
        <v>428</v>
      </c>
      <c r="B48" s="117">
        <v>0</v>
      </c>
      <c r="C48" s="117">
        <f t="shared" si="0"/>
        <v>0</v>
      </c>
      <c r="D48" s="38"/>
    </row>
    <row r="49" spans="1:3" ht="13" x14ac:dyDescent="0.3">
      <c r="A49" s="3" t="s">
        <v>429</v>
      </c>
      <c r="B49" s="9">
        <v>0</v>
      </c>
      <c r="C49" s="9">
        <f t="shared" si="0"/>
        <v>0</v>
      </c>
    </row>
    <row r="50" spans="1:3" x14ac:dyDescent="0.25">
      <c r="A50" s="2" t="s">
        <v>430</v>
      </c>
      <c r="B50" s="117">
        <v>0</v>
      </c>
      <c r="C50" s="117">
        <f t="shared" si="0"/>
        <v>0</v>
      </c>
    </row>
    <row r="51" spans="1:3" x14ac:dyDescent="0.25">
      <c r="A51" s="2" t="s">
        <v>409</v>
      </c>
      <c r="B51" s="117">
        <v>0</v>
      </c>
      <c r="C51" s="117">
        <f t="shared" si="0"/>
        <v>0</v>
      </c>
    </row>
    <row r="52" spans="1:3" ht="13" x14ac:dyDescent="0.3">
      <c r="A52" s="3" t="s">
        <v>431</v>
      </c>
      <c r="B52" s="9">
        <v>0</v>
      </c>
      <c r="C52" s="9">
        <f t="shared" si="0"/>
        <v>0</v>
      </c>
    </row>
    <row r="53" spans="1:3" x14ac:dyDescent="0.25">
      <c r="A53" s="2" t="s">
        <v>413</v>
      </c>
      <c r="B53" s="117">
        <v>0</v>
      </c>
      <c r="C53" s="117">
        <f t="shared" si="0"/>
        <v>0</v>
      </c>
    </row>
    <row r="54" spans="1:3" x14ac:dyDescent="0.25">
      <c r="A54" s="2" t="s">
        <v>414</v>
      </c>
      <c r="B54" s="117">
        <v>0</v>
      </c>
      <c r="C54" s="117">
        <f t="shared" si="0"/>
        <v>0</v>
      </c>
    </row>
    <row r="55" spans="1:3" x14ac:dyDescent="0.25">
      <c r="A55" s="2" t="s">
        <v>432</v>
      </c>
      <c r="B55" s="117">
        <v>0</v>
      </c>
      <c r="C55" s="117">
        <f t="shared" si="0"/>
        <v>0</v>
      </c>
    </row>
    <row r="56" spans="1:3" x14ac:dyDescent="0.25">
      <c r="A56" s="2" t="s">
        <v>416</v>
      </c>
      <c r="B56" s="117">
        <v>0</v>
      </c>
      <c r="C56" s="117">
        <f t="shared" si="0"/>
        <v>0</v>
      </c>
    </row>
    <row r="57" spans="1:3" x14ac:dyDescent="0.25">
      <c r="A57" s="2" t="s">
        <v>417</v>
      </c>
      <c r="B57" s="117">
        <v>0</v>
      </c>
      <c r="C57" s="117">
        <f t="shared" si="0"/>
        <v>0</v>
      </c>
    </row>
    <row r="58" spans="1:3" x14ac:dyDescent="0.25">
      <c r="A58" s="2" t="s">
        <v>418</v>
      </c>
      <c r="B58" s="117">
        <v>0</v>
      </c>
      <c r="C58" s="117">
        <f t="shared" si="0"/>
        <v>0</v>
      </c>
    </row>
    <row r="59" spans="1:3" x14ac:dyDescent="0.25">
      <c r="A59" s="2" t="s">
        <v>419</v>
      </c>
      <c r="B59" s="117">
        <v>0</v>
      </c>
      <c r="C59" s="117">
        <f t="shared" si="0"/>
        <v>0</v>
      </c>
    </row>
    <row r="60" spans="1:3" x14ac:dyDescent="0.25">
      <c r="A60" s="2" t="s">
        <v>420</v>
      </c>
      <c r="B60" s="117">
        <v>0</v>
      </c>
      <c r="C60" s="117">
        <f t="shared" si="0"/>
        <v>0</v>
      </c>
    </row>
    <row r="61" spans="1:3" x14ac:dyDescent="0.25">
      <c r="A61" s="2" t="s">
        <v>421</v>
      </c>
      <c r="B61" s="117">
        <v>0</v>
      </c>
      <c r="C61" s="117">
        <f t="shared" si="0"/>
        <v>0</v>
      </c>
    </row>
    <row r="62" spans="1:3" x14ac:dyDescent="0.25">
      <c r="A62" s="2" t="s">
        <v>434</v>
      </c>
      <c r="B62" s="117">
        <v>0</v>
      </c>
      <c r="C62" s="117">
        <f t="shared" si="0"/>
        <v>0</v>
      </c>
    </row>
    <row r="63" spans="1:3" x14ac:dyDescent="0.25">
      <c r="A63" s="2" t="s">
        <v>435</v>
      </c>
      <c r="B63" s="117">
        <v>0</v>
      </c>
      <c r="C63" s="117">
        <f t="shared" si="0"/>
        <v>0</v>
      </c>
    </row>
    <row r="64" spans="1:3" x14ac:dyDescent="0.25">
      <c r="A64" s="2" t="s">
        <v>436</v>
      </c>
      <c r="B64" s="117">
        <v>0</v>
      </c>
      <c r="C64" s="117">
        <f t="shared" si="0"/>
        <v>0</v>
      </c>
    </row>
    <row r="65" spans="1:3" ht="13" thickBot="1" x14ac:dyDescent="0.3">
      <c r="A65" s="118"/>
      <c r="B65" s="118"/>
      <c r="C65" s="118"/>
    </row>
    <row r="66" spans="1:3" ht="13" thickTop="1" x14ac:dyDescent="0.25"/>
  </sheetData>
  <mergeCells count="4">
    <mergeCell ref="A5:C5"/>
    <mergeCell ref="A6:C6"/>
    <mergeCell ref="A7:C7"/>
    <mergeCell ref="A8:C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AC21C-797A-415B-90EE-AEFA62E80EBE}">
  <sheetPr>
    <tabColor theme="9" tint="0.39997558519241921"/>
    <pageSetUpPr fitToPage="1"/>
  </sheetPr>
  <dimension ref="A1:E67"/>
  <sheetViews>
    <sheetView showGridLines="0" defaultGridColor="0" colorId="60" workbookViewId="0">
      <selection activeCell="D12" sqref="D12"/>
    </sheetView>
  </sheetViews>
  <sheetFormatPr baseColWidth="10" defaultColWidth="11.453125" defaultRowHeight="12.5" x14ac:dyDescent="0.25"/>
  <cols>
    <col min="1" max="1" width="53" style="4" customWidth="1"/>
    <col min="2" max="2" width="10.453125" style="4" bestFit="1" customWidth="1"/>
    <col min="3" max="3" width="7.81640625" style="4" bestFit="1" customWidth="1"/>
    <col min="4" max="16384" width="11.453125" style="4"/>
  </cols>
  <sheetData>
    <row r="1" spans="1:4" x14ac:dyDescent="0.25">
      <c r="A1" s="58" t="s">
        <v>282</v>
      </c>
    </row>
    <row r="2" spans="1:4" x14ac:dyDescent="0.25">
      <c r="A2" s="58" t="s">
        <v>352</v>
      </c>
    </row>
    <row r="3" spans="1:4" x14ac:dyDescent="0.25">
      <c r="A3" s="58" t="s">
        <v>353</v>
      </c>
    </row>
    <row r="4" spans="1:4" x14ac:dyDescent="0.25">
      <c r="B4" s="30"/>
    </row>
    <row r="5" spans="1:4" ht="13" x14ac:dyDescent="0.3">
      <c r="A5" s="169" t="s">
        <v>354</v>
      </c>
      <c r="B5" s="169"/>
      <c r="C5" s="169"/>
      <c r="D5" s="169"/>
    </row>
    <row r="6" spans="1:4" ht="13" x14ac:dyDescent="0.3">
      <c r="A6" s="169" t="s">
        <v>468</v>
      </c>
      <c r="B6" s="169"/>
      <c r="C6" s="169"/>
      <c r="D6" s="169"/>
    </row>
    <row r="7" spans="1:4" ht="13" x14ac:dyDescent="0.3">
      <c r="A7" s="169">
        <v>2025</v>
      </c>
      <c r="B7" s="169"/>
      <c r="C7" s="169"/>
      <c r="D7" s="169"/>
    </row>
    <row r="8" spans="1:4" ht="13" x14ac:dyDescent="0.3">
      <c r="A8" s="169" t="s">
        <v>356</v>
      </c>
      <c r="B8" s="169"/>
      <c r="C8" s="169"/>
      <c r="D8" s="169"/>
    </row>
    <row r="9" spans="1:4" ht="13" thickBot="1" x14ac:dyDescent="0.3"/>
    <row r="10" spans="1:4" ht="13.5" thickTop="1" thickBot="1" x14ac:dyDescent="0.3">
      <c r="A10" s="59" t="s">
        <v>357</v>
      </c>
      <c r="B10" s="59" t="s">
        <v>210</v>
      </c>
      <c r="C10" s="59" t="s">
        <v>212</v>
      </c>
      <c r="D10" s="59" t="s">
        <v>361</v>
      </c>
    </row>
    <row r="11" spans="1:4" s="9" customFormat="1" ht="13.5" thickTop="1" x14ac:dyDescent="0.3">
      <c r="A11" s="61"/>
      <c r="B11" s="8"/>
      <c r="C11" s="8"/>
    </row>
    <row r="12" spans="1:4" s="9" customFormat="1" ht="13" x14ac:dyDescent="0.3">
      <c r="A12" s="3" t="s">
        <v>394</v>
      </c>
      <c r="B12" s="9">
        <v>317853.75454974</v>
      </c>
      <c r="C12" s="9">
        <v>94.651870489999993</v>
      </c>
      <c r="D12" s="9">
        <f t="shared" ref="D12:D43" si="0">SUM(B12:C12)</f>
        <v>317948.40642022999</v>
      </c>
    </row>
    <row r="13" spans="1:4" s="9" customFormat="1" ht="13" x14ac:dyDescent="0.3">
      <c r="A13" s="3" t="s">
        <v>395</v>
      </c>
      <c r="B13" s="9">
        <v>317853.75454974</v>
      </c>
      <c r="C13" s="9">
        <v>94.651870489999993</v>
      </c>
      <c r="D13" s="9">
        <f t="shared" si="0"/>
        <v>317948.40642022999</v>
      </c>
    </row>
    <row r="14" spans="1:4" s="27" customFormat="1" ht="13" x14ac:dyDescent="0.3">
      <c r="A14" s="3" t="s">
        <v>396</v>
      </c>
      <c r="B14" s="9">
        <v>311112.20424023998</v>
      </c>
      <c r="C14" s="9">
        <v>94.651870489999993</v>
      </c>
      <c r="D14" s="9">
        <f t="shared" si="0"/>
        <v>311206.85611072998</v>
      </c>
    </row>
    <row r="15" spans="1:4" s="27" customFormat="1" ht="13" x14ac:dyDescent="0.3">
      <c r="A15" s="2" t="s">
        <v>397</v>
      </c>
      <c r="B15" s="117">
        <v>66117.697497240006</v>
      </c>
      <c r="C15" s="117">
        <v>61.668347879999999</v>
      </c>
      <c r="D15" s="9">
        <f t="shared" si="0"/>
        <v>66179.365845120003</v>
      </c>
    </row>
    <row r="16" spans="1:4" s="27" customFormat="1" ht="13" x14ac:dyDescent="0.3">
      <c r="A16" s="2" t="s">
        <v>398</v>
      </c>
      <c r="B16" s="117">
        <v>9164.1327875900006</v>
      </c>
      <c r="C16" s="117">
        <v>18.709816</v>
      </c>
      <c r="D16" s="9">
        <f t="shared" si="0"/>
        <v>9182.8426035900011</v>
      </c>
    </row>
    <row r="17" spans="1:4" s="27" customFormat="1" ht="13" x14ac:dyDescent="0.3">
      <c r="A17" s="2" t="s">
        <v>399</v>
      </c>
      <c r="B17" s="117">
        <v>0</v>
      </c>
      <c r="C17" s="117">
        <v>0</v>
      </c>
      <c r="D17" s="9">
        <f t="shared" si="0"/>
        <v>0</v>
      </c>
    </row>
    <row r="18" spans="1:4" s="27" customFormat="1" ht="13" x14ac:dyDescent="0.3">
      <c r="A18" s="2" t="s">
        <v>400</v>
      </c>
      <c r="B18" s="117">
        <v>9164.1327875900006</v>
      </c>
      <c r="C18" s="117">
        <v>18.709816</v>
      </c>
      <c r="D18" s="9">
        <f t="shared" si="0"/>
        <v>9182.8426035900011</v>
      </c>
    </row>
    <row r="19" spans="1:4" s="27" customFormat="1" ht="13" x14ac:dyDescent="0.3">
      <c r="A19" s="2" t="s">
        <v>401</v>
      </c>
      <c r="B19" s="117">
        <v>42405.41490946</v>
      </c>
      <c r="C19" s="117">
        <v>11.075612100000001</v>
      </c>
      <c r="D19" s="9">
        <f t="shared" si="0"/>
        <v>42416.490521560001</v>
      </c>
    </row>
    <row r="20" spans="1:4" s="9" customFormat="1" ht="13" x14ac:dyDescent="0.3">
      <c r="A20" s="3" t="s">
        <v>402</v>
      </c>
      <c r="B20" s="9">
        <v>0</v>
      </c>
      <c r="C20" s="9">
        <v>0</v>
      </c>
      <c r="D20" s="9">
        <f t="shared" si="0"/>
        <v>0</v>
      </c>
    </row>
    <row r="21" spans="1:4" s="9" customFormat="1" ht="13" x14ac:dyDescent="0.3">
      <c r="A21" s="3" t="s">
        <v>403</v>
      </c>
      <c r="B21" s="9">
        <v>0</v>
      </c>
      <c r="C21" s="9">
        <v>0</v>
      </c>
      <c r="D21" s="9">
        <f t="shared" si="0"/>
        <v>0</v>
      </c>
    </row>
    <row r="22" spans="1:4" s="27" customFormat="1" ht="13" x14ac:dyDescent="0.3">
      <c r="A22" s="2" t="s">
        <v>404</v>
      </c>
      <c r="B22" s="117">
        <v>0</v>
      </c>
      <c r="C22" s="117">
        <v>0</v>
      </c>
      <c r="D22" s="9">
        <f t="shared" si="0"/>
        <v>0</v>
      </c>
    </row>
    <row r="23" spans="1:4" s="27" customFormat="1" ht="13" x14ac:dyDescent="0.3">
      <c r="A23" s="2" t="s">
        <v>405</v>
      </c>
      <c r="B23" s="117">
        <v>0</v>
      </c>
      <c r="C23" s="117">
        <v>0</v>
      </c>
      <c r="D23" s="9">
        <f t="shared" si="0"/>
        <v>0</v>
      </c>
    </row>
    <row r="24" spans="1:4" s="27" customFormat="1" ht="13" x14ac:dyDescent="0.3">
      <c r="A24" s="2" t="s">
        <v>406</v>
      </c>
      <c r="B24" s="117">
        <v>0</v>
      </c>
      <c r="C24" s="117">
        <v>0</v>
      </c>
      <c r="D24" s="9">
        <f t="shared" si="0"/>
        <v>0</v>
      </c>
    </row>
    <row r="25" spans="1:4" s="27" customFormat="1" ht="13" x14ac:dyDescent="0.3">
      <c r="A25" s="2" t="s">
        <v>407</v>
      </c>
      <c r="B25" s="117">
        <v>0</v>
      </c>
      <c r="C25" s="117">
        <v>0</v>
      </c>
      <c r="D25" s="9">
        <f t="shared" si="0"/>
        <v>0</v>
      </c>
    </row>
    <row r="26" spans="1:4" s="9" customFormat="1" ht="13" x14ac:dyDescent="0.3">
      <c r="A26" s="3" t="s">
        <v>408</v>
      </c>
      <c r="B26" s="9">
        <v>193424.95904595</v>
      </c>
      <c r="C26" s="9">
        <v>3.1980945099999998</v>
      </c>
      <c r="D26" s="9">
        <f t="shared" si="0"/>
        <v>193428.15714046001</v>
      </c>
    </row>
    <row r="27" spans="1:4" s="27" customFormat="1" ht="13" x14ac:dyDescent="0.3">
      <c r="A27" s="2" t="s">
        <v>409</v>
      </c>
      <c r="B27" s="117">
        <v>183556.53408829001</v>
      </c>
      <c r="C27" s="117">
        <v>0</v>
      </c>
      <c r="D27" s="9">
        <f t="shared" si="0"/>
        <v>183556.53408829001</v>
      </c>
    </row>
    <row r="28" spans="1:4" s="27" customFormat="1" ht="13" x14ac:dyDescent="0.3">
      <c r="A28" s="2" t="s">
        <v>411</v>
      </c>
      <c r="B28" s="117">
        <v>0</v>
      </c>
      <c r="C28" s="117">
        <v>0</v>
      </c>
      <c r="D28" s="9">
        <f t="shared" si="0"/>
        <v>0</v>
      </c>
    </row>
    <row r="29" spans="1:4" s="27" customFormat="1" ht="13" x14ac:dyDescent="0.3">
      <c r="A29" s="2" t="s">
        <v>486</v>
      </c>
      <c r="B29" s="117">
        <v>0</v>
      </c>
      <c r="C29" s="117">
        <v>0</v>
      </c>
      <c r="D29" s="9">
        <f t="shared" si="0"/>
        <v>0</v>
      </c>
    </row>
    <row r="30" spans="1:4" s="27" customFormat="1" ht="13" x14ac:dyDescent="0.3">
      <c r="A30" s="2" t="s">
        <v>413</v>
      </c>
      <c r="B30" s="117">
        <v>0</v>
      </c>
      <c r="C30" s="117">
        <v>0</v>
      </c>
      <c r="D30" s="9">
        <f t="shared" si="0"/>
        <v>0</v>
      </c>
    </row>
    <row r="31" spans="1:4" s="27" customFormat="1" ht="13" x14ac:dyDescent="0.3">
      <c r="A31" s="2" t="s">
        <v>414</v>
      </c>
      <c r="B31" s="117">
        <v>0</v>
      </c>
      <c r="C31" s="117">
        <v>0</v>
      </c>
      <c r="D31" s="9">
        <f t="shared" si="0"/>
        <v>0</v>
      </c>
    </row>
    <row r="32" spans="1:4" s="27" customFormat="1" ht="13" x14ac:dyDescent="0.3">
      <c r="A32" s="2" t="s">
        <v>415</v>
      </c>
      <c r="B32" s="117">
        <v>0</v>
      </c>
      <c r="C32" s="117">
        <v>0</v>
      </c>
      <c r="D32" s="9">
        <f t="shared" si="0"/>
        <v>0</v>
      </c>
    </row>
    <row r="33" spans="1:4" s="27" customFormat="1" ht="13" x14ac:dyDescent="0.3">
      <c r="A33" s="2" t="s">
        <v>489</v>
      </c>
      <c r="B33" s="117">
        <v>0</v>
      </c>
      <c r="C33" s="117">
        <v>0</v>
      </c>
      <c r="D33" s="9">
        <f t="shared" si="0"/>
        <v>0</v>
      </c>
    </row>
    <row r="34" spans="1:4" s="27" customFormat="1" ht="13" x14ac:dyDescent="0.3">
      <c r="A34" s="2" t="s">
        <v>416</v>
      </c>
      <c r="B34" s="117">
        <v>0</v>
      </c>
      <c r="C34" s="117">
        <v>0</v>
      </c>
      <c r="D34" s="9">
        <f t="shared" si="0"/>
        <v>0</v>
      </c>
    </row>
    <row r="35" spans="1:4" s="27" customFormat="1" ht="13" x14ac:dyDescent="0.3">
      <c r="A35" s="2" t="s">
        <v>485</v>
      </c>
      <c r="B35" s="117">
        <v>0</v>
      </c>
      <c r="C35" s="117">
        <v>0</v>
      </c>
      <c r="D35" s="9">
        <f t="shared" si="0"/>
        <v>0</v>
      </c>
    </row>
    <row r="36" spans="1:4" s="27" customFormat="1" ht="13" x14ac:dyDescent="0.3">
      <c r="A36" s="2" t="s">
        <v>417</v>
      </c>
      <c r="B36" s="117">
        <v>0</v>
      </c>
      <c r="C36" s="117">
        <v>0</v>
      </c>
      <c r="D36" s="9">
        <f t="shared" si="0"/>
        <v>0</v>
      </c>
    </row>
    <row r="37" spans="1:4" s="27" customFormat="1" ht="13" x14ac:dyDescent="0.3">
      <c r="A37" s="2" t="s">
        <v>488</v>
      </c>
      <c r="B37" s="117">
        <v>0</v>
      </c>
      <c r="C37" s="117">
        <v>0</v>
      </c>
      <c r="D37" s="9">
        <f t="shared" si="0"/>
        <v>0</v>
      </c>
    </row>
    <row r="38" spans="1:4" s="27" customFormat="1" ht="13" x14ac:dyDescent="0.3">
      <c r="A38" s="2" t="s">
        <v>418</v>
      </c>
      <c r="B38" s="117">
        <v>183556.53408829001</v>
      </c>
      <c r="C38" s="117">
        <v>0</v>
      </c>
      <c r="D38" s="9">
        <f t="shared" si="0"/>
        <v>183556.53408829001</v>
      </c>
    </row>
    <row r="39" spans="1:4" s="9" customFormat="1" ht="13" x14ac:dyDescent="0.3">
      <c r="A39" s="2" t="s">
        <v>419</v>
      </c>
      <c r="B39" s="117">
        <v>0</v>
      </c>
      <c r="C39" s="117">
        <v>0</v>
      </c>
      <c r="D39" s="9">
        <f t="shared" si="0"/>
        <v>0</v>
      </c>
    </row>
    <row r="40" spans="1:4" s="9" customFormat="1" ht="13" x14ac:dyDescent="0.3">
      <c r="A40" s="2" t="s">
        <v>420</v>
      </c>
      <c r="B40" s="117">
        <v>9282.4591839099994</v>
      </c>
      <c r="C40" s="117">
        <v>3.1980945099999998</v>
      </c>
      <c r="D40" s="9">
        <f t="shared" si="0"/>
        <v>9285.6572784199998</v>
      </c>
    </row>
    <row r="41" spans="1:4" s="27" customFormat="1" ht="13" x14ac:dyDescent="0.3">
      <c r="A41" s="2" t="s">
        <v>421</v>
      </c>
      <c r="B41" s="117">
        <v>585.96577375000004</v>
      </c>
      <c r="C41" s="117">
        <v>0</v>
      </c>
      <c r="D41" s="9">
        <f t="shared" si="0"/>
        <v>585.96577375000004</v>
      </c>
    </row>
    <row r="42" spans="1:4" s="27" customFormat="1" ht="13" x14ac:dyDescent="0.3">
      <c r="A42" s="2" t="s">
        <v>422</v>
      </c>
      <c r="B42" s="117">
        <v>0</v>
      </c>
      <c r="C42" s="117">
        <v>0</v>
      </c>
      <c r="D42" s="9">
        <f t="shared" si="0"/>
        <v>0</v>
      </c>
    </row>
    <row r="43" spans="1:4" s="9" customFormat="1" ht="13" x14ac:dyDescent="0.3">
      <c r="A43" s="2" t="s">
        <v>423</v>
      </c>
      <c r="B43" s="117">
        <v>6741.5503095000004</v>
      </c>
      <c r="C43" s="117">
        <v>0</v>
      </c>
      <c r="D43" s="9">
        <f t="shared" si="0"/>
        <v>6741.5503095000004</v>
      </c>
    </row>
    <row r="44" spans="1:4" s="27" customFormat="1" ht="13" x14ac:dyDescent="0.3">
      <c r="A44" s="2" t="s">
        <v>424</v>
      </c>
      <c r="B44" s="117">
        <v>5245.5634739899997</v>
      </c>
      <c r="C44" s="117">
        <v>0</v>
      </c>
      <c r="D44" s="9">
        <f t="shared" ref="D44:D64" si="1">SUM(B44:C44)</f>
        <v>5245.5634739899997</v>
      </c>
    </row>
    <row r="45" spans="1:4" s="27" customFormat="1" ht="13" x14ac:dyDescent="0.3">
      <c r="A45" s="3" t="s">
        <v>425</v>
      </c>
      <c r="B45" s="9">
        <v>1936.22519779</v>
      </c>
      <c r="C45" s="9">
        <v>0</v>
      </c>
      <c r="D45" s="9">
        <f t="shared" si="1"/>
        <v>1936.22519779</v>
      </c>
    </row>
    <row r="46" spans="1:4" s="9" customFormat="1" ht="13" x14ac:dyDescent="0.3">
      <c r="A46" s="3" t="s">
        <v>426</v>
      </c>
      <c r="B46" s="9">
        <v>3309.3382762000001</v>
      </c>
      <c r="C46" s="9">
        <v>0</v>
      </c>
      <c r="D46" s="9">
        <f t="shared" si="1"/>
        <v>3309.3382762000001</v>
      </c>
    </row>
    <row r="47" spans="1:4" s="27" customFormat="1" ht="13" x14ac:dyDescent="0.3">
      <c r="A47" s="2" t="s">
        <v>427</v>
      </c>
      <c r="B47" s="117">
        <v>1495.98683551</v>
      </c>
      <c r="C47" s="117">
        <v>0</v>
      </c>
      <c r="D47" s="9">
        <f t="shared" si="1"/>
        <v>1495.98683551</v>
      </c>
    </row>
    <row r="48" spans="1:4" s="27" customFormat="1" ht="13" x14ac:dyDescent="0.3">
      <c r="A48" s="2" t="s">
        <v>428</v>
      </c>
      <c r="B48" s="117">
        <v>0</v>
      </c>
      <c r="C48" s="117">
        <v>0</v>
      </c>
      <c r="D48" s="9">
        <f t="shared" si="1"/>
        <v>0</v>
      </c>
    </row>
    <row r="49" spans="1:5" s="27" customFormat="1" ht="13" x14ac:dyDescent="0.3">
      <c r="A49" s="3" t="s">
        <v>429</v>
      </c>
      <c r="B49" s="9">
        <v>1495.98683551</v>
      </c>
      <c r="C49" s="9">
        <v>0</v>
      </c>
      <c r="D49" s="9">
        <f t="shared" si="1"/>
        <v>1495.98683551</v>
      </c>
      <c r="E49" s="117"/>
    </row>
    <row r="50" spans="1:5" s="27" customFormat="1" ht="13" x14ac:dyDescent="0.3">
      <c r="A50" s="2" t="s">
        <v>430</v>
      </c>
      <c r="B50" s="117">
        <v>0</v>
      </c>
      <c r="C50" s="117">
        <v>0</v>
      </c>
      <c r="D50" s="9">
        <f t="shared" si="1"/>
        <v>0</v>
      </c>
      <c r="E50" s="117"/>
    </row>
    <row r="51" spans="1:5" s="27" customFormat="1" ht="13" x14ac:dyDescent="0.3">
      <c r="A51" s="2" t="s">
        <v>409</v>
      </c>
      <c r="B51" s="117">
        <v>0</v>
      </c>
      <c r="C51" s="117">
        <v>0</v>
      </c>
      <c r="D51" s="9">
        <f t="shared" si="1"/>
        <v>0</v>
      </c>
      <c r="E51" s="117"/>
    </row>
    <row r="52" spans="1:5" s="9" customFormat="1" ht="13" x14ac:dyDescent="0.3">
      <c r="A52" s="3" t="s">
        <v>431</v>
      </c>
      <c r="B52" s="9">
        <v>0</v>
      </c>
      <c r="C52" s="9">
        <v>0</v>
      </c>
      <c r="D52" s="9">
        <f t="shared" si="1"/>
        <v>0</v>
      </c>
    </row>
    <row r="53" spans="1:5" s="27" customFormat="1" ht="13" x14ac:dyDescent="0.3">
      <c r="A53" s="2" t="s">
        <v>413</v>
      </c>
      <c r="B53" s="117">
        <v>0</v>
      </c>
      <c r="C53" s="117">
        <v>0</v>
      </c>
      <c r="D53" s="9">
        <f t="shared" si="1"/>
        <v>0</v>
      </c>
      <c r="E53" s="117"/>
    </row>
    <row r="54" spans="1:5" s="27" customFormat="1" ht="13" x14ac:dyDescent="0.3">
      <c r="A54" s="2" t="s">
        <v>414</v>
      </c>
      <c r="B54" s="117">
        <v>0</v>
      </c>
      <c r="C54" s="117">
        <v>0</v>
      </c>
      <c r="D54" s="9">
        <f t="shared" si="1"/>
        <v>0</v>
      </c>
      <c r="E54" s="121"/>
    </row>
    <row r="55" spans="1:5" ht="13" x14ac:dyDescent="0.3">
      <c r="A55" s="2" t="s">
        <v>432</v>
      </c>
      <c r="B55" s="117">
        <v>0</v>
      </c>
      <c r="C55" s="117">
        <v>0</v>
      </c>
      <c r="D55" s="9">
        <f t="shared" si="1"/>
        <v>0</v>
      </c>
    </row>
    <row r="56" spans="1:5" ht="13" x14ac:dyDescent="0.3">
      <c r="A56" s="2" t="s">
        <v>416</v>
      </c>
      <c r="B56" s="117">
        <v>0</v>
      </c>
      <c r="C56" s="117">
        <v>0</v>
      </c>
      <c r="D56" s="9">
        <f t="shared" si="1"/>
        <v>0</v>
      </c>
    </row>
    <row r="57" spans="1:5" ht="13" x14ac:dyDescent="0.3">
      <c r="A57" s="2" t="s">
        <v>417</v>
      </c>
      <c r="B57" s="117">
        <v>0</v>
      </c>
      <c r="C57" s="117">
        <v>0</v>
      </c>
      <c r="D57" s="9">
        <f t="shared" si="1"/>
        <v>0</v>
      </c>
    </row>
    <row r="58" spans="1:5" ht="13" x14ac:dyDescent="0.3">
      <c r="A58" s="2" t="s">
        <v>418</v>
      </c>
      <c r="B58" s="117">
        <v>0</v>
      </c>
      <c r="C58" s="117">
        <v>0</v>
      </c>
      <c r="D58" s="9">
        <f t="shared" si="1"/>
        <v>0</v>
      </c>
    </row>
    <row r="59" spans="1:5" ht="13" x14ac:dyDescent="0.3">
      <c r="A59" s="2" t="s">
        <v>419</v>
      </c>
      <c r="B59" s="117">
        <v>0</v>
      </c>
      <c r="C59" s="117">
        <v>0</v>
      </c>
      <c r="D59" s="9">
        <f t="shared" si="1"/>
        <v>0</v>
      </c>
    </row>
    <row r="60" spans="1:5" ht="13" x14ac:dyDescent="0.3">
      <c r="A60" s="2" t="s">
        <v>420</v>
      </c>
      <c r="B60" s="117">
        <v>0</v>
      </c>
      <c r="C60" s="117">
        <v>0</v>
      </c>
      <c r="D60" s="9">
        <f t="shared" si="1"/>
        <v>0</v>
      </c>
    </row>
    <row r="61" spans="1:5" ht="13" x14ac:dyDescent="0.3">
      <c r="A61" s="2" t="s">
        <v>421</v>
      </c>
      <c r="B61" s="117">
        <v>0</v>
      </c>
      <c r="C61" s="117">
        <v>0</v>
      </c>
      <c r="D61" s="9">
        <f t="shared" si="1"/>
        <v>0</v>
      </c>
    </row>
    <row r="62" spans="1:5" ht="13" x14ac:dyDescent="0.3">
      <c r="A62" s="2" t="s">
        <v>434</v>
      </c>
      <c r="B62" s="117">
        <v>0</v>
      </c>
      <c r="C62" s="117">
        <v>0</v>
      </c>
      <c r="D62" s="9">
        <f t="shared" si="1"/>
        <v>0</v>
      </c>
    </row>
    <row r="63" spans="1:5" ht="13" x14ac:dyDescent="0.3">
      <c r="A63" s="2" t="s">
        <v>435</v>
      </c>
      <c r="B63" s="117">
        <v>0</v>
      </c>
      <c r="C63" s="117">
        <v>0</v>
      </c>
      <c r="D63" s="9">
        <f t="shared" si="1"/>
        <v>0</v>
      </c>
    </row>
    <row r="64" spans="1:5" ht="13" x14ac:dyDescent="0.3">
      <c r="A64" s="2" t="s">
        <v>436</v>
      </c>
      <c r="B64" s="117">
        <v>0</v>
      </c>
      <c r="C64" s="117">
        <v>0</v>
      </c>
      <c r="D64" s="9">
        <f t="shared" si="1"/>
        <v>0</v>
      </c>
    </row>
    <row r="65" spans="1:4" ht="13" x14ac:dyDescent="0.3">
      <c r="A65" s="2"/>
      <c r="B65" s="117"/>
      <c r="C65" s="117"/>
      <c r="D65" s="9"/>
    </row>
    <row r="66" spans="1:4" ht="13" thickBot="1" x14ac:dyDescent="0.3">
      <c r="A66" s="118"/>
      <c r="B66" s="118"/>
      <c r="C66" s="118"/>
      <c r="D66" s="118"/>
    </row>
    <row r="67" spans="1:4" ht="13" thickTop="1" x14ac:dyDescent="0.25"/>
  </sheetData>
  <mergeCells count="4">
    <mergeCell ref="A5:D5"/>
    <mergeCell ref="A6:D6"/>
    <mergeCell ref="A7:D7"/>
    <mergeCell ref="A8:D8"/>
  </mergeCells>
  <printOptions horizontalCentered="1" verticalCentered="1"/>
  <pageMargins left="0.74803149606299213" right="0.74803149606299213" top="0.39370078740157483" bottom="0.47244094488188981" header="0" footer="0"/>
  <pageSetup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067D-9B39-46D6-A1F7-803A94A36200}">
  <dimension ref="A1:AK71"/>
  <sheetViews>
    <sheetView showGridLines="0" defaultGridColor="0" colorId="60" zoomScaleNormal="100" workbookViewId="0">
      <pane xSplit="1" ySplit="12" topLeftCell="B43" activePane="bottomRight" state="frozen"/>
      <selection pane="topRight" activeCell="B1" sqref="B1"/>
      <selection pane="bottomLeft" activeCell="A13" sqref="A13"/>
      <selection pane="bottomRight" activeCell="A69" sqref="A69:E71"/>
    </sheetView>
  </sheetViews>
  <sheetFormatPr baseColWidth="10" defaultColWidth="11.453125" defaultRowHeight="12.5" x14ac:dyDescent="0.25"/>
  <cols>
    <col min="1" max="1" width="51.54296875" style="133" bestFit="1" customWidth="1"/>
    <col min="2" max="9" width="11.453125" style="133"/>
    <col min="10" max="10" width="19.1796875" style="133" customWidth="1"/>
    <col min="11" max="11" width="11.81640625" style="133" bestFit="1" customWidth="1"/>
    <col min="12" max="12" width="11.453125" style="133"/>
    <col min="13" max="13" width="11.81640625" style="133" bestFit="1" customWidth="1"/>
    <col min="14" max="15" width="11.453125" style="133"/>
    <col min="16" max="16" width="10.54296875" style="133" bestFit="1" customWidth="1"/>
    <col min="17" max="17" width="10.90625" style="133" bestFit="1" customWidth="1"/>
    <col min="18" max="24" width="11.453125" style="133"/>
    <col min="25" max="25" width="11.81640625" style="133" bestFit="1" customWidth="1"/>
    <col min="26" max="26" width="11.453125" style="133"/>
    <col min="27" max="27" width="9.81640625" style="133" customWidth="1"/>
    <col min="28" max="28" width="15.81640625" style="133" hidden="1" customWidth="1"/>
    <col min="29" max="29" width="14.90625" style="133" customWidth="1"/>
    <col min="30" max="31" width="11.453125" style="133"/>
    <col min="32" max="32" width="11.90625" style="133" bestFit="1" customWidth="1"/>
    <col min="33" max="33" width="12.08984375" style="133" customWidth="1"/>
    <col min="34" max="34" width="10.453125" style="133" bestFit="1" customWidth="1"/>
    <col min="35" max="36" width="10.90625" style="133" bestFit="1" customWidth="1"/>
    <col min="37" max="37" width="13.26953125" style="133" bestFit="1" customWidth="1"/>
    <col min="38" max="38" width="11.453125" style="133"/>
    <col min="39" max="39" width="11.81640625" style="133" bestFit="1" customWidth="1"/>
    <col min="40" max="16384" width="11.453125" style="133"/>
  </cols>
  <sheetData>
    <row r="1" spans="1:37" x14ac:dyDescent="0.25">
      <c r="A1" s="141" t="s">
        <v>282</v>
      </c>
    </row>
    <row r="2" spans="1:37" x14ac:dyDescent="0.25">
      <c r="A2" s="141" t="s">
        <v>352</v>
      </c>
    </row>
    <row r="3" spans="1:37" x14ac:dyDescent="0.25">
      <c r="A3" s="141" t="s">
        <v>353</v>
      </c>
    </row>
    <row r="5" spans="1:37" ht="13" x14ac:dyDescent="0.3">
      <c r="A5" s="140"/>
      <c r="B5" s="188" t="s">
        <v>496</v>
      </c>
      <c r="C5" s="188"/>
      <c r="D5" s="188"/>
      <c r="E5" s="188"/>
      <c r="F5" s="188"/>
      <c r="G5" s="188"/>
      <c r="H5" s="188" t="s">
        <v>496</v>
      </c>
      <c r="I5" s="188"/>
      <c r="J5" s="188"/>
      <c r="K5" s="188" t="s">
        <v>496</v>
      </c>
      <c r="L5" s="188"/>
      <c r="M5" s="188"/>
      <c r="N5" s="188"/>
      <c r="O5" s="188"/>
      <c r="P5" s="188"/>
      <c r="Q5" s="188"/>
      <c r="R5" s="188" t="s">
        <v>437</v>
      </c>
      <c r="S5" s="188"/>
      <c r="T5" s="188"/>
      <c r="U5" s="188"/>
      <c r="V5" s="188"/>
      <c r="W5" s="188" t="s">
        <v>437</v>
      </c>
      <c r="X5" s="188"/>
      <c r="Y5" s="188"/>
      <c r="Z5" s="188"/>
      <c r="AA5" s="188"/>
      <c r="AB5" s="188"/>
      <c r="AC5" s="188" t="s">
        <v>437</v>
      </c>
      <c r="AD5" s="188"/>
      <c r="AE5" s="188"/>
      <c r="AF5" s="188"/>
      <c r="AG5" s="188" t="s">
        <v>437</v>
      </c>
      <c r="AH5" s="188"/>
      <c r="AI5" s="188"/>
      <c r="AJ5" s="188"/>
      <c r="AK5" s="188"/>
    </row>
    <row r="6" spans="1:37" ht="13" x14ac:dyDescent="0.3">
      <c r="A6" s="140"/>
      <c r="B6" s="188" t="s">
        <v>355</v>
      </c>
      <c r="C6" s="188"/>
      <c r="D6" s="188"/>
      <c r="E6" s="188"/>
      <c r="F6" s="188"/>
      <c r="G6" s="188"/>
      <c r="H6" s="188" t="s">
        <v>355</v>
      </c>
      <c r="I6" s="188"/>
      <c r="J6" s="188"/>
      <c r="K6" s="188" t="s">
        <v>355</v>
      </c>
      <c r="L6" s="188"/>
      <c r="M6" s="188"/>
      <c r="N6" s="188"/>
      <c r="O6" s="188"/>
      <c r="P6" s="188"/>
      <c r="Q6" s="188"/>
      <c r="R6" s="188" t="s">
        <v>355</v>
      </c>
      <c r="S6" s="188"/>
      <c r="T6" s="188"/>
      <c r="U6" s="188"/>
      <c r="V6" s="188"/>
      <c r="W6" s="188" t="s">
        <v>355</v>
      </c>
      <c r="X6" s="188"/>
      <c r="Y6" s="188"/>
      <c r="Z6" s="188"/>
      <c r="AA6" s="188"/>
      <c r="AB6" s="188"/>
      <c r="AC6" s="188" t="s">
        <v>355</v>
      </c>
      <c r="AD6" s="188"/>
      <c r="AE6" s="188"/>
      <c r="AF6" s="188"/>
      <c r="AG6" s="188" t="s">
        <v>355</v>
      </c>
      <c r="AH6" s="188"/>
      <c r="AI6" s="188"/>
      <c r="AJ6" s="188"/>
      <c r="AK6" s="188"/>
    </row>
    <row r="7" spans="1:37" ht="13" x14ac:dyDescent="0.3">
      <c r="A7" s="140"/>
      <c r="B7" s="188">
        <v>2025</v>
      </c>
      <c r="C7" s="188"/>
      <c r="D7" s="188"/>
      <c r="E7" s="188"/>
      <c r="F7" s="188"/>
      <c r="G7" s="188"/>
      <c r="H7" s="188">
        <v>2025</v>
      </c>
      <c r="I7" s="188"/>
      <c r="J7" s="188"/>
      <c r="K7" s="188">
        <v>2025</v>
      </c>
      <c r="L7" s="188"/>
      <c r="M7" s="188"/>
      <c r="N7" s="188"/>
      <c r="O7" s="188"/>
      <c r="P7" s="188"/>
      <c r="Q7" s="188"/>
      <c r="R7" s="188">
        <v>2025</v>
      </c>
      <c r="S7" s="188"/>
      <c r="T7" s="188"/>
      <c r="U7" s="188"/>
      <c r="V7" s="188"/>
      <c r="W7" s="188">
        <v>2025</v>
      </c>
      <c r="X7" s="188"/>
      <c r="Y7" s="188"/>
      <c r="Z7" s="188"/>
      <c r="AA7" s="188"/>
      <c r="AB7" s="188"/>
      <c r="AC7" s="188">
        <v>2025</v>
      </c>
      <c r="AD7" s="188"/>
      <c r="AE7" s="188"/>
      <c r="AF7" s="188"/>
      <c r="AG7" s="188">
        <v>2025</v>
      </c>
      <c r="AH7" s="188"/>
      <c r="AI7" s="188"/>
      <c r="AJ7" s="188"/>
      <c r="AK7" s="188"/>
    </row>
    <row r="8" spans="1:37" ht="13" x14ac:dyDescent="0.3">
      <c r="A8" s="140"/>
      <c r="B8" s="188" t="s">
        <v>356</v>
      </c>
      <c r="C8" s="188"/>
      <c r="D8" s="188"/>
      <c r="E8" s="188"/>
      <c r="F8" s="188"/>
      <c r="G8" s="188"/>
      <c r="H8" s="188" t="s">
        <v>356</v>
      </c>
      <c r="I8" s="188"/>
      <c r="J8" s="188"/>
      <c r="K8" s="188" t="s">
        <v>356</v>
      </c>
      <c r="L8" s="188"/>
      <c r="M8" s="188"/>
      <c r="N8" s="188"/>
      <c r="O8" s="188"/>
      <c r="P8" s="188"/>
      <c r="Q8" s="188"/>
      <c r="R8" s="188" t="s">
        <v>356</v>
      </c>
      <c r="S8" s="188"/>
      <c r="T8" s="188"/>
      <c r="U8" s="188"/>
      <c r="V8" s="188"/>
      <c r="W8" s="188" t="s">
        <v>356</v>
      </c>
      <c r="X8" s="188"/>
      <c r="Y8" s="188"/>
      <c r="Z8" s="188"/>
      <c r="AA8" s="188"/>
      <c r="AB8" s="188"/>
      <c r="AC8" s="188" t="s">
        <v>356</v>
      </c>
      <c r="AD8" s="188"/>
      <c r="AE8" s="188"/>
      <c r="AF8" s="188"/>
      <c r="AG8" s="188" t="s">
        <v>356</v>
      </c>
      <c r="AH8" s="188"/>
      <c r="AI8" s="188"/>
      <c r="AJ8" s="188"/>
      <c r="AK8" s="188"/>
    </row>
    <row r="9" spans="1:37" ht="10.5" customHeight="1" thickBot="1" x14ac:dyDescent="0.3">
      <c r="AC9" s="144"/>
      <c r="AD9" s="144"/>
      <c r="AE9" s="144"/>
      <c r="AF9" s="144"/>
      <c r="AG9" s="144"/>
      <c r="AH9" s="144"/>
      <c r="AI9" s="144"/>
      <c r="AJ9" s="144"/>
      <c r="AK9" s="144"/>
    </row>
    <row r="10" spans="1:37" ht="13.5" hidden="1" customHeight="1" thickBot="1" x14ac:dyDescent="0.3">
      <c r="K10" s="5" t="s">
        <v>302</v>
      </c>
      <c r="L10" s="5"/>
      <c r="M10" s="5"/>
      <c r="N10" s="5"/>
      <c r="O10" s="5"/>
      <c r="P10" s="5"/>
      <c r="Q10" s="5"/>
    </row>
    <row r="11" spans="1:37" ht="45.75" customHeight="1" thickTop="1" thickBot="1" x14ac:dyDescent="0.3">
      <c r="A11" s="139" t="s">
        <v>357</v>
      </c>
      <c r="B11" s="184" t="s">
        <v>289</v>
      </c>
      <c r="C11" s="185"/>
      <c r="D11" s="185"/>
      <c r="E11" s="185"/>
      <c r="F11" s="185"/>
      <c r="G11" s="186"/>
      <c r="H11" s="184" t="s">
        <v>296</v>
      </c>
      <c r="I11" s="185"/>
      <c r="J11" s="185"/>
      <c r="K11" s="184" t="s">
        <v>302</v>
      </c>
      <c r="L11" s="185"/>
      <c r="M11" s="185"/>
      <c r="N11" s="185"/>
      <c r="O11" s="185"/>
      <c r="P11" s="185"/>
      <c r="Q11" s="187"/>
      <c r="R11" s="5" t="s">
        <v>358</v>
      </c>
      <c r="S11" s="184" t="s">
        <v>359</v>
      </c>
      <c r="T11" s="185"/>
      <c r="U11" s="185"/>
      <c r="V11" s="187"/>
      <c r="W11" s="180" t="s">
        <v>319</v>
      </c>
      <c r="X11" s="180"/>
      <c r="Y11" s="184"/>
      <c r="Z11" s="180" t="s">
        <v>360</v>
      </c>
      <c r="AA11" s="180"/>
      <c r="AB11" s="180"/>
      <c r="AC11" s="181" t="s">
        <v>330</v>
      </c>
      <c r="AD11" s="182"/>
      <c r="AE11" s="183"/>
      <c r="AF11" s="145"/>
      <c r="AG11" s="181" t="s">
        <v>336</v>
      </c>
      <c r="AH11" s="182"/>
      <c r="AI11" s="183"/>
      <c r="AJ11" s="143"/>
      <c r="AK11" s="149"/>
    </row>
    <row r="12" spans="1:37" ht="70" thickTop="1" thickBot="1" x14ac:dyDescent="0.3">
      <c r="A12" s="139"/>
      <c r="B12" s="142" t="s">
        <v>362</v>
      </c>
      <c r="C12" s="142" t="s">
        <v>363</v>
      </c>
      <c r="D12" s="142" t="s">
        <v>364</v>
      </c>
      <c r="E12" s="142" t="s">
        <v>365</v>
      </c>
      <c r="F12" s="142" t="s">
        <v>32</v>
      </c>
      <c r="G12" s="146" t="s">
        <v>366</v>
      </c>
      <c r="H12" s="142" t="s">
        <v>36</v>
      </c>
      <c r="I12" s="142" t="s">
        <v>367</v>
      </c>
      <c r="J12" s="146" t="s">
        <v>44</v>
      </c>
      <c r="K12" s="142" t="s">
        <v>368</v>
      </c>
      <c r="L12" s="142" t="s">
        <v>369</v>
      </c>
      <c r="M12" s="142" t="s">
        <v>370</v>
      </c>
      <c r="N12" s="142" t="s">
        <v>371</v>
      </c>
      <c r="O12" s="142" t="s">
        <v>372</v>
      </c>
      <c r="P12" s="142" t="s">
        <v>373</v>
      </c>
      <c r="Q12" s="146" t="s">
        <v>374</v>
      </c>
      <c r="R12" s="147" t="s">
        <v>375</v>
      </c>
      <c r="S12" s="142" t="s">
        <v>376</v>
      </c>
      <c r="T12" s="142" t="s">
        <v>377</v>
      </c>
      <c r="U12" s="142" t="s">
        <v>378</v>
      </c>
      <c r="V12" s="146" t="s">
        <v>379</v>
      </c>
      <c r="W12" s="142" t="s">
        <v>380</v>
      </c>
      <c r="X12" s="142" t="s">
        <v>381</v>
      </c>
      <c r="Y12" s="146" t="s">
        <v>382</v>
      </c>
      <c r="Z12" s="142" t="s">
        <v>383</v>
      </c>
      <c r="AA12" s="142" t="s">
        <v>384</v>
      </c>
      <c r="AB12" s="146" t="s">
        <v>385</v>
      </c>
      <c r="AC12" s="142" t="s">
        <v>386</v>
      </c>
      <c r="AD12" s="142" t="s">
        <v>387</v>
      </c>
      <c r="AE12" s="142" t="s">
        <v>388</v>
      </c>
      <c r="AF12" s="146" t="s">
        <v>389</v>
      </c>
      <c r="AG12" s="142" t="s">
        <v>390</v>
      </c>
      <c r="AH12" s="142" t="s">
        <v>391</v>
      </c>
      <c r="AI12" s="142" t="s">
        <v>392</v>
      </c>
      <c r="AJ12" s="142" t="s">
        <v>393</v>
      </c>
      <c r="AK12" s="147" t="s">
        <v>361</v>
      </c>
    </row>
    <row r="13" spans="1:37" s="134" customFormat="1" ht="13" thickTop="1" x14ac:dyDescent="0.25">
      <c r="A13" s="136"/>
      <c r="B13" s="135"/>
      <c r="C13" s="135"/>
      <c r="D13" s="135"/>
      <c r="E13" s="135"/>
      <c r="F13" s="135"/>
      <c r="G13" s="135"/>
      <c r="H13" s="135"/>
      <c r="J13" s="135"/>
      <c r="Z13" s="135"/>
    </row>
    <row r="14" spans="1:37" s="137" customFormat="1" ht="13" x14ac:dyDescent="0.3">
      <c r="A14" s="3" t="s">
        <v>394</v>
      </c>
      <c r="B14" s="138">
        <v>268563.25152688002</v>
      </c>
      <c r="C14" s="138">
        <v>71996.590089019999</v>
      </c>
      <c r="D14" s="138">
        <v>22196.2424651</v>
      </c>
      <c r="E14" s="138">
        <v>9327.4440312099996</v>
      </c>
      <c r="F14" s="138">
        <v>45635.061393180004</v>
      </c>
      <c r="G14" s="138">
        <v>2252953.6629833598</v>
      </c>
      <c r="H14" s="138">
        <v>709577.70945307997</v>
      </c>
      <c r="I14" s="137">
        <v>37618.242113699998</v>
      </c>
      <c r="J14" s="138">
        <v>349832.88910920999</v>
      </c>
      <c r="K14" s="137">
        <v>2824747.6026275554</v>
      </c>
      <c r="L14" s="137">
        <v>212710.65424719101</v>
      </c>
      <c r="M14" s="137">
        <v>2719039.5521858148</v>
      </c>
      <c r="N14" s="137">
        <v>356332.94504407002</v>
      </c>
      <c r="O14" s="137">
        <v>466574.89111169998</v>
      </c>
      <c r="P14" s="137">
        <v>37941.195466949997</v>
      </c>
      <c r="Q14" s="137">
        <v>39158.712563070003</v>
      </c>
      <c r="R14" s="137">
        <v>55605.898051520002</v>
      </c>
      <c r="S14" s="137">
        <v>176333.04285539</v>
      </c>
      <c r="T14" s="137">
        <v>767647.8820026</v>
      </c>
      <c r="U14" s="137">
        <v>226589.15</v>
      </c>
      <c r="V14" s="137">
        <v>3284.6928576999999</v>
      </c>
      <c r="W14" s="137">
        <v>40208.029902242997</v>
      </c>
      <c r="X14" s="137">
        <v>317948.40642022999</v>
      </c>
      <c r="Y14" s="137">
        <v>1045487.09512342</v>
      </c>
      <c r="Z14" s="138">
        <v>11854.857606379999</v>
      </c>
      <c r="AA14" s="137">
        <v>43814.511883970001</v>
      </c>
      <c r="AB14" s="137">
        <v>2711.0834461700001</v>
      </c>
      <c r="AC14" s="137">
        <v>7327.7212578999997</v>
      </c>
      <c r="AD14" s="137">
        <v>630459.8242143786</v>
      </c>
      <c r="AE14" s="137">
        <v>119859.39283935</v>
      </c>
      <c r="AF14" s="137">
        <v>1980954.25132557</v>
      </c>
      <c r="AG14" s="137">
        <v>2028758.246293107</v>
      </c>
      <c r="AH14" s="137">
        <v>357975.10381248</v>
      </c>
      <c r="AI14" s="137">
        <v>15065.285641189999</v>
      </c>
      <c r="AJ14" s="137">
        <v>228474.13153556001</v>
      </c>
      <c r="AK14" s="137">
        <v>18484565.253480248</v>
      </c>
    </row>
    <row r="15" spans="1:37" s="137" customFormat="1" ht="13" x14ac:dyDescent="0.3">
      <c r="A15" s="3" t="s">
        <v>395</v>
      </c>
      <c r="B15" s="138">
        <v>231324.94840687999</v>
      </c>
      <c r="C15" s="138">
        <v>71996.590089019999</v>
      </c>
      <c r="D15" s="138">
        <v>22196.2424651</v>
      </c>
      <c r="E15" s="138">
        <v>9327.4440312099996</v>
      </c>
      <c r="F15" s="138">
        <v>45635.061393180004</v>
      </c>
      <c r="G15" s="138">
        <v>2252953.6629833598</v>
      </c>
      <c r="H15" s="138">
        <v>709577.70945307997</v>
      </c>
      <c r="I15" s="137">
        <v>37645.586433700002</v>
      </c>
      <c r="J15" s="138">
        <v>349832.88910920999</v>
      </c>
      <c r="K15" s="137">
        <v>2840737.8108755155</v>
      </c>
      <c r="L15" s="137">
        <v>212533.22634755101</v>
      </c>
      <c r="M15" s="137">
        <v>2783930.1030700249</v>
      </c>
      <c r="N15" s="137">
        <v>356332.94504407002</v>
      </c>
      <c r="O15" s="137">
        <v>582589.09111170005</v>
      </c>
      <c r="P15" s="137">
        <v>37941.195466949997</v>
      </c>
      <c r="Q15" s="137">
        <v>23745.56939457</v>
      </c>
      <c r="R15" s="137">
        <v>55605.898051520002</v>
      </c>
      <c r="S15" s="137">
        <v>167487.67099796</v>
      </c>
      <c r="T15" s="137">
        <v>764766.25687591999</v>
      </c>
      <c r="U15" s="137">
        <v>226589.15</v>
      </c>
      <c r="V15" s="137">
        <v>3284.6928576999999</v>
      </c>
      <c r="W15" s="137">
        <v>40208.029902242997</v>
      </c>
      <c r="X15" s="137">
        <v>317948.40642022999</v>
      </c>
      <c r="Y15" s="137">
        <v>1045495.5212044501</v>
      </c>
      <c r="Z15" s="138">
        <v>11854.857606379999</v>
      </c>
      <c r="AA15" s="137">
        <v>43814.511883970001</v>
      </c>
      <c r="AB15" s="137">
        <v>2711.0834461700001</v>
      </c>
      <c r="AC15" s="137">
        <v>7327.7212578999997</v>
      </c>
      <c r="AD15" s="137">
        <v>630669.94367781864</v>
      </c>
      <c r="AE15" s="137">
        <v>119859.39283935</v>
      </c>
      <c r="AF15" s="137">
        <v>1967252.3821141601</v>
      </c>
      <c r="AG15" s="137">
        <v>2029683.0544472369</v>
      </c>
      <c r="AH15" s="137">
        <v>357984.67300936999</v>
      </c>
      <c r="AI15" s="137">
        <v>15065.285641189999</v>
      </c>
      <c r="AJ15" s="137">
        <v>230663.37110985999</v>
      </c>
      <c r="AK15" s="137">
        <v>18606571.97901855</v>
      </c>
    </row>
    <row r="16" spans="1:37" s="137" customFormat="1" ht="13" x14ac:dyDescent="0.3">
      <c r="A16" s="3" t="s">
        <v>396</v>
      </c>
      <c r="B16" s="138">
        <v>159560.54738353001</v>
      </c>
      <c r="C16" s="138">
        <v>69729.888873189993</v>
      </c>
      <c r="D16" s="138">
        <v>20960.84794525</v>
      </c>
      <c r="E16" s="138">
        <v>8263.8463908100002</v>
      </c>
      <c r="F16" s="138">
        <v>43314.145563010003</v>
      </c>
      <c r="G16" s="138">
        <v>2252953.6629833598</v>
      </c>
      <c r="H16" s="138">
        <v>653602.98764187004</v>
      </c>
      <c r="I16" s="137">
        <v>36367.587282089997</v>
      </c>
      <c r="J16" s="138">
        <v>340395.71690996003</v>
      </c>
      <c r="K16" s="137">
        <v>2722155.2720602015</v>
      </c>
      <c r="L16" s="137">
        <v>179267.41609943699</v>
      </c>
      <c r="M16" s="137">
        <v>2648484.7075038049</v>
      </c>
      <c r="N16" s="137">
        <v>131271.81669822999</v>
      </c>
      <c r="O16" s="137">
        <v>465137.86167461</v>
      </c>
      <c r="P16" s="137">
        <v>36028.101786949999</v>
      </c>
      <c r="Q16" s="137">
        <v>22898.903726159999</v>
      </c>
      <c r="R16" s="137">
        <v>37985.44125502</v>
      </c>
      <c r="S16" s="137">
        <v>15754.52387279</v>
      </c>
      <c r="T16" s="137">
        <v>544421.95368926995</v>
      </c>
      <c r="U16" s="137">
        <v>150950.87</v>
      </c>
      <c r="V16" s="137">
        <v>3054.2163983</v>
      </c>
      <c r="W16" s="137">
        <v>39772.729966243001</v>
      </c>
      <c r="X16" s="137">
        <v>311206.85611072998</v>
      </c>
      <c r="Y16" s="137">
        <v>1027531.5424971899</v>
      </c>
      <c r="Z16" s="138">
        <v>10840.496448579999</v>
      </c>
      <c r="AA16" s="137">
        <v>40712.268518609999</v>
      </c>
      <c r="AB16" s="137">
        <v>2670.9951381400001</v>
      </c>
      <c r="AC16" s="137">
        <v>7132.9239796100001</v>
      </c>
      <c r="AD16" s="137">
        <v>588114.26625892462</v>
      </c>
      <c r="AE16" s="137">
        <v>107274.44532247</v>
      </c>
      <c r="AF16" s="137">
        <v>1934520.90759881</v>
      </c>
      <c r="AG16" s="137">
        <v>2029682.2944472369</v>
      </c>
      <c r="AH16" s="137">
        <v>353858.76163124997</v>
      </c>
      <c r="AI16" s="137">
        <v>12732.983421659999</v>
      </c>
      <c r="AJ16" s="137">
        <v>229557.26651324</v>
      </c>
      <c r="AK16" s="137">
        <v>17238169.053590536</v>
      </c>
    </row>
    <row r="17" spans="1:37" s="134" customFormat="1" x14ac:dyDescent="0.25">
      <c r="A17" s="2" t="s">
        <v>397</v>
      </c>
      <c r="B17" s="135">
        <v>74582.72085446</v>
      </c>
      <c r="C17" s="135">
        <v>39760.41144063</v>
      </c>
      <c r="D17" s="135">
        <v>14192.82276494</v>
      </c>
      <c r="E17" s="135">
        <v>4496.2551167399997</v>
      </c>
      <c r="F17" s="135">
        <v>25191.35165126</v>
      </c>
      <c r="G17" s="135">
        <v>0</v>
      </c>
      <c r="H17" s="135">
        <v>428169.08609260002</v>
      </c>
      <c r="I17" s="134">
        <v>20872.629236649998</v>
      </c>
      <c r="J17" s="135">
        <v>222398.93932156</v>
      </c>
      <c r="K17" s="134">
        <v>439781.2624579827</v>
      </c>
      <c r="L17" s="134">
        <v>49529.391203730003</v>
      </c>
      <c r="M17" s="134">
        <v>215583.20697812</v>
      </c>
      <c r="N17" s="134">
        <v>49465.127387610002</v>
      </c>
      <c r="O17" s="134">
        <v>122580.35040998</v>
      </c>
      <c r="P17" s="134">
        <v>6582.75708579</v>
      </c>
      <c r="Q17" s="134">
        <v>11710.00141854</v>
      </c>
      <c r="R17" s="134">
        <v>22495.46892703</v>
      </c>
      <c r="S17" s="134">
        <v>4717.6516240600004</v>
      </c>
      <c r="T17" s="134">
        <v>229789.46478139999</v>
      </c>
      <c r="U17" s="134">
        <v>49981.91</v>
      </c>
      <c r="V17" s="134">
        <v>2085.2021511299999</v>
      </c>
      <c r="W17" s="134">
        <v>32158.882748218999</v>
      </c>
      <c r="X17" s="134">
        <v>66179.365845120003</v>
      </c>
      <c r="Y17" s="134">
        <v>574298.33559052995</v>
      </c>
      <c r="Z17" s="135">
        <v>2266.3992191799998</v>
      </c>
      <c r="AA17" s="134">
        <v>20899.34349693</v>
      </c>
      <c r="AB17" s="134">
        <v>1686.2687012199999</v>
      </c>
      <c r="AC17" s="134">
        <v>4295.5740144499996</v>
      </c>
      <c r="AD17" s="134">
        <v>365501.71621615998</v>
      </c>
      <c r="AE17" s="134">
        <v>49518.814191689999</v>
      </c>
      <c r="AF17" s="134">
        <v>1392251.8150354801</v>
      </c>
      <c r="AG17" s="134">
        <v>3080.43025597</v>
      </c>
      <c r="AH17" s="134">
        <v>42252.018476110003</v>
      </c>
      <c r="AI17" s="134">
        <v>5788.9887390100002</v>
      </c>
      <c r="AJ17" s="134">
        <v>13667.14882875</v>
      </c>
      <c r="AK17" s="134">
        <v>4607811.1122630322</v>
      </c>
    </row>
    <row r="18" spans="1:37" s="134" customFormat="1" x14ac:dyDescent="0.25">
      <c r="A18" s="2" t="s">
        <v>398</v>
      </c>
      <c r="B18" s="135">
        <v>10265.611220479999</v>
      </c>
      <c r="C18" s="135">
        <v>5367.976197</v>
      </c>
      <c r="D18" s="135">
        <v>2212.4619323299999</v>
      </c>
      <c r="E18" s="135">
        <v>643.61648861000003</v>
      </c>
      <c r="F18" s="135">
        <v>3353.7238969999999</v>
      </c>
      <c r="G18" s="135">
        <v>0</v>
      </c>
      <c r="H18" s="135">
        <v>52109.090160480002</v>
      </c>
      <c r="I18" s="134">
        <v>3829.7419147999999</v>
      </c>
      <c r="J18" s="135">
        <v>30206.493662600002</v>
      </c>
      <c r="K18" s="134">
        <v>78463.522592761597</v>
      </c>
      <c r="L18" s="134">
        <v>7176.1583522700003</v>
      </c>
      <c r="M18" s="134">
        <v>39298.899852394003</v>
      </c>
      <c r="N18" s="134">
        <v>7144.2795358699996</v>
      </c>
      <c r="O18" s="134">
        <v>22044.308492579999</v>
      </c>
      <c r="P18" s="134">
        <v>1192.3637653400001</v>
      </c>
      <c r="Q18" s="134">
        <v>1894.2889289300001</v>
      </c>
      <c r="R18" s="134">
        <v>3052.7768890000002</v>
      </c>
      <c r="S18" s="134">
        <v>1260.4970533000001</v>
      </c>
      <c r="T18" s="134">
        <v>30189.11004385</v>
      </c>
      <c r="U18" s="134">
        <v>8833.67</v>
      </c>
      <c r="V18" s="134">
        <v>295.36425000000003</v>
      </c>
      <c r="W18" s="134">
        <v>4254.0622160000003</v>
      </c>
      <c r="X18" s="134">
        <v>9182.8426035899993</v>
      </c>
      <c r="Y18" s="134">
        <v>0</v>
      </c>
      <c r="Z18" s="135">
        <v>380.18207339999998</v>
      </c>
      <c r="AA18" s="134">
        <v>2897.4579714199999</v>
      </c>
      <c r="AB18" s="134">
        <v>302.28761987000001</v>
      </c>
      <c r="AC18" s="134">
        <v>372.26591724999997</v>
      </c>
      <c r="AD18" s="134">
        <v>39458.266019670002</v>
      </c>
      <c r="AE18" s="134">
        <v>4313.4662097800001</v>
      </c>
      <c r="AF18" s="134">
        <v>123315.05933942999</v>
      </c>
      <c r="AG18" s="134">
        <v>92653.893939999994</v>
      </c>
      <c r="AH18" s="134">
        <v>5767.0276254099999</v>
      </c>
      <c r="AI18" s="134">
        <v>1035.2444460199999</v>
      </c>
      <c r="AJ18" s="134">
        <v>2056.0847134099999</v>
      </c>
      <c r="AK18" s="134">
        <v>594822.09592484555</v>
      </c>
    </row>
    <row r="19" spans="1:37" s="134" customFormat="1" x14ac:dyDescent="0.25">
      <c r="A19" s="2" t="s">
        <v>399</v>
      </c>
      <c r="B19" s="135">
        <v>0</v>
      </c>
      <c r="C19" s="135">
        <v>0</v>
      </c>
      <c r="D19" s="135">
        <v>311.0987604</v>
      </c>
      <c r="E19" s="135">
        <v>36.917607230000002</v>
      </c>
      <c r="F19" s="135">
        <v>0</v>
      </c>
      <c r="G19" s="135">
        <v>0</v>
      </c>
      <c r="H19" s="135">
        <v>46.710015149999997</v>
      </c>
      <c r="I19" s="134">
        <v>972.76301460000002</v>
      </c>
      <c r="J19" s="135">
        <v>117.22516899999999</v>
      </c>
      <c r="K19" s="134">
        <v>19041.864430254798</v>
      </c>
      <c r="L19" s="134">
        <v>700.50455485999998</v>
      </c>
      <c r="M19" s="134">
        <v>14238.69313491</v>
      </c>
      <c r="N19" s="134">
        <v>311.42439773000001</v>
      </c>
      <c r="O19" s="134">
        <v>5600.46254821</v>
      </c>
      <c r="P19" s="134">
        <v>303.07235738000003</v>
      </c>
      <c r="Q19" s="134">
        <v>4170.7517987488</v>
      </c>
      <c r="R19" s="134">
        <v>0</v>
      </c>
      <c r="S19" s="134">
        <v>267.85016466000002</v>
      </c>
      <c r="T19" s="134">
        <v>131.00081137999999</v>
      </c>
      <c r="U19" s="134">
        <v>2713.9483195900002</v>
      </c>
      <c r="V19" s="134">
        <v>17.089431149999999</v>
      </c>
      <c r="W19" s="134">
        <v>1492.2062069999999</v>
      </c>
      <c r="X19" s="134">
        <v>0</v>
      </c>
      <c r="Y19" s="134">
        <v>0</v>
      </c>
      <c r="Z19" s="135">
        <v>96.151917269999998</v>
      </c>
      <c r="AA19" s="134">
        <v>0</v>
      </c>
      <c r="AB19" s="134">
        <v>76.827247330000006</v>
      </c>
      <c r="AC19" s="134">
        <v>0</v>
      </c>
      <c r="AD19" s="134">
        <v>0</v>
      </c>
      <c r="AE19" s="134">
        <v>0</v>
      </c>
      <c r="AF19" s="134">
        <v>61.71918711</v>
      </c>
      <c r="AG19" s="134">
        <v>0</v>
      </c>
      <c r="AH19" s="134">
        <v>0</v>
      </c>
      <c r="AI19" s="134">
        <v>253.15552313000001</v>
      </c>
      <c r="AJ19" s="134">
        <v>219.85931368999999</v>
      </c>
      <c r="AK19" s="134">
        <v>42605.565278514798</v>
      </c>
    </row>
    <row r="20" spans="1:37" s="134" customFormat="1" x14ac:dyDescent="0.25">
      <c r="A20" s="2" t="s">
        <v>400</v>
      </c>
      <c r="B20" s="135">
        <v>15116.071866480001</v>
      </c>
      <c r="C20" s="135">
        <v>5367.976197</v>
      </c>
      <c r="D20" s="135">
        <v>1945.83467193</v>
      </c>
      <c r="E20" s="135">
        <v>617.58240937999994</v>
      </c>
      <c r="F20" s="135">
        <v>3353.7238969999999</v>
      </c>
      <c r="G20" s="135">
        <v>0</v>
      </c>
      <c r="H20" s="135">
        <v>52062.380145329997</v>
      </c>
      <c r="I20" s="134">
        <v>2856.9789002000002</v>
      </c>
      <c r="J20" s="135">
        <v>30089.268493600001</v>
      </c>
      <c r="K20" s="134">
        <v>59421.658162506799</v>
      </c>
      <c r="L20" s="134">
        <v>6475.6537974100002</v>
      </c>
      <c r="M20" s="134">
        <v>42299.245789214001</v>
      </c>
      <c r="N20" s="134">
        <v>6832.8551381400002</v>
      </c>
      <c r="O20" s="134">
        <v>16443.845944370001</v>
      </c>
      <c r="P20" s="134">
        <v>889.29140796000002</v>
      </c>
      <c r="Q20" s="134">
        <v>12545.519655398801</v>
      </c>
      <c r="R20" s="134">
        <v>3052.7768890000002</v>
      </c>
      <c r="S20" s="134">
        <v>1288.0111386399999</v>
      </c>
      <c r="T20" s="134">
        <v>30058.10923247</v>
      </c>
      <c r="U20" s="134">
        <v>7968.39485719</v>
      </c>
      <c r="V20" s="134">
        <v>354.30480980999999</v>
      </c>
      <c r="W20" s="134">
        <v>2761.8560090000001</v>
      </c>
      <c r="X20" s="134">
        <v>9182.8426035899993</v>
      </c>
      <c r="Y20" s="134">
        <v>9164.1327875900006</v>
      </c>
      <c r="Z20" s="135">
        <v>284.03015613000002</v>
      </c>
      <c r="AA20" s="134">
        <v>2897.4579714199999</v>
      </c>
      <c r="AB20" s="134">
        <v>225.46037254000001</v>
      </c>
      <c r="AC20" s="134">
        <v>372.26591724999997</v>
      </c>
      <c r="AD20" s="134">
        <v>39458.266019670002</v>
      </c>
      <c r="AE20" s="134">
        <v>4313.4662097800001</v>
      </c>
      <c r="AF20" s="134">
        <v>164988.25027257999</v>
      </c>
      <c r="AG20" s="134">
        <v>92653.893939999994</v>
      </c>
      <c r="AH20" s="134">
        <v>5816.5701677300003</v>
      </c>
      <c r="AI20" s="134">
        <v>23394.47032289</v>
      </c>
      <c r="AJ20" s="134">
        <v>77644.765565130001</v>
      </c>
      <c r="AK20" s="134">
        <v>552216.53064633079</v>
      </c>
    </row>
    <row r="21" spans="1:37" s="134" customFormat="1" x14ac:dyDescent="0.25">
      <c r="A21" s="2" t="s">
        <v>401</v>
      </c>
      <c r="B21" s="135">
        <v>39083.177028470003</v>
      </c>
      <c r="C21" s="135">
        <v>20298.08523488</v>
      </c>
      <c r="D21" s="135">
        <v>3295.5372303099998</v>
      </c>
      <c r="E21" s="135">
        <v>1580.56858837</v>
      </c>
      <c r="F21" s="135">
        <v>6946.9185735600004</v>
      </c>
      <c r="G21" s="135">
        <v>5955.9624475199998</v>
      </c>
      <c r="H21" s="135">
        <v>90176.712928189998</v>
      </c>
      <c r="I21" s="134">
        <v>8205.8263322999992</v>
      </c>
      <c r="J21" s="135">
        <v>62912.900180880002</v>
      </c>
      <c r="K21" s="134">
        <v>1237139.257859691</v>
      </c>
      <c r="L21" s="134">
        <v>111339.072050627</v>
      </c>
      <c r="M21" s="134">
        <v>2175924.7659213622</v>
      </c>
      <c r="N21" s="134">
        <v>32399.52187045</v>
      </c>
      <c r="O21" s="134">
        <v>292168.96134985</v>
      </c>
      <c r="P21" s="134">
        <v>26357.666958009999</v>
      </c>
      <c r="Q21" s="134">
        <v>6133.06145208</v>
      </c>
      <c r="R21" s="134">
        <v>8643.0649995799995</v>
      </c>
      <c r="S21" s="134">
        <v>5016.9815173500001</v>
      </c>
      <c r="T21" s="134">
        <v>205947.51062449999</v>
      </c>
      <c r="U21" s="134">
        <v>79288.710000000006</v>
      </c>
      <c r="V21" s="134">
        <v>498.53108954999999</v>
      </c>
      <c r="W21" s="134">
        <v>0</v>
      </c>
      <c r="X21" s="134">
        <v>42416.490521560001</v>
      </c>
      <c r="Y21" s="134">
        <v>321834.06581952999</v>
      </c>
      <c r="Z21" s="135">
        <v>4866.5611280399999</v>
      </c>
      <c r="AA21" s="134">
        <v>10578.70971091</v>
      </c>
      <c r="AB21" s="134">
        <v>518.65949608000005</v>
      </c>
      <c r="AC21" s="134">
        <v>1733.2255550899999</v>
      </c>
      <c r="AD21" s="134">
        <v>55595.204433674597</v>
      </c>
      <c r="AE21" s="134">
        <v>28404.88754991</v>
      </c>
      <c r="AF21" s="134">
        <v>39511.86380911</v>
      </c>
      <c r="AG21" s="134">
        <v>6107.4962415700002</v>
      </c>
      <c r="AH21" s="134">
        <v>46493.170446299999</v>
      </c>
      <c r="AI21" s="134">
        <v>4804.6851221999996</v>
      </c>
      <c r="AJ21" s="134">
        <v>17766.113851260001</v>
      </c>
      <c r="AK21" s="134">
        <v>4999943.9279227648</v>
      </c>
    </row>
    <row r="22" spans="1:37" s="137" customFormat="1" ht="13" x14ac:dyDescent="0.3">
      <c r="A22" s="3" t="s">
        <v>402</v>
      </c>
      <c r="B22" s="138">
        <v>0</v>
      </c>
      <c r="C22" s="138">
        <v>0</v>
      </c>
      <c r="D22" s="138">
        <v>0</v>
      </c>
      <c r="E22" s="138">
        <v>0</v>
      </c>
      <c r="F22" s="138">
        <v>0</v>
      </c>
      <c r="G22" s="138">
        <v>2246997.7005358399</v>
      </c>
      <c r="H22" s="138">
        <v>0</v>
      </c>
      <c r="I22" s="137">
        <v>0</v>
      </c>
      <c r="J22" s="138">
        <v>0</v>
      </c>
      <c r="K22" s="137">
        <v>803201.39518092002</v>
      </c>
      <c r="L22" s="137">
        <v>413.44330945000002</v>
      </c>
      <c r="M22" s="137">
        <v>161174.12441491001</v>
      </c>
      <c r="N22" s="137">
        <v>8126.8470019599999</v>
      </c>
      <c r="O22" s="137">
        <v>6980.8316357100002</v>
      </c>
      <c r="P22" s="137">
        <v>0</v>
      </c>
      <c r="Q22" s="137">
        <v>0</v>
      </c>
      <c r="R22" s="137">
        <v>0</v>
      </c>
      <c r="S22" s="137">
        <v>4261.0220063500001</v>
      </c>
      <c r="T22" s="137">
        <v>5784.4267039799997</v>
      </c>
      <c r="U22" s="137">
        <v>9245.5</v>
      </c>
      <c r="V22" s="137">
        <v>0</v>
      </c>
      <c r="W22" s="137">
        <v>0</v>
      </c>
      <c r="X22" s="137">
        <v>0</v>
      </c>
      <c r="Y22" s="137">
        <v>13199.36308796</v>
      </c>
      <c r="Z22" s="138">
        <v>0</v>
      </c>
      <c r="AA22" s="137">
        <v>0</v>
      </c>
      <c r="AB22" s="137">
        <v>0</v>
      </c>
      <c r="AC22" s="137">
        <v>0</v>
      </c>
      <c r="AD22" s="137">
        <v>1057.8785768299999</v>
      </c>
      <c r="AE22" s="137">
        <v>0</v>
      </c>
      <c r="AF22" s="137">
        <v>7.4122560000000004E-2</v>
      </c>
      <c r="AG22" s="137">
        <v>281.59795745999998</v>
      </c>
      <c r="AH22" s="137">
        <v>0</v>
      </c>
      <c r="AI22" s="137">
        <v>0</v>
      </c>
      <c r="AJ22" s="137">
        <v>8.2257354500000002</v>
      </c>
      <c r="AK22" s="137">
        <v>3260732.4302693801</v>
      </c>
    </row>
    <row r="23" spans="1:37" s="137" customFormat="1" ht="13" x14ac:dyDescent="0.3">
      <c r="A23" s="3" t="s">
        <v>403</v>
      </c>
      <c r="B23" s="138">
        <v>0</v>
      </c>
      <c r="C23" s="138">
        <v>0</v>
      </c>
      <c r="D23" s="138">
        <v>0</v>
      </c>
      <c r="E23" s="138">
        <v>0</v>
      </c>
      <c r="F23" s="138">
        <v>0</v>
      </c>
      <c r="G23" s="138">
        <v>1801783.3709075199</v>
      </c>
      <c r="H23" s="138">
        <v>0</v>
      </c>
      <c r="I23" s="137">
        <v>0</v>
      </c>
      <c r="J23" s="138">
        <v>0</v>
      </c>
      <c r="K23" s="137">
        <v>784727.32200549997</v>
      </c>
      <c r="L23" s="137">
        <v>400.2130492</v>
      </c>
      <c r="M23" s="137">
        <v>113928.89234165</v>
      </c>
      <c r="N23" s="137">
        <v>138.35627557000001</v>
      </c>
      <c r="O23" s="137">
        <v>6980.8316357100002</v>
      </c>
      <c r="P23" s="137">
        <v>0</v>
      </c>
      <c r="Q23" s="137">
        <v>0</v>
      </c>
      <c r="R23" s="137">
        <v>0</v>
      </c>
      <c r="S23" s="137">
        <v>4261.0220063500001</v>
      </c>
      <c r="T23" s="137">
        <v>5784.4267039799997</v>
      </c>
      <c r="U23" s="137">
        <v>2833.32</v>
      </c>
      <c r="V23" s="137">
        <v>0</v>
      </c>
      <c r="W23" s="137">
        <v>0</v>
      </c>
      <c r="X23" s="137">
        <v>0</v>
      </c>
      <c r="Y23" s="137">
        <v>8498.99864996</v>
      </c>
      <c r="Z23" s="138">
        <v>0</v>
      </c>
      <c r="AA23" s="137">
        <v>0</v>
      </c>
      <c r="AB23" s="137">
        <v>0</v>
      </c>
      <c r="AC23" s="137">
        <v>0</v>
      </c>
      <c r="AD23" s="137">
        <v>1057.8785768299999</v>
      </c>
      <c r="AE23" s="137">
        <v>0</v>
      </c>
      <c r="AF23" s="137">
        <v>7.4122560000000004E-2</v>
      </c>
      <c r="AG23" s="137">
        <v>281.59795745999998</v>
      </c>
      <c r="AH23" s="137">
        <v>0</v>
      </c>
      <c r="AI23" s="137">
        <v>0</v>
      </c>
      <c r="AJ23" s="137">
        <v>8.2257354500000002</v>
      </c>
      <c r="AK23" s="137">
        <v>2730684.5299677402</v>
      </c>
    </row>
    <row r="24" spans="1:37" s="134" customFormat="1" x14ac:dyDescent="0.25">
      <c r="A24" s="2" t="s">
        <v>404</v>
      </c>
      <c r="B24" s="135">
        <v>0</v>
      </c>
      <c r="C24" s="135">
        <v>0</v>
      </c>
      <c r="D24" s="135">
        <v>0</v>
      </c>
      <c r="E24" s="135">
        <v>0</v>
      </c>
      <c r="F24" s="135">
        <v>0</v>
      </c>
      <c r="G24" s="135">
        <v>0</v>
      </c>
      <c r="H24" s="135">
        <v>0</v>
      </c>
      <c r="I24" s="134">
        <v>0</v>
      </c>
      <c r="J24" s="135">
        <v>0</v>
      </c>
      <c r="K24" s="134">
        <v>296139.79578604002</v>
      </c>
      <c r="L24" s="134">
        <v>398.34668720000002</v>
      </c>
      <c r="M24" s="134">
        <v>27308.356574519999</v>
      </c>
      <c r="N24" s="134">
        <v>42.286250840000001</v>
      </c>
      <c r="O24" s="134">
        <v>5813.0926740000004</v>
      </c>
      <c r="P24" s="134">
        <v>0</v>
      </c>
      <c r="Q24" s="134">
        <v>0</v>
      </c>
      <c r="R24" s="134">
        <v>0</v>
      </c>
      <c r="S24" s="134">
        <v>686.34449830000005</v>
      </c>
      <c r="T24" s="134">
        <v>3312.6957830199999</v>
      </c>
      <c r="U24" s="134">
        <v>2732.64</v>
      </c>
      <c r="V24" s="134">
        <v>0</v>
      </c>
      <c r="W24" s="134">
        <v>0</v>
      </c>
      <c r="X24" s="134">
        <v>0</v>
      </c>
      <c r="Y24" s="134">
        <v>0</v>
      </c>
      <c r="Z24" s="135">
        <v>0</v>
      </c>
      <c r="AA24" s="134">
        <v>0</v>
      </c>
      <c r="AB24" s="134">
        <v>0</v>
      </c>
      <c r="AC24" s="134">
        <v>0</v>
      </c>
      <c r="AD24" s="134">
        <v>374.35257668000003</v>
      </c>
      <c r="AE24" s="134">
        <v>0</v>
      </c>
      <c r="AF24" s="134">
        <v>0</v>
      </c>
      <c r="AG24" s="134">
        <v>0</v>
      </c>
      <c r="AH24" s="134">
        <v>0</v>
      </c>
      <c r="AI24" s="134">
        <v>0</v>
      </c>
      <c r="AJ24" s="134">
        <v>0</v>
      </c>
      <c r="AK24" s="134">
        <v>336807.91083060001</v>
      </c>
    </row>
    <row r="25" spans="1:37" s="134" customFormat="1" x14ac:dyDescent="0.25">
      <c r="A25" s="2" t="s">
        <v>405</v>
      </c>
      <c r="B25" s="135">
        <v>0</v>
      </c>
      <c r="C25" s="135">
        <v>0</v>
      </c>
      <c r="D25" s="135">
        <v>0</v>
      </c>
      <c r="E25" s="135">
        <v>0</v>
      </c>
      <c r="F25" s="135">
        <v>0</v>
      </c>
      <c r="G25" s="135">
        <v>0</v>
      </c>
      <c r="H25" s="135">
        <v>0</v>
      </c>
      <c r="I25" s="134">
        <v>0</v>
      </c>
      <c r="J25" s="135">
        <v>0</v>
      </c>
      <c r="K25" s="134">
        <v>287.63632883000002</v>
      </c>
      <c r="L25" s="134">
        <v>0</v>
      </c>
      <c r="M25" s="134">
        <v>500.02876476</v>
      </c>
      <c r="N25" s="134">
        <v>94.647342199999997</v>
      </c>
      <c r="O25" s="134">
        <v>0</v>
      </c>
      <c r="P25" s="134">
        <v>0</v>
      </c>
      <c r="Q25" s="134">
        <v>0</v>
      </c>
      <c r="R25" s="134">
        <v>0</v>
      </c>
      <c r="S25" s="134">
        <v>0</v>
      </c>
      <c r="T25" s="134">
        <v>2397.29619447</v>
      </c>
      <c r="U25" s="134">
        <v>0</v>
      </c>
      <c r="V25" s="134">
        <v>0</v>
      </c>
      <c r="W25" s="134">
        <v>0</v>
      </c>
      <c r="X25" s="134">
        <v>0</v>
      </c>
      <c r="Y25" s="134">
        <v>0</v>
      </c>
      <c r="Z25" s="135">
        <v>0</v>
      </c>
      <c r="AA25" s="134">
        <v>0</v>
      </c>
      <c r="AB25" s="134">
        <v>0</v>
      </c>
      <c r="AC25" s="134">
        <v>0</v>
      </c>
      <c r="AD25" s="134">
        <v>0</v>
      </c>
      <c r="AE25" s="134">
        <v>0</v>
      </c>
      <c r="AF25" s="134">
        <v>0</v>
      </c>
      <c r="AG25" s="134">
        <v>0</v>
      </c>
      <c r="AH25" s="134">
        <v>0</v>
      </c>
      <c r="AI25" s="134">
        <v>0</v>
      </c>
      <c r="AJ25" s="134">
        <v>0.82992268999999996</v>
      </c>
      <c r="AK25" s="134">
        <v>3280.43855295</v>
      </c>
    </row>
    <row r="26" spans="1:37" s="134" customFormat="1" x14ac:dyDescent="0.25">
      <c r="A26" s="2" t="s">
        <v>406</v>
      </c>
      <c r="B26" s="135">
        <v>0</v>
      </c>
      <c r="C26" s="135">
        <v>0</v>
      </c>
      <c r="D26" s="135">
        <v>0</v>
      </c>
      <c r="E26" s="135">
        <v>0</v>
      </c>
      <c r="F26" s="135">
        <v>0</v>
      </c>
      <c r="G26" s="135">
        <v>1801783.3709075199</v>
      </c>
      <c r="H26" s="135">
        <v>0</v>
      </c>
      <c r="I26" s="134">
        <v>0</v>
      </c>
      <c r="J26" s="135">
        <v>0</v>
      </c>
      <c r="K26" s="134">
        <v>488299.88989062997</v>
      </c>
      <c r="L26" s="134">
        <v>1.8663620000000001</v>
      </c>
      <c r="M26" s="134">
        <v>86120.507002369995</v>
      </c>
      <c r="N26" s="134">
        <v>1.4226825299999999</v>
      </c>
      <c r="O26" s="134">
        <v>1167.73896171</v>
      </c>
      <c r="P26" s="134">
        <v>0</v>
      </c>
      <c r="Q26" s="134">
        <v>0</v>
      </c>
      <c r="R26" s="134">
        <v>0</v>
      </c>
      <c r="S26" s="134">
        <v>3574.6775080500001</v>
      </c>
      <c r="T26" s="134">
        <v>74.434726490000003</v>
      </c>
      <c r="U26" s="134">
        <v>100.68</v>
      </c>
      <c r="V26" s="134">
        <v>0</v>
      </c>
      <c r="W26" s="134">
        <v>0</v>
      </c>
      <c r="X26" s="134">
        <v>0</v>
      </c>
      <c r="Y26" s="134">
        <v>8498.99864996</v>
      </c>
      <c r="Z26" s="135">
        <v>0</v>
      </c>
      <c r="AA26" s="134">
        <v>0</v>
      </c>
      <c r="AB26" s="134">
        <v>0</v>
      </c>
      <c r="AC26" s="134">
        <v>0</v>
      </c>
      <c r="AD26" s="134">
        <v>683.52600014999996</v>
      </c>
      <c r="AE26" s="134">
        <v>0</v>
      </c>
      <c r="AF26" s="134">
        <v>7.4122560000000004E-2</v>
      </c>
      <c r="AG26" s="134">
        <v>281.59795745999998</v>
      </c>
      <c r="AH26" s="134">
        <v>0</v>
      </c>
      <c r="AI26" s="134">
        <v>0</v>
      </c>
      <c r="AJ26" s="134">
        <v>7.3958127600000001</v>
      </c>
      <c r="AK26" s="134">
        <v>2390596.1805841899</v>
      </c>
    </row>
    <row r="27" spans="1:37" s="134" customFormat="1" x14ac:dyDescent="0.25">
      <c r="A27" s="2" t="s">
        <v>407</v>
      </c>
      <c r="B27" s="135">
        <v>0</v>
      </c>
      <c r="C27" s="135">
        <v>0</v>
      </c>
      <c r="D27" s="135">
        <v>0</v>
      </c>
      <c r="E27" s="135">
        <v>0</v>
      </c>
      <c r="F27" s="135">
        <v>0</v>
      </c>
      <c r="G27" s="135">
        <v>445214.32962832</v>
      </c>
      <c r="H27" s="135">
        <v>0</v>
      </c>
      <c r="I27" s="134">
        <v>0</v>
      </c>
      <c r="J27" s="135">
        <v>0</v>
      </c>
      <c r="K27" s="134">
        <v>18474.073175419999</v>
      </c>
      <c r="L27" s="134">
        <v>13.230260250000001</v>
      </c>
      <c r="M27" s="134">
        <v>47245.232073259998</v>
      </c>
      <c r="N27" s="134">
        <v>7988.4907263900004</v>
      </c>
      <c r="O27" s="134">
        <v>0</v>
      </c>
      <c r="P27" s="134">
        <v>0</v>
      </c>
      <c r="Q27" s="134">
        <v>0</v>
      </c>
      <c r="R27" s="134">
        <v>0</v>
      </c>
      <c r="S27" s="134">
        <v>0</v>
      </c>
      <c r="T27" s="134">
        <v>0</v>
      </c>
      <c r="U27" s="134">
        <v>6412.18</v>
      </c>
      <c r="V27" s="134">
        <v>0</v>
      </c>
      <c r="W27" s="134">
        <v>0</v>
      </c>
      <c r="X27" s="134">
        <v>0</v>
      </c>
      <c r="Y27" s="134">
        <v>4700.3644379999996</v>
      </c>
      <c r="Z27" s="135">
        <v>0</v>
      </c>
      <c r="AA27" s="134">
        <v>0</v>
      </c>
      <c r="AB27" s="134">
        <v>0</v>
      </c>
      <c r="AC27" s="134">
        <v>0</v>
      </c>
      <c r="AD27" s="134">
        <v>0</v>
      </c>
      <c r="AE27" s="134">
        <v>0</v>
      </c>
      <c r="AF27" s="134">
        <v>0</v>
      </c>
      <c r="AG27" s="134">
        <v>0</v>
      </c>
      <c r="AH27" s="134">
        <v>0</v>
      </c>
      <c r="AI27" s="134">
        <v>0</v>
      </c>
      <c r="AJ27" s="134">
        <v>0</v>
      </c>
      <c r="AK27" s="134">
        <v>530047.90030164004</v>
      </c>
    </row>
    <row r="28" spans="1:37" s="137" customFormat="1" ht="13" x14ac:dyDescent="0.3">
      <c r="A28" s="3" t="s">
        <v>408</v>
      </c>
      <c r="B28" s="138">
        <v>35629.038280120003</v>
      </c>
      <c r="C28" s="138">
        <v>4303.4160006800003</v>
      </c>
      <c r="D28" s="138">
        <v>1260.0260176700001</v>
      </c>
      <c r="E28" s="138">
        <v>1543.40619709</v>
      </c>
      <c r="F28" s="138">
        <v>7822.1514411899998</v>
      </c>
      <c r="G28" s="138">
        <v>0</v>
      </c>
      <c r="H28" s="138">
        <v>83148.098460599998</v>
      </c>
      <c r="I28" s="137">
        <v>3459.3897983400002</v>
      </c>
      <c r="J28" s="138">
        <v>24877.38374492</v>
      </c>
      <c r="K28" s="137">
        <v>163569.83396884639</v>
      </c>
      <c r="L28" s="137">
        <v>10809.351183360001</v>
      </c>
      <c r="M28" s="137">
        <v>56503.710337019002</v>
      </c>
      <c r="N28" s="137">
        <v>34136.040902339999</v>
      </c>
      <c r="O28" s="137">
        <v>21363.40978649</v>
      </c>
      <c r="P28" s="137">
        <v>1895.3139778100001</v>
      </c>
      <c r="Q28" s="137">
        <v>3161.55192661</v>
      </c>
      <c r="R28" s="137">
        <v>3794.1304394099998</v>
      </c>
      <c r="S28" s="137">
        <v>498.37167173</v>
      </c>
      <c r="T28" s="137">
        <v>72711.441535539998</v>
      </c>
      <c r="U28" s="137">
        <v>3601.08</v>
      </c>
      <c r="V28" s="137">
        <v>175.11890761999999</v>
      </c>
      <c r="W28" s="137">
        <v>3359.7850020239998</v>
      </c>
      <c r="X28" s="137">
        <v>193428.15714046001</v>
      </c>
      <c r="Y28" s="137">
        <v>118199.77799916999</v>
      </c>
      <c r="Z28" s="138">
        <v>3327.3540279600002</v>
      </c>
      <c r="AA28" s="137">
        <v>6336.7573393499997</v>
      </c>
      <c r="AB28" s="137">
        <v>163.77932096999999</v>
      </c>
      <c r="AC28" s="137">
        <v>731.85849282000004</v>
      </c>
      <c r="AD28" s="137">
        <v>126501.20101259</v>
      </c>
      <c r="AE28" s="137">
        <v>25037.27737109</v>
      </c>
      <c r="AF28" s="137">
        <v>379442.09529223002</v>
      </c>
      <c r="AG28" s="137">
        <v>1927558.8760522371</v>
      </c>
      <c r="AH28" s="137">
        <v>259346.54508343001</v>
      </c>
      <c r="AI28" s="137">
        <v>1104.06511443</v>
      </c>
      <c r="AJ28" s="137">
        <v>196059.69338437001</v>
      </c>
      <c r="AK28" s="137">
        <v>3774859.4872105168</v>
      </c>
    </row>
    <row r="29" spans="1:37" s="134" customFormat="1" x14ac:dyDescent="0.25">
      <c r="A29" s="2" t="s">
        <v>409</v>
      </c>
      <c r="B29" s="135">
        <v>1271.14023109</v>
      </c>
      <c r="C29" s="135">
        <v>663.97144200000002</v>
      </c>
      <c r="D29" s="135">
        <v>127.54046628</v>
      </c>
      <c r="E29" s="135">
        <v>181.59263267</v>
      </c>
      <c r="F29" s="135">
        <v>409.70449501000002</v>
      </c>
      <c r="G29" s="135">
        <v>0</v>
      </c>
      <c r="H29" s="135">
        <v>11780.566900919999</v>
      </c>
      <c r="I29" s="134">
        <v>674.17993504000003</v>
      </c>
      <c r="J29" s="135">
        <v>4001.0024504600001</v>
      </c>
      <c r="K29" s="134">
        <v>34960.083857534002</v>
      </c>
      <c r="L29" s="134">
        <v>479.20610727000002</v>
      </c>
      <c r="M29" s="134">
        <v>6985.1274972499996</v>
      </c>
      <c r="N29" s="134">
        <v>13246.693183310001</v>
      </c>
      <c r="O29" s="134">
        <v>373.49859156999997</v>
      </c>
      <c r="P29" s="134">
        <v>309.61581899999999</v>
      </c>
      <c r="Q29" s="134">
        <v>50.207301800000003</v>
      </c>
      <c r="R29" s="134">
        <v>422.18189948999998</v>
      </c>
      <c r="S29" s="134">
        <v>40.139195999999998</v>
      </c>
      <c r="T29" s="134">
        <v>38528.795441670001</v>
      </c>
      <c r="U29" s="134">
        <v>0</v>
      </c>
      <c r="V29" s="134">
        <v>36.469966239999998</v>
      </c>
      <c r="W29" s="134">
        <v>220.694614</v>
      </c>
      <c r="X29" s="134">
        <v>183556.53408829001</v>
      </c>
      <c r="Y29" s="134">
        <v>0</v>
      </c>
      <c r="Z29" s="135">
        <v>472.77558343999999</v>
      </c>
      <c r="AA29" s="134">
        <v>353.02792833000001</v>
      </c>
      <c r="AB29" s="134">
        <v>22.439828500000001</v>
      </c>
      <c r="AC29" s="134">
        <v>11.5105685</v>
      </c>
      <c r="AD29" s="134">
        <v>0.13500000000000001</v>
      </c>
      <c r="AE29" s="134">
        <v>3105.7903142</v>
      </c>
      <c r="AF29" s="134">
        <v>221846.01922297999</v>
      </c>
      <c r="AG29" s="134">
        <v>233965.0403771</v>
      </c>
      <c r="AH29" s="134">
        <v>614.25917403000005</v>
      </c>
      <c r="AI29" s="134">
        <v>51.582739099999998</v>
      </c>
      <c r="AJ29" s="134">
        <v>226.02527967</v>
      </c>
      <c r="AK29" s="134">
        <v>758987.55213274399</v>
      </c>
    </row>
    <row r="30" spans="1:37" s="134" customFormat="1" x14ac:dyDescent="0.25">
      <c r="A30" s="2" t="s">
        <v>411</v>
      </c>
      <c r="B30" s="135">
        <v>0</v>
      </c>
      <c r="C30" s="135">
        <v>0</v>
      </c>
      <c r="D30" s="135">
        <v>0</v>
      </c>
      <c r="E30" s="135">
        <v>117.99999996</v>
      </c>
      <c r="F30" s="135">
        <v>0</v>
      </c>
      <c r="G30" s="135">
        <v>0</v>
      </c>
      <c r="H30" s="135">
        <v>0</v>
      </c>
      <c r="I30" s="134">
        <v>0</v>
      </c>
      <c r="J30" s="135">
        <v>0</v>
      </c>
      <c r="K30" s="134">
        <v>0</v>
      </c>
      <c r="L30" s="134">
        <v>0</v>
      </c>
      <c r="M30" s="134">
        <v>0</v>
      </c>
      <c r="N30" s="134">
        <v>0</v>
      </c>
      <c r="O30" s="134">
        <v>0</v>
      </c>
      <c r="P30" s="134">
        <v>0</v>
      </c>
      <c r="Q30" s="134">
        <v>0</v>
      </c>
      <c r="R30" s="134">
        <v>0</v>
      </c>
      <c r="S30" s="134">
        <v>0</v>
      </c>
      <c r="T30" s="134">
        <v>0</v>
      </c>
      <c r="U30" s="134">
        <v>0</v>
      </c>
      <c r="V30" s="134">
        <v>0</v>
      </c>
      <c r="W30" s="134">
        <v>0</v>
      </c>
      <c r="X30" s="134">
        <v>0</v>
      </c>
      <c r="Y30" s="134">
        <v>0</v>
      </c>
      <c r="Z30" s="135">
        <v>0</v>
      </c>
      <c r="AA30" s="134">
        <v>0</v>
      </c>
      <c r="AB30" s="134">
        <v>0</v>
      </c>
      <c r="AC30" s="134">
        <v>0</v>
      </c>
      <c r="AD30" s="134">
        <v>0</v>
      </c>
      <c r="AE30" s="134">
        <v>0</v>
      </c>
      <c r="AF30" s="134">
        <v>0</v>
      </c>
      <c r="AG30" s="134">
        <v>0</v>
      </c>
      <c r="AH30" s="134">
        <v>0</v>
      </c>
      <c r="AI30" s="134">
        <v>0</v>
      </c>
      <c r="AJ30" s="134">
        <v>0</v>
      </c>
      <c r="AK30" s="134">
        <v>117.99999996</v>
      </c>
    </row>
    <row r="31" spans="1:37" s="134" customFormat="1" x14ac:dyDescent="0.25">
      <c r="A31" s="2" t="s">
        <v>486</v>
      </c>
      <c r="B31" s="135">
        <v>0</v>
      </c>
      <c r="C31" s="135">
        <v>0</v>
      </c>
      <c r="D31" s="135">
        <v>0</v>
      </c>
      <c r="E31" s="135">
        <v>0</v>
      </c>
      <c r="F31" s="135">
        <v>0</v>
      </c>
      <c r="G31" s="135">
        <v>0</v>
      </c>
      <c r="H31" s="135">
        <v>0</v>
      </c>
      <c r="I31" s="134">
        <v>0</v>
      </c>
      <c r="J31" s="135">
        <v>0</v>
      </c>
      <c r="K31" s="134">
        <v>3</v>
      </c>
      <c r="L31" s="134">
        <v>0</v>
      </c>
      <c r="M31" s="134">
        <v>0</v>
      </c>
      <c r="N31" s="134">
        <v>0</v>
      </c>
      <c r="O31" s="134">
        <v>0</v>
      </c>
      <c r="P31" s="134">
        <v>0</v>
      </c>
      <c r="Q31" s="134">
        <v>0</v>
      </c>
      <c r="R31" s="134">
        <v>0</v>
      </c>
      <c r="S31" s="134">
        <v>0</v>
      </c>
      <c r="T31" s="134">
        <v>0</v>
      </c>
      <c r="U31" s="134">
        <v>0</v>
      </c>
      <c r="V31" s="134">
        <v>0</v>
      </c>
      <c r="W31" s="134">
        <v>0</v>
      </c>
      <c r="X31" s="134">
        <v>0</v>
      </c>
      <c r="Y31" s="134">
        <v>0</v>
      </c>
      <c r="Z31" s="135">
        <v>0</v>
      </c>
      <c r="AA31" s="134">
        <v>0</v>
      </c>
      <c r="AB31" s="134">
        <v>0</v>
      </c>
      <c r="AC31" s="134">
        <v>0</v>
      </c>
      <c r="AD31" s="134">
        <v>0</v>
      </c>
      <c r="AE31" s="134">
        <v>0</v>
      </c>
      <c r="AF31" s="134">
        <v>0</v>
      </c>
      <c r="AG31" s="134">
        <v>0</v>
      </c>
      <c r="AH31" s="134">
        <v>0</v>
      </c>
      <c r="AI31" s="134">
        <v>0</v>
      </c>
      <c r="AJ31" s="134">
        <v>0</v>
      </c>
      <c r="AK31" s="134">
        <v>3</v>
      </c>
    </row>
    <row r="32" spans="1:37" s="134" customFormat="1" x14ac:dyDescent="0.25">
      <c r="A32" s="2" t="s">
        <v>413</v>
      </c>
      <c r="B32" s="135">
        <v>0</v>
      </c>
      <c r="C32" s="135">
        <v>0</v>
      </c>
      <c r="D32" s="135">
        <v>0</v>
      </c>
      <c r="E32" s="135">
        <v>0</v>
      </c>
      <c r="F32" s="135">
        <v>0</v>
      </c>
      <c r="G32" s="135">
        <v>0</v>
      </c>
      <c r="H32" s="135">
        <v>0</v>
      </c>
      <c r="I32" s="134">
        <v>0</v>
      </c>
      <c r="J32" s="135">
        <v>0</v>
      </c>
      <c r="K32" s="134">
        <v>0</v>
      </c>
      <c r="L32" s="134">
        <v>6.3917949600000004</v>
      </c>
      <c r="M32" s="134">
        <v>0</v>
      </c>
      <c r="N32" s="134">
        <v>0</v>
      </c>
      <c r="O32" s="134">
        <v>0</v>
      </c>
      <c r="P32" s="134">
        <v>0</v>
      </c>
      <c r="Q32" s="134">
        <v>0</v>
      </c>
      <c r="R32" s="134">
        <v>9.0380000000000003</v>
      </c>
      <c r="S32" s="134">
        <v>0</v>
      </c>
      <c r="T32" s="134">
        <v>0</v>
      </c>
      <c r="U32" s="134">
        <v>0</v>
      </c>
      <c r="V32" s="134">
        <v>0</v>
      </c>
      <c r="W32" s="134">
        <v>0</v>
      </c>
      <c r="X32" s="134">
        <v>0</v>
      </c>
      <c r="Y32" s="134">
        <v>0</v>
      </c>
      <c r="Z32" s="135">
        <v>0</v>
      </c>
      <c r="AA32" s="134">
        <v>0</v>
      </c>
      <c r="AB32" s="134">
        <v>0</v>
      </c>
      <c r="AC32" s="134">
        <v>0</v>
      </c>
      <c r="AD32" s="134">
        <v>0</v>
      </c>
      <c r="AE32" s="134">
        <v>0</v>
      </c>
      <c r="AF32" s="134">
        <v>0</v>
      </c>
      <c r="AG32" s="134">
        <v>0</v>
      </c>
      <c r="AH32" s="134">
        <v>0</v>
      </c>
      <c r="AI32" s="134">
        <v>0</v>
      </c>
      <c r="AJ32" s="134">
        <v>0</v>
      </c>
      <c r="AK32" s="134">
        <v>15.429794960000001</v>
      </c>
    </row>
    <row r="33" spans="1:37" s="134" customFormat="1" x14ac:dyDescent="0.25">
      <c r="A33" s="2" t="s">
        <v>414</v>
      </c>
      <c r="B33" s="135">
        <v>0</v>
      </c>
      <c r="C33" s="135">
        <v>0</v>
      </c>
      <c r="D33" s="135">
        <v>0</v>
      </c>
      <c r="E33" s="135">
        <v>0</v>
      </c>
      <c r="F33" s="135">
        <v>0</v>
      </c>
      <c r="G33" s="135">
        <v>0</v>
      </c>
      <c r="H33" s="135">
        <v>0</v>
      </c>
      <c r="I33" s="134">
        <v>0</v>
      </c>
      <c r="J33" s="135">
        <v>0</v>
      </c>
      <c r="K33" s="134">
        <v>0</v>
      </c>
      <c r="L33" s="134">
        <v>0</v>
      </c>
      <c r="M33" s="134">
        <v>0</v>
      </c>
      <c r="N33" s="134">
        <v>12260.11697012</v>
      </c>
      <c r="O33" s="134">
        <v>0</v>
      </c>
      <c r="P33" s="134">
        <v>0</v>
      </c>
      <c r="Q33" s="134">
        <v>0</v>
      </c>
      <c r="R33" s="134">
        <v>0</v>
      </c>
      <c r="S33" s="134">
        <v>0</v>
      </c>
      <c r="T33" s="134">
        <v>0</v>
      </c>
      <c r="U33" s="134">
        <v>0</v>
      </c>
      <c r="V33" s="134">
        <v>0</v>
      </c>
      <c r="W33" s="134">
        <v>0</v>
      </c>
      <c r="X33" s="134">
        <v>0</v>
      </c>
      <c r="Y33" s="134">
        <v>0</v>
      </c>
      <c r="Z33" s="135">
        <v>0</v>
      </c>
      <c r="AA33" s="134">
        <v>0</v>
      </c>
      <c r="AB33" s="134">
        <v>0</v>
      </c>
      <c r="AC33" s="134">
        <v>0</v>
      </c>
      <c r="AD33" s="134">
        <v>0</v>
      </c>
      <c r="AE33" s="134">
        <v>0</v>
      </c>
      <c r="AF33" s="134">
        <v>0</v>
      </c>
      <c r="AG33" s="134">
        <v>0</v>
      </c>
      <c r="AH33" s="134">
        <v>0</v>
      </c>
      <c r="AI33" s="134">
        <v>0</v>
      </c>
      <c r="AJ33" s="134">
        <v>0</v>
      </c>
      <c r="AK33" s="134">
        <v>12260.11697012</v>
      </c>
    </row>
    <row r="34" spans="1:37" s="134" customFormat="1" x14ac:dyDescent="0.25">
      <c r="A34" s="2" t="s">
        <v>415</v>
      </c>
      <c r="B34" s="135">
        <v>0</v>
      </c>
      <c r="C34" s="135">
        <v>0</v>
      </c>
      <c r="D34" s="135">
        <v>0</v>
      </c>
      <c r="E34" s="135">
        <v>0</v>
      </c>
      <c r="F34" s="135">
        <v>0</v>
      </c>
      <c r="G34" s="135">
        <v>0</v>
      </c>
      <c r="H34" s="135">
        <v>0</v>
      </c>
      <c r="I34" s="134">
        <v>0</v>
      </c>
      <c r="J34" s="135">
        <v>0</v>
      </c>
      <c r="K34" s="134">
        <v>260.26121302000001</v>
      </c>
      <c r="L34" s="134">
        <v>0</v>
      </c>
      <c r="M34" s="134">
        <v>0</v>
      </c>
      <c r="N34" s="134">
        <v>0</v>
      </c>
      <c r="O34" s="134">
        <v>0</v>
      </c>
      <c r="P34" s="134">
        <v>0</v>
      </c>
      <c r="Q34" s="134">
        <v>0</v>
      </c>
      <c r="R34" s="134">
        <v>0</v>
      </c>
      <c r="S34" s="134">
        <v>0</v>
      </c>
      <c r="T34" s="134">
        <v>0</v>
      </c>
      <c r="U34" s="134">
        <v>0</v>
      </c>
      <c r="V34" s="134">
        <v>0</v>
      </c>
      <c r="W34" s="134">
        <v>0</v>
      </c>
      <c r="X34" s="134">
        <v>0</v>
      </c>
      <c r="Y34" s="134">
        <v>0</v>
      </c>
      <c r="Z34" s="135">
        <v>0</v>
      </c>
      <c r="AA34" s="134">
        <v>0</v>
      </c>
      <c r="AB34" s="134">
        <v>0</v>
      </c>
      <c r="AC34" s="134">
        <v>0</v>
      </c>
      <c r="AD34" s="134">
        <v>0</v>
      </c>
      <c r="AE34" s="134">
        <v>0</v>
      </c>
      <c r="AF34" s="134">
        <v>0</v>
      </c>
      <c r="AG34" s="134">
        <v>0</v>
      </c>
      <c r="AH34" s="134">
        <v>0</v>
      </c>
      <c r="AI34" s="134">
        <v>0</v>
      </c>
      <c r="AJ34" s="134">
        <v>0</v>
      </c>
      <c r="AK34" s="134">
        <v>260.26121302000001</v>
      </c>
    </row>
    <row r="35" spans="1:37" s="134" customFormat="1" x14ac:dyDescent="0.25">
      <c r="A35" s="2" t="s">
        <v>489</v>
      </c>
      <c r="B35" s="135">
        <v>0</v>
      </c>
      <c r="C35" s="135">
        <v>0</v>
      </c>
      <c r="D35" s="135">
        <v>0</v>
      </c>
      <c r="E35" s="135">
        <v>0</v>
      </c>
      <c r="F35" s="135">
        <v>0</v>
      </c>
      <c r="G35" s="135">
        <v>0</v>
      </c>
      <c r="H35" s="135">
        <v>0</v>
      </c>
      <c r="I35" s="134">
        <v>0</v>
      </c>
      <c r="J35" s="135">
        <v>0</v>
      </c>
      <c r="K35" s="134">
        <v>0</v>
      </c>
      <c r="L35" s="134">
        <v>0</v>
      </c>
      <c r="M35" s="134">
        <v>0</v>
      </c>
      <c r="N35" s="134">
        <v>0</v>
      </c>
      <c r="O35" s="134">
        <v>0</v>
      </c>
      <c r="P35" s="134">
        <v>0</v>
      </c>
      <c r="Q35" s="134">
        <v>0</v>
      </c>
      <c r="R35" s="134">
        <v>0</v>
      </c>
      <c r="S35" s="134">
        <v>0</v>
      </c>
      <c r="T35" s="134">
        <v>0</v>
      </c>
      <c r="U35" s="134">
        <v>0</v>
      </c>
      <c r="V35" s="134">
        <v>0</v>
      </c>
      <c r="W35" s="134">
        <v>0</v>
      </c>
      <c r="X35" s="134">
        <v>0</v>
      </c>
      <c r="Y35" s="134">
        <v>0</v>
      </c>
      <c r="Z35" s="135">
        <v>0</v>
      </c>
      <c r="AA35" s="134">
        <v>0</v>
      </c>
      <c r="AB35" s="134">
        <v>0</v>
      </c>
      <c r="AC35" s="134">
        <v>0</v>
      </c>
      <c r="AD35" s="134">
        <v>0</v>
      </c>
      <c r="AE35" s="134">
        <v>1494.527106</v>
      </c>
      <c r="AF35" s="134">
        <v>1494.527106</v>
      </c>
      <c r="AG35" s="134">
        <v>0</v>
      </c>
      <c r="AH35" s="134">
        <v>0</v>
      </c>
      <c r="AI35" s="134">
        <v>0</v>
      </c>
      <c r="AJ35" s="134">
        <v>0</v>
      </c>
      <c r="AK35" s="134">
        <v>1494.527106</v>
      </c>
    </row>
    <row r="36" spans="1:37" s="134" customFormat="1" x14ac:dyDescent="0.25">
      <c r="A36" s="2" t="s">
        <v>416</v>
      </c>
      <c r="B36" s="135">
        <v>0</v>
      </c>
      <c r="C36" s="135">
        <v>0</v>
      </c>
      <c r="D36" s="135">
        <v>0</v>
      </c>
      <c r="E36" s="135">
        <v>0</v>
      </c>
      <c r="F36" s="135">
        <v>0</v>
      </c>
      <c r="G36" s="135">
        <v>0</v>
      </c>
      <c r="H36" s="135">
        <v>1.27933333</v>
      </c>
      <c r="I36" s="134">
        <v>0</v>
      </c>
      <c r="J36" s="135">
        <v>0</v>
      </c>
      <c r="K36" s="134">
        <v>0</v>
      </c>
      <c r="L36" s="134">
        <v>0</v>
      </c>
      <c r="M36" s="134">
        <v>0</v>
      </c>
      <c r="N36" s="134">
        <v>0</v>
      </c>
      <c r="O36" s="134">
        <v>0</v>
      </c>
      <c r="P36" s="134">
        <v>0</v>
      </c>
      <c r="Q36" s="134">
        <v>0</v>
      </c>
      <c r="R36" s="134">
        <v>0</v>
      </c>
      <c r="S36" s="134">
        <v>0</v>
      </c>
      <c r="T36" s="134">
        <v>19806.221117789999</v>
      </c>
      <c r="U36" s="134">
        <v>0</v>
      </c>
      <c r="V36" s="134">
        <v>0</v>
      </c>
      <c r="W36" s="134">
        <v>0</v>
      </c>
      <c r="X36" s="134">
        <v>0</v>
      </c>
      <c r="Y36" s="134">
        <v>0</v>
      </c>
      <c r="Z36" s="135">
        <v>0</v>
      </c>
      <c r="AA36" s="134">
        <v>0</v>
      </c>
      <c r="AB36" s="134">
        <v>0</v>
      </c>
      <c r="AC36" s="134">
        <v>0</v>
      </c>
      <c r="AD36" s="134">
        <v>0</v>
      </c>
      <c r="AE36" s="134">
        <v>0</v>
      </c>
      <c r="AF36" s="134">
        <v>216963.54944161</v>
      </c>
      <c r="AG36" s="134">
        <v>0</v>
      </c>
      <c r="AH36" s="134">
        <v>0</v>
      </c>
      <c r="AI36" s="134">
        <v>0</v>
      </c>
      <c r="AJ36" s="134">
        <v>0</v>
      </c>
      <c r="AK36" s="134">
        <v>236771.04989272999</v>
      </c>
    </row>
    <row r="37" spans="1:37" s="134" customFormat="1" x14ac:dyDescent="0.25">
      <c r="A37" s="2" t="s">
        <v>485</v>
      </c>
      <c r="B37" s="135">
        <v>0</v>
      </c>
      <c r="C37" s="135">
        <v>0</v>
      </c>
      <c r="D37" s="135">
        <v>0</v>
      </c>
      <c r="E37" s="135">
        <v>0</v>
      </c>
      <c r="F37" s="135">
        <v>0</v>
      </c>
      <c r="G37" s="135">
        <v>0</v>
      </c>
      <c r="H37" s="135">
        <v>0</v>
      </c>
      <c r="I37" s="134">
        <v>0</v>
      </c>
      <c r="J37" s="135">
        <v>0</v>
      </c>
      <c r="K37" s="134">
        <v>0</v>
      </c>
      <c r="L37" s="134">
        <v>0</v>
      </c>
      <c r="M37" s="134">
        <v>0</v>
      </c>
      <c r="N37" s="134">
        <v>0</v>
      </c>
      <c r="O37" s="134">
        <v>0</v>
      </c>
      <c r="P37" s="134">
        <v>0</v>
      </c>
      <c r="Q37" s="134">
        <v>0</v>
      </c>
      <c r="R37" s="134">
        <v>0</v>
      </c>
      <c r="S37" s="134">
        <v>0</v>
      </c>
      <c r="T37" s="134">
        <v>0</v>
      </c>
      <c r="U37" s="134">
        <v>0</v>
      </c>
      <c r="V37" s="134">
        <v>0</v>
      </c>
      <c r="W37" s="134">
        <v>0</v>
      </c>
      <c r="X37" s="134">
        <v>0</v>
      </c>
      <c r="Y37" s="134">
        <v>0</v>
      </c>
      <c r="Z37" s="135">
        <v>0</v>
      </c>
      <c r="AA37" s="134">
        <v>0</v>
      </c>
      <c r="AB37" s="134">
        <v>0</v>
      </c>
      <c r="AC37" s="134">
        <v>0</v>
      </c>
      <c r="AD37" s="134">
        <v>0</v>
      </c>
      <c r="AE37" s="134">
        <v>0</v>
      </c>
      <c r="AF37" s="134">
        <v>0</v>
      </c>
      <c r="AG37" s="134">
        <v>0</v>
      </c>
      <c r="AH37" s="134">
        <v>400</v>
      </c>
      <c r="AI37" s="134">
        <v>0</v>
      </c>
      <c r="AJ37" s="134">
        <v>400</v>
      </c>
      <c r="AK37" s="134">
        <v>400</v>
      </c>
    </row>
    <row r="38" spans="1:37" s="134" customFormat="1" x14ac:dyDescent="0.25">
      <c r="A38" s="2" t="s">
        <v>417</v>
      </c>
      <c r="B38" s="135">
        <v>0</v>
      </c>
      <c r="C38" s="135">
        <v>0</v>
      </c>
      <c r="D38" s="135">
        <v>0</v>
      </c>
      <c r="E38" s="135">
        <v>0.66890024999999997</v>
      </c>
      <c r="F38" s="135">
        <v>0</v>
      </c>
      <c r="G38" s="135">
        <v>0</v>
      </c>
      <c r="H38" s="135">
        <v>0</v>
      </c>
      <c r="I38" s="134">
        <v>674.17993504000003</v>
      </c>
      <c r="J38" s="135">
        <v>30.7123667</v>
      </c>
      <c r="K38" s="134">
        <v>5374.8777445940004</v>
      </c>
      <c r="L38" s="134">
        <v>57.066557590000002</v>
      </c>
      <c r="M38" s="134">
        <v>1.1400250000000001E-2</v>
      </c>
      <c r="N38" s="134">
        <v>2.8450250000000001</v>
      </c>
      <c r="O38" s="134">
        <v>81.066407190000007</v>
      </c>
      <c r="P38" s="134">
        <v>309.61581899999999</v>
      </c>
      <c r="Q38" s="134">
        <v>411.29501356999998</v>
      </c>
      <c r="R38" s="134">
        <v>0</v>
      </c>
      <c r="S38" s="134">
        <v>40.139195999999998</v>
      </c>
      <c r="T38" s="134">
        <v>0</v>
      </c>
      <c r="U38" s="134">
        <v>0</v>
      </c>
      <c r="V38" s="134">
        <v>0</v>
      </c>
      <c r="W38" s="134">
        <v>220.694614</v>
      </c>
      <c r="X38" s="134">
        <v>0</v>
      </c>
      <c r="Y38" s="134">
        <v>0</v>
      </c>
      <c r="Z38" s="135">
        <v>35.484675019999997</v>
      </c>
      <c r="AA38" s="134">
        <v>0</v>
      </c>
      <c r="AB38" s="134">
        <v>4.2724244000000002</v>
      </c>
      <c r="AC38" s="134">
        <v>11.5105685</v>
      </c>
      <c r="AD38" s="134">
        <v>0</v>
      </c>
      <c r="AE38" s="134">
        <v>1611.2632082</v>
      </c>
      <c r="AF38" s="134">
        <v>2062.1290199999999</v>
      </c>
      <c r="AG38" s="134">
        <v>0</v>
      </c>
      <c r="AH38" s="134">
        <v>214.25917403</v>
      </c>
      <c r="AI38" s="134">
        <v>51.582739099999998</v>
      </c>
      <c r="AJ38" s="134">
        <v>440.28445369999997</v>
      </c>
      <c r="AK38" s="134">
        <v>9435.8271793839995</v>
      </c>
    </row>
    <row r="39" spans="1:37" s="134" customFormat="1" x14ac:dyDescent="0.25">
      <c r="A39" s="2" t="s">
        <v>488</v>
      </c>
      <c r="B39" s="135">
        <v>0</v>
      </c>
      <c r="C39" s="135">
        <v>0</v>
      </c>
      <c r="D39" s="135">
        <v>0</v>
      </c>
      <c r="E39" s="135">
        <v>0</v>
      </c>
      <c r="F39" s="135">
        <v>0</v>
      </c>
      <c r="G39" s="135">
        <v>0</v>
      </c>
      <c r="H39" s="135">
        <v>0</v>
      </c>
      <c r="I39" s="134">
        <v>0</v>
      </c>
      <c r="J39" s="135">
        <v>0</v>
      </c>
      <c r="K39" s="134">
        <v>0</v>
      </c>
      <c r="L39" s="134">
        <v>0</v>
      </c>
      <c r="M39" s="134">
        <v>0</v>
      </c>
      <c r="N39" s="134">
        <v>0</v>
      </c>
      <c r="O39" s="134">
        <v>0</v>
      </c>
      <c r="P39" s="134">
        <v>0</v>
      </c>
      <c r="Q39" s="134">
        <v>0</v>
      </c>
      <c r="R39" s="134">
        <v>0</v>
      </c>
      <c r="S39" s="134">
        <v>0</v>
      </c>
      <c r="T39" s="134">
        <v>0</v>
      </c>
      <c r="U39" s="134">
        <v>0</v>
      </c>
      <c r="V39" s="134">
        <v>0</v>
      </c>
      <c r="W39" s="134">
        <v>0</v>
      </c>
      <c r="X39" s="134">
        <v>0</v>
      </c>
      <c r="Y39" s="134">
        <v>0</v>
      </c>
      <c r="Z39" s="135">
        <v>0</v>
      </c>
      <c r="AA39" s="134">
        <v>0</v>
      </c>
      <c r="AB39" s="134">
        <v>0</v>
      </c>
      <c r="AC39" s="134">
        <v>0</v>
      </c>
      <c r="AD39" s="134">
        <v>0.13500000000000001</v>
      </c>
      <c r="AE39" s="134">
        <v>0</v>
      </c>
      <c r="AF39" s="134">
        <v>0.13500000000000001</v>
      </c>
      <c r="AG39" s="134">
        <v>0</v>
      </c>
      <c r="AH39" s="134">
        <v>0</v>
      </c>
      <c r="AI39" s="134">
        <v>0</v>
      </c>
      <c r="AJ39" s="134">
        <v>0</v>
      </c>
      <c r="AK39" s="134">
        <v>0.13500000000000001</v>
      </c>
    </row>
    <row r="40" spans="1:37" s="134" customFormat="1" x14ac:dyDescent="0.25">
      <c r="A40" s="2" t="s">
        <v>418</v>
      </c>
      <c r="B40" s="135">
        <v>1870.4106550900001</v>
      </c>
      <c r="C40" s="135">
        <v>663.97144200000002</v>
      </c>
      <c r="D40" s="135">
        <v>127.54046628</v>
      </c>
      <c r="E40" s="135">
        <v>62.935132709999998</v>
      </c>
      <c r="F40" s="135">
        <v>409.70449501000002</v>
      </c>
      <c r="G40" s="135">
        <v>0</v>
      </c>
      <c r="H40" s="135">
        <v>11779.28756759</v>
      </c>
      <c r="I40" s="134">
        <v>0</v>
      </c>
      <c r="J40" s="135">
        <v>3970.29008376</v>
      </c>
      <c r="K40" s="134">
        <v>29321.944899919999</v>
      </c>
      <c r="L40" s="134">
        <v>415.74775471999999</v>
      </c>
      <c r="M40" s="134">
        <v>6985.1160970000001</v>
      </c>
      <c r="N40" s="134">
        <v>983.73118819000001</v>
      </c>
      <c r="O40" s="134">
        <v>292.43218438000002</v>
      </c>
      <c r="P40" s="134">
        <v>0</v>
      </c>
      <c r="Q40" s="134">
        <v>0</v>
      </c>
      <c r="R40" s="134">
        <v>413.14389949000002</v>
      </c>
      <c r="S40" s="134">
        <v>36.469966239999998</v>
      </c>
      <c r="T40" s="134">
        <v>1.1484110000000001</v>
      </c>
      <c r="U40" s="134">
        <v>0</v>
      </c>
      <c r="V40" s="134">
        <v>36.469966239999998</v>
      </c>
      <c r="W40" s="134">
        <v>0</v>
      </c>
      <c r="X40" s="134">
        <v>183556.53408829001</v>
      </c>
      <c r="Y40" s="134">
        <v>183556.53408829001</v>
      </c>
      <c r="Z40" s="135">
        <v>0</v>
      </c>
      <c r="AA40" s="134">
        <v>353.02792833000001</v>
      </c>
      <c r="AB40" s="134">
        <v>18.167404099999999</v>
      </c>
      <c r="AC40" s="134">
        <v>0</v>
      </c>
      <c r="AD40" s="134">
        <v>0</v>
      </c>
      <c r="AE40" s="134">
        <v>0</v>
      </c>
      <c r="AF40" s="134">
        <v>4443.11453807</v>
      </c>
      <c r="AG40" s="134">
        <v>233965.0403771</v>
      </c>
      <c r="AH40" s="134">
        <v>0</v>
      </c>
      <c r="AI40" s="134">
        <v>0</v>
      </c>
      <c r="AJ40" s="134">
        <v>233965.0403771</v>
      </c>
      <c r="AK40" s="134">
        <v>479070.48815527</v>
      </c>
    </row>
    <row r="41" spans="1:37" s="134" customFormat="1" x14ac:dyDescent="0.25">
      <c r="A41" s="2" t="s">
        <v>419</v>
      </c>
      <c r="B41" s="135">
        <v>0</v>
      </c>
      <c r="C41" s="135">
        <v>0</v>
      </c>
      <c r="D41" s="135">
        <v>0</v>
      </c>
      <c r="E41" s="135">
        <v>0</v>
      </c>
      <c r="F41" s="135">
        <v>0</v>
      </c>
      <c r="G41" s="135">
        <v>0</v>
      </c>
      <c r="H41" s="135">
        <v>0</v>
      </c>
      <c r="I41" s="134">
        <v>0</v>
      </c>
      <c r="J41" s="135">
        <v>0</v>
      </c>
      <c r="K41" s="134">
        <v>0</v>
      </c>
      <c r="L41" s="134">
        <v>0</v>
      </c>
      <c r="M41" s="134">
        <v>0</v>
      </c>
      <c r="N41" s="134">
        <v>0</v>
      </c>
      <c r="O41" s="134">
        <v>0</v>
      </c>
      <c r="P41" s="134">
        <v>0</v>
      </c>
      <c r="Q41" s="134">
        <v>0</v>
      </c>
      <c r="R41" s="134">
        <v>0</v>
      </c>
      <c r="S41" s="134">
        <v>0</v>
      </c>
      <c r="T41" s="134">
        <v>18721.42591288</v>
      </c>
      <c r="U41" s="134">
        <v>0</v>
      </c>
      <c r="V41" s="134">
        <v>0</v>
      </c>
      <c r="W41" s="134">
        <v>0</v>
      </c>
      <c r="X41" s="134">
        <v>0</v>
      </c>
      <c r="Y41" s="134">
        <v>0</v>
      </c>
      <c r="Z41" s="135">
        <v>437.29090841999999</v>
      </c>
      <c r="AA41" s="134">
        <v>0</v>
      </c>
      <c r="AB41" s="134">
        <v>0</v>
      </c>
      <c r="AC41" s="134">
        <v>0</v>
      </c>
      <c r="AD41" s="134">
        <v>0</v>
      </c>
      <c r="AE41" s="134">
        <v>0</v>
      </c>
      <c r="AF41" s="134">
        <v>0</v>
      </c>
      <c r="AG41" s="134">
        <v>0</v>
      </c>
      <c r="AH41" s="134">
        <v>0</v>
      </c>
      <c r="AI41" s="134">
        <v>0</v>
      </c>
      <c r="AJ41" s="134">
        <v>0</v>
      </c>
      <c r="AK41" s="134">
        <v>19158.7168213</v>
      </c>
    </row>
    <row r="42" spans="1:37" s="134" customFormat="1" x14ac:dyDescent="0.25">
      <c r="A42" s="2" t="s">
        <v>420</v>
      </c>
      <c r="B42" s="135">
        <v>31253.718034080001</v>
      </c>
      <c r="C42" s="135">
        <v>3588.4937774499999</v>
      </c>
      <c r="D42" s="135">
        <v>979.44353389000003</v>
      </c>
      <c r="E42" s="135">
        <v>1146.7418884199999</v>
      </c>
      <c r="F42" s="135">
        <v>7387.3861461799997</v>
      </c>
      <c r="G42" s="135">
        <v>0</v>
      </c>
      <c r="H42" s="135">
        <v>70811.109274000002</v>
      </c>
      <c r="I42" s="134">
        <v>2785.2098633000001</v>
      </c>
      <c r="J42" s="135">
        <v>20876.381294459999</v>
      </c>
      <c r="K42" s="134">
        <v>125213.6683033224</v>
      </c>
      <c r="L42" s="134">
        <v>9311.4603660899993</v>
      </c>
      <c r="M42" s="134">
        <v>37581.652777768999</v>
      </c>
      <c r="N42" s="134">
        <v>20740.722195229999</v>
      </c>
      <c r="O42" s="134">
        <v>20827.443528330001</v>
      </c>
      <c r="P42" s="134">
        <v>1515.0144892000001</v>
      </c>
      <c r="Q42" s="134">
        <v>2931.6930604300001</v>
      </c>
      <c r="R42" s="134">
        <v>3123.2481188100001</v>
      </c>
      <c r="S42" s="134">
        <v>458.23247572999998</v>
      </c>
      <c r="T42" s="134">
        <v>34165.502064430002</v>
      </c>
      <c r="U42" s="134">
        <v>3592.97</v>
      </c>
      <c r="V42" s="134">
        <v>138.64894138</v>
      </c>
      <c r="W42" s="134">
        <v>3139.0903880239998</v>
      </c>
      <c r="X42" s="134">
        <v>9285.6572784199998</v>
      </c>
      <c r="Y42" s="134">
        <v>118170.09756285</v>
      </c>
      <c r="Z42" s="135">
        <v>2801.1502112100002</v>
      </c>
      <c r="AA42" s="134">
        <v>5721.5037349300001</v>
      </c>
      <c r="AB42" s="134">
        <v>141.33949247000001</v>
      </c>
      <c r="AC42" s="134">
        <v>720.34792431999995</v>
      </c>
      <c r="AD42" s="134">
        <v>126135.08654383</v>
      </c>
      <c r="AE42" s="134">
        <v>21920.01265741</v>
      </c>
      <c r="AF42" s="134">
        <v>156900.94445138</v>
      </c>
      <c r="AG42" s="134">
        <v>1693593.8356751369</v>
      </c>
      <c r="AH42" s="134">
        <v>258732.2859094</v>
      </c>
      <c r="AI42" s="134">
        <v>1039.82267533</v>
      </c>
      <c r="AJ42" s="134">
        <v>195814.09114685</v>
      </c>
      <c r="AK42" s="134">
        <v>2992544.0057840622</v>
      </c>
    </row>
    <row r="43" spans="1:37" s="134" customFormat="1" x14ac:dyDescent="0.25">
      <c r="A43" s="2" t="s">
        <v>421</v>
      </c>
      <c r="B43" s="135">
        <v>3104.18001495</v>
      </c>
      <c r="C43" s="135">
        <v>50.950781229999997</v>
      </c>
      <c r="D43" s="135">
        <v>153.04201749999999</v>
      </c>
      <c r="E43" s="135">
        <v>215.071676</v>
      </c>
      <c r="F43" s="135">
        <v>25.0608</v>
      </c>
      <c r="G43" s="135">
        <v>0</v>
      </c>
      <c r="H43" s="135">
        <v>556.42228567999996</v>
      </c>
      <c r="I43" s="134">
        <v>0</v>
      </c>
      <c r="J43" s="135">
        <v>0</v>
      </c>
      <c r="K43" s="134">
        <v>3396.08180799</v>
      </c>
      <c r="L43" s="134">
        <v>1018.68471</v>
      </c>
      <c r="M43" s="134">
        <v>11936.930061999999</v>
      </c>
      <c r="N43" s="134">
        <v>148.6255238</v>
      </c>
      <c r="O43" s="134">
        <v>162.46766658999999</v>
      </c>
      <c r="P43" s="134">
        <v>70.683669609999995</v>
      </c>
      <c r="Q43" s="134">
        <v>179.65156438</v>
      </c>
      <c r="R43" s="134">
        <v>248.70042111000001</v>
      </c>
      <c r="S43" s="134">
        <v>0</v>
      </c>
      <c r="T43" s="134">
        <v>17.144029440000001</v>
      </c>
      <c r="U43" s="134">
        <v>8.11</v>
      </c>
      <c r="V43" s="134">
        <v>0</v>
      </c>
      <c r="W43" s="134">
        <v>0</v>
      </c>
      <c r="X43" s="134">
        <v>585.96577375000004</v>
      </c>
      <c r="Y43" s="134">
        <v>29.680436319999998</v>
      </c>
      <c r="Z43" s="135">
        <v>53.428233310000003</v>
      </c>
      <c r="AA43" s="134">
        <v>262.22567608999998</v>
      </c>
      <c r="AB43" s="134">
        <v>0</v>
      </c>
      <c r="AC43" s="134">
        <v>0</v>
      </c>
      <c r="AD43" s="134">
        <v>365.97946875999997</v>
      </c>
      <c r="AE43" s="134">
        <v>11.474399480000001</v>
      </c>
      <c r="AF43" s="134">
        <v>695.13161787000001</v>
      </c>
      <c r="AG43" s="134">
        <v>0</v>
      </c>
      <c r="AH43" s="134">
        <v>0</v>
      </c>
      <c r="AI43" s="134">
        <v>12.659700000000001</v>
      </c>
      <c r="AJ43" s="134">
        <v>19.576957849999999</v>
      </c>
      <c r="AK43" s="134">
        <v>23327.92929371</v>
      </c>
    </row>
    <row r="44" spans="1:37" s="137" customFormat="1" ht="13" x14ac:dyDescent="0.3">
      <c r="A44" s="2" t="s">
        <v>422</v>
      </c>
      <c r="B44" s="138">
        <v>0</v>
      </c>
      <c r="C44" s="138">
        <v>0</v>
      </c>
      <c r="D44" s="138">
        <v>0</v>
      </c>
      <c r="E44" s="138">
        <v>0</v>
      </c>
      <c r="F44" s="138">
        <v>0</v>
      </c>
      <c r="G44" s="138">
        <v>0</v>
      </c>
      <c r="H44" s="138">
        <v>0</v>
      </c>
      <c r="I44" s="137">
        <v>0</v>
      </c>
      <c r="J44" s="138">
        <v>0</v>
      </c>
      <c r="K44" s="137">
        <v>0</v>
      </c>
      <c r="L44" s="137">
        <v>0</v>
      </c>
      <c r="M44" s="137">
        <v>0</v>
      </c>
      <c r="N44" s="137">
        <v>0</v>
      </c>
      <c r="O44" s="137">
        <v>0</v>
      </c>
      <c r="P44" s="137">
        <v>0</v>
      </c>
      <c r="Q44" s="137">
        <v>0</v>
      </c>
      <c r="R44" s="137">
        <v>0</v>
      </c>
      <c r="S44" s="137">
        <v>0</v>
      </c>
      <c r="T44" s="137">
        <v>0</v>
      </c>
      <c r="U44" s="137">
        <v>0</v>
      </c>
      <c r="V44" s="137">
        <v>0</v>
      </c>
      <c r="W44" s="137">
        <v>0</v>
      </c>
      <c r="X44" s="137">
        <v>0</v>
      </c>
      <c r="Y44" s="137">
        <v>0</v>
      </c>
      <c r="Z44" s="138">
        <v>0</v>
      </c>
      <c r="AA44" s="137">
        <v>0</v>
      </c>
      <c r="AB44" s="137">
        <v>0</v>
      </c>
      <c r="AC44" s="137">
        <v>0</v>
      </c>
      <c r="AD44" s="137">
        <v>0</v>
      </c>
      <c r="AE44" s="137">
        <v>0</v>
      </c>
      <c r="AF44" s="137">
        <v>0</v>
      </c>
      <c r="AG44" s="137">
        <v>0</v>
      </c>
      <c r="AH44" s="137">
        <v>0</v>
      </c>
      <c r="AI44" s="137">
        <v>0</v>
      </c>
      <c r="AJ44" s="137">
        <v>0</v>
      </c>
      <c r="AK44" s="137">
        <v>0</v>
      </c>
    </row>
    <row r="45" spans="1:37" s="137" customFormat="1" ht="13" x14ac:dyDescent="0.3">
      <c r="A45" s="2" t="s">
        <v>423</v>
      </c>
      <c r="B45" s="138">
        <v>71764.401023350001</v>
      </c>
      <c r="C45" s="138">
        <v>2266.7012158299999</v>
      </c>
      <c r="D45" s="138">
        <v>1235.3945198500001</v>
      </c>
      <c r="E45" s="138">
        <v>1063.5976404</v>
      </c>
      <c r="F45" s="138">
        <v>2320.9158301699999</v>
      </c>
      <c r="G45" s="138">
        <v>0</v>
      </c>
      <c r="H45" s="138">
        <v>55974.721811210002</v>
      </c>
      <c r="I45" s="137">
        <v>1277.9991516099999</v>
      </c>
      <c r="J45" s="138">
        <v>9437.1721992500006</v>
      </c>
      <c r="K45" s="137">
        <v>118582.53881531399</v>
      </c>
      <c r="L45" s="137">
        <v>33265.810248114001</v>
      </c>
      <c r="M45" s="137">
        <v>135445.39556621999</v>
      </c>
      <c r="N45" s="137">
        <v>225061.12834584</v>
      </c>
      <c r="O45" s="137">
        <v>117451.22943709001</v>
      </c>
      <c r="P45" s="137">
        <v>1913.0936799999999</v>
      </c>
      <c r="Q45" s="137">
        <v>846.66566840999997</v>
      </c>
      <c r="R45" s="137">
        <v>17620.456796499999</v>
      </c>
      <c r="S45" s="137">
        <v>151733.14712517001</v>
      </c>
      <c r="T45" s="137">
        <v>220344.30318665001</v>
      </c>
      <c r="U45" s="137">
        <v>75638.28</v>
      </c>
      <c r="V45" s="137">
        <v>230.47645940000001</v>
      </c>
      <c r="W45" s="137">
        <v>435.299936</v>
      </c>
      <c r="X45" s="137">
        <v>6741.5503095000004</v>
      </c>
      <c r="Y45" s="137">
        <v>17963.978707260001</v>
      </c>
      <c r="Z45" s="138">
        <v>1014.3611578</v>
      </c>
      <c r="AA45" s="137">
        <v>3102.2433653600001</v>
      </c>
      <c r="AB45" s="137">
        <v>40.08830803</v>
      </c>
      <c r="AC45" s="137">
        <v>194.79727829000001</v>
      </c>
      <c r="AD45" s="137">
        <v>42555.677418894003</v>
      </c>
      <c r="AE45" s="137">
        <v>12584.94751688</v>
      </c>
      <c r="AF45" s="137">
        <v>32731.474515350001</v>
      </c>
      <c r="AG45" s="137">
        <v>0.76</v>
      </c>
      <c r="AH45" s="137">
        <v>4125.9113781200003</v>
      </c>
      <c r="AI45" s="137">
        <v>2332.30221953</v>
      </c>
      <c r="AJ45" s="137">
        <v>1106.1045966199999</v>
      </c>
      <c r="AK45" s="137">
        <v>1368402.9254280119</v>
      </c>
    </row>
    <row r="46" spans="1:37" s="134" customFormat="1" x14ac:dyDescent="0.25">
      <c r="A46" s="3" t="s">
        <v>424</v>
      </c>
      <c r="B46" s="135">
        <v>4326.4950182800003</v>
      </c>
      <c r="C46" s="135">
        <v>2266.7012158299999</v>
      </c>
      <c r="D46" s="135">
        <v>1235.3945198500001</v>
      </c>
      <c r="E46" s="135">
        <v>1030.9651769300001</v>
      </c>
      <c r="F46" s="135">
        <v>2320.9158301699999</v>
      </c>
      <c r="G46" s="135">
        <v>0</v>
      </c>
      <c r="H46" s="135">
        <v>40306.804154060002</v>
      </c>
      <c r="I46" s="134">
        <v>1277.9991516099999</v>
      </c>
      <c r="J46" s="135">
        <v>5706.7580746599997</v>
      </c>
      <c r="K46" s="134">
        <v>111225.857861314</v>
      </c>
      <c r="L46" s="134">
        <v>29985.104145704001</v>
      </c>
      <c r="M46" s="134">
        <v>134030.54544481999</v>
      </c>
      <c r="N46" s="134">
        <v>195857.79602432999</v>
      </c>
      <c r="O46" s="134">
        <v>84858.491474790004</v>
      </c>
      <c r="P46" s="134">
        <v>1913.0936799999999</v>
      </c>
      <c r="Q46" s="134">
        <v>656.05719351000005</v>
      </c>
      <c r="R46" s="134">
        <v>4655.6814955500004</v>
      </c>
      <c r="S46" s="134">
        <v>7659.3477265800002</v>
      </c>
      <c r="T46" s="134">
        <v>203594.13327230001</v>
      </c>
      <c r="U46" s="134">
        <v>73478.820000000007</v>
      </c>
      <c r="V46" s="134">
        <v>230.47645940000001</v>
      </c>
      <c r="W46" s="134">
        <v>435.299936</v>
      </c>
      <c r="X46" s="134">
        <v>5245.5634739899997</v>
      </c>
      <c r="Y46" s="134">
        <v>17963.978707260001</v>
      </c>
      <c r="Z46" s="135">
        <v>1014.3611578</v>
      </c>
      <c r="AA46" s="134">
        <v>3102.2433653600001</v>
      </c>
      <c r="AB46" s="134">
        <v>40.08830803</v>
      </c>
      <c r="AC46" s="134">
        <v>189.09122009999999</v>
      </c>
      <c r="AD46" s="134">
        <v>42151.140773444</v>
      </c>
      <c r="AE46" s="134">
        <v>12584.94751688</v>
      </c>
      <c r="AF46" s="134">
        <v>7121.1462592600001</v>
      </c>
      <c r="AG46" s="134">
        <v>0.76</v>
      </c>
      <c r="AH46" s="134">
        <v>2066.8907945000001</v>
      </c>
      <c r="AI46" s="134">
        <v>748.74986561000003</v>
      </c>
      <c r="AJ46" s="134">
        <v>1103.9067466199999</v>
      </c>
      <c r="AK46" s="134">
        <v>1000385.606044542</v>
      </c>
    </row>
    <row r="47" spans="1:37" s="134" customFormat="1" x14ac:dyDescent="0.25">
      <c r="A47" s="3" t="s">
        <v>425</v>
      </c>
      <c r="B47" s="135">
        <v>4215.1611302399997</v>
      </c>
      <c r="C47" s="135">
        <v>2247.4244839900002</v>
      </c>
      <c r="D47" s="135">
        <v>1235.3945198500001</v>
      </c>
      <c r="E47" s="135">
        <v>1030.9651769300001</v>
      </c>
      <c r="F47" s="135">
        <v>2320.9158301699999</v>
      </c>
      <c r="G47" s="135">
        <v>0</v>
      </c>
      <c r="H47" s="135">
        <v>18180.34772007</v>
      </c>
      <c r="I47" s="134">
        <v>849.33604591000005</v>
      </c>
      <c r="J47" s="135">
        <v>4701.1559354000001</v>
      </c>
      <c r="K47" s="134">
        <v>78871.232034614004</v>
      </c>
      <c r="L47" s="134">
        <v>8459.5751966299995</v>
      </c>
      <c r="M47" s="134">
        <v>62535.386035820004</v>
      </c>
      <c r="N47" s="134">
        <v>11852.44791035</v>
      </c>
      <c r="O47" s="134">
        <v>45273.276686270001</v>
      </c>
      <c r="P47" s="134">
        <v>499.12023986999998</v>
      </c>
      <c r="Q47" s="134">
        <v>652.12444105999998</v>
      </c>
      <c r="R47" s="134">
        <v>1724.11837954</v>
      </c>
      <c r="S47" s="134">
        <v>1426.35993338</v>
      </c>
      <c r="T47" s="134">
        <v>32315.94693844</v>
      </c>
      <c r="U47" s="134">
        <v>9555.5499999999993</v>
      </c>
      <c r="V47" s="134">
        <v>230.47645940000001</v>
      </c>
      <c r="W47" s="134">
        <v>0</v>
      </c>
      <c r="X47" s="134">
        <v>1936.22519779</v>
      </c>
      <c r="Y47" s="134">
        <v>10727.18567429</v>
      </c>
      <c r="Z47" s="135">
        <v>961.41492573999994</v>
      </c>
      <c r="AA47" s="134">
        <v>605.02873275000002</v>
      </c>
      <c r="AB47" s="134">
        <v>40.08830803</v>
      </c>
      <c r="AC47" s="134">
        <v>189.09122009999999</v>
      </c>
      <c r="AD47" s="134">
        <v>31020.349872234001</v>
      </c>
      <c r="AE47" s="134">
        <v>10808.1114268</v>
      </c>
      <c r="AF47" s="134">
        <v>6439.3750685100003</v>
      </c>
      <c r="AG47" s="134">
        <v>0.76</v>
      </c>
      <c r="AH47" s="134">
        <v>2066.8907945000001</v>
      </c>
      <c r="AI47" s="134">
        <v>748.74986561000003</v>
      </c>
      <c r="AJ47" s="134">
        <v>1086.31533257</v>
      </c>
      <c r="AK47" s="134">
        <v>354805.90151685802</v>
      </c>
    </row>
    <row r="48" spans="1:37" s="137" customFormat="1" ht="13" x14ac:dyDescent="0.3">
      <c r="A48" s="2" t="s">
        <v>426</v>
      </c>
      <c r="B48" s="138">
        <v>111.33388804000001</v>
      </c>
      <c r="C48" s="138">
        <v>19.27673184</v>
      </c>
      <c r="D48" s="138">
        <v>0</v>
      </c>
      <c r="E48" s="138">
        <v>0</v>
      </c>
      <c r="F48" s="138">
        <v>0</v>
      </c>
      <c r="G48" s="138">
        <v>0</v>
      </c>
      <c r="H48" s="138">
        <v>22126.456433989999</v>
      </c>
      <c r="I48" s="137">
        <v>428.66310570000002</v>
      </c>
      <c r="J48" s="138">
        <v>1005.6021392599999</v>
      </c>
      <c r="K48" s="137">
        <v>32354.625826700001</v>
      </c>
      <c r="L48" s="137">
        <v>21525.528949074</v>
      </c>
      <c r="M48" s="137">
        <v>71495.159409</v>
      </c>
      <c r="N48" s="137">
        <v>184005.34811398</v>
      </c>
      <c r="O48" s="137">
        <v>39585.214788520003</v>
      </c>
      <c r="P48" s="137">
        <v>1413.97344013</v>
      </c>
      <c r="Q48" s="137">
        <v>3.9327524500000002</v>
      </c>
      <c r="R48" s="137">
        <v>2931.5631160100002</v>
      </c>
      <c r="S48" s="137">
        <v>6232.9877931999999</v>
      </c>
      <c r="T48" s="137">
        <v>171278.18633386001</v>
      </c>
      <c r="U48" s="137">
        <v>63923.27</v>
      </c>
      <c r="V48" s="137">
        <v>0</v>
      </c>
      <c r="W48" s="137">
        <v>435.299936</v>
      </c>
      <c r="X48" s="137">
        <v>3309.3382762000001</v>
      </c>
      <c r="Y48" s="137">
        <v>7236.7930329700002</v>
      </c>
      <c r="Z48" s="138">
        <v>52.94623206</v>
      </c>
      <c r="AA48" s="137">
        <v>2497.2146326100001</v>
      </c>
      <c r="AB48" s="137">
        <v>0</v>
      </c>
      <c r="AC48" s="137">
        <v>0</v>
      </c>
      <c r="AD48" s="137">
        <v>11130.790901210001</v>
      </c>
      <c r="AE48" s="137">
        <v>1776.8360900800001</v>
      </c>
      <c r="AF48" s="137">
        <v>681.77119074999996</v>
      </c>
      <c r="AG48" s="137">
        <v>0</v>
      </c>
      <c r="AH48" s="137">
        <v>0</v>
      </c>
      <c r="AI48" s="137">
        <v>0</v>
      </c>
      <c r="AJ48" s="137">
        <v>17.591414050000001</v>
      </c>
      <c r="AK48" s="137">
        <v>645579.70452768402</v>
      </c>
    </row>
    <row r="49" spans="1:37" s="134" customFormat="1" x14ac:dyDescent="0.25">
      <c r="A49" s="2" t="s">
        <v>427</v>
      </c>
      <c r="B49" s="135">
        <v>0</v>
      </c>
      <c r="C49" s="135">
        <v>0</v>
      </c>
      <c r="D49" s="135">
        <v>0</v>
      </c>
      <c r="E49" s="135">
        <v>0</v>
      </c>
      <c r="F49" s="135">
        <v>0</v>
      </c>
      <c r="G49" s="135">
        <v>0</v>
      </c>
      <c r="H49" s="135">
        <v>18.328030600000002</v>
      </c>
      <c r="I49" s="134">
        <v>0</v>
      </c>
      <c r="J49" s="135">
        <v>0</v>
      </c>
      <c r="K49" s="134">
        <v>475</v>
      </c>
      <c r="L49" s="134">
        <v>1377.3077409</v>
      </c>
      <c r="M49" s="134">
        <v>1414.8501214</v>
      </c>
      <c r="N49" s="134">
        <v>3129.66385223</v>
      </c>
      <c r="O49" s="134">
        <v>72.599705999999998</v>
      </c>
      <c r="P49" s="134">
        <v>0</v>
      </c>
      <c r="Q49" s="134">
        <v>0</v>
      </c>
      <c r="R49" s="134">
        <v>288.65977930000003</v>
      </c>
      <c r="S49" s="134">
        <v>0</v>
      </c>
      <c r="T49" s="134">
        <v>10508.538918460001</v>
      </c>
      <c r="U49" s="134">
        <v>2159.46</v>
      </c>
      <c r="V49" s="134">
        <v>0</v>
      </c>
      <c r="W49" s="134">
        <v>0</v>
      </c>
      <c r="X49" s="134">
        <v>1495.98683551</v>
      </c>
      <c r="Y49" s="134">
        <v>0</v>
      </c>
      <c r="Z49" s="135">
        <v>0</v>
      </c>
      <c r="AA49" s="134">
        <v>0</v>
      </c>
      <c r="AB49" s="134">
        <v>0</v>
      </c>
      <c r="AC49" s="134">
        <v>4.7655608899999997</v>
      </c>
      <c r="AD49" s="134">
        <v>357.35654920000002</v>
      </c>
      <c r="AE49" s="134">
        <v>0</v>
      </c>
      <c r="AF49" s="134">
        <v>0</v>
      </c>
      <c r="AG49" s="134">
        <v>0</v>
      </c>
      <c r="AH49" s="134">
        <v>1262.8014706199999</v>
      </c>
      <c r="AI49" s="134">
        <v>0</v>
      </c>
      <c r="AJ49" s="134">
        <v>2.1978499999999999</v>
      </c>
      <c r="AK49" s="134">
        <v>22567.51641511</v>
      </c>
    </row>
    <row r="50" spans="1:37" s="134" customFormat="1" x14ac:dyDescent="0.25">
      <c r="A50" s="3" t="s">
        <v>428</v>
      </c>
      <c r="B50" s="135">
        <v>0</v>
      </c>
      <c r="C50" s="135">
        <v>0</v>
      </c>
      <c r="D50" s="135">
        <v>0</v>
      </c>
      <c r="E50" s="135">
        <v>0</v>
      </c>
      <c r="F50" s="135">
        <v>0</v>
      </c>
      <c r="G50" s="135">
        <v>0</v>
      </c>
      <c r="H50" s="135">
        <v>17.710087720000001</v>
      </c>
      <c r="I50" s="134">
        <v>0</v>
      </c>
      <c r="J50" s="135">
        <v>0</v>
      </c>
      <c r="K50" s="134">
        <v>275.06519029999998</v>
      </c>
      <c r="L50" s="134">
        <v>1373.3115943099999</v>
      </c>
      <c r="M50" s="134">
        <v>1414.8501214</v>
      </c>
      <c r="N50" s="134">
        <v>3129.66385223</v>
      </c>
      <c r="O50" s="134">
        <v>72.599705999999998</v>
      </c>
      <c r="P50" s="134">
        <v>0</v>
      </c>
      <c r="Q50" s="134">
        <v>0</v>
      </c>
      <c r="R50" s="134">
        <v>288.65977930000003</v>
      </c>
      <c r="S50" s="134">
        <v>0</v>
      </c>
      <c r="T50" s="134">
        <v>7912.4082861799998</v>
      </c>
      <c r="U50" s="134">
        <v>2159.46</v>
      </c>
      <c r="V50" s="134">
        <v>0</v>
      </c>
      <c r="W50" s="134">
        <v>0</v>
      </c>
      <c r="X50" s="134">
        <v>0</v>
      </c>
      <c r="Y50" s="134">
        <v>0</v>
      </c>
      <c r="Z50" s="135">
        <v>0</v>
      </c>
      <c r="AA50" s="134">
        <v>0</v>
      </c>
      <c r="AB50" s="134">
        <v>0</v>
      </c>
      <c r="AC50" s="134">
        <v>0</v>
      </c>
      <c r="AD50" s="134">
        <v>357</v>
      </c>
      <c r="AE50" s="134">
        <v>0</v>
      </c>
      <c r="AF50" s="134">
        <v>0</v>
      </c>
      <c r="AG50" s="134">
        <v>0</v>
      </c>
      <c r="AH50" s="134">
        <v>0</v>
      </c>
      <c r="AI50" s="134">
        <v>0</v>
      </c>
      <c r="AJ50" s="134">
        <v>0</v>
      </c>
      <c r="AK50" s="134">
        <v>17000.72861744</v>
      </c>
    </row>
    <row r="51" spans="1:37" s="137" customFormat="1" ht="13" x14ac:dyDescent="0.3">
      <c r="A51" s="2" t="s">
        <v>429</v>
      </c>
      <c r="B51" s="138">
        <v>0</v>
      </c>
      <c r="C51" s="138">
        <v>0</v>
      </c>
      <c r="D51" s="138">
        <v>0</v>
      </c>
      <c r="E51" s="138">
        <v>0</v>
      </c>
      <c r="F51" s="138">
        <v>0</v>
      </c>
      <c r="G51" s="138">
        <v>0</v>
      </c>
      <c r="H51" s="138">
        <v>0.61794287999999997</v>
      </c>
      <c r="I51" s="137">
        <v>0</v>
      </c>
      <c r="J51" s="138">
        <v>0</v>
      </c>
      <c r="K51" s="137">
        <v>199.93480969999999</v>
      </c>
      <c r="L51" s="137">
        <v>3.9961465899999999</v>
      </c>
      <c r="M51" s="137">
        <v>0</v>
      </c>
      <c r="N51" s="137">
        <v>0</v>
      </c>
      <c r="O51" s="137">
        <v>0</v>
      </c>
      <c r="P51" s="137">
        <v>0</v>
      </c>
      <c r="Q51" s="137">
        <v>0</v>
      </c>
      <c r="R51" s="137">
        <v>0</v>
      </c>
      <c r="S51" s="137">
        <v>0</v>
      </c>
      <c r="T51" s="137">
        <v>2596.1306322800001</v>
      </c>
      <c r="U51" s="137">
        <v>0</v>
      </c>
      <c r="V51" s="137">
        <v>0</v>
      </c>
      <c r="W51" s="137">
        <v>0</v>
      </c>
      <c r="X51" s="137">
        <v>1495.98683551</v>
      </c>
      <c r="Y51" s="137">
        <v>0</v>
      </c>
      <c r="Z51" s="138">
        <v>0</v>
      </c>
      <c r="AA51" s="137">
        <v>0</v>
      </c>
      <c r="AB51" s="137">
        <v>0</v>
      </c>
      <c r="AC51" s="137">
        <v>4.7655608899999997</v>
      </c>
      <c r="AD51" s="137">
        <v>0.35654920000000001</v>
      </c>
      <c r="AE51" s="137">
        <v>0</v>
      </c>
      <c r="AF51" s="137">
        <v>0</v>
      </c>
      <c r="AG51" s="137">
        <v>0</v>
      </c>
      <c r="AH51" s="137">
        <v>1262.8014706199999</v>
      </c>
      <c r="AI51" s="137">
        <v>0</v>
      </c>
      <c r="AJ51" s="137">
        <v>2.1978499999999999</v>
      </c>
      <c r="AK51" s="137">
        <v>5566.7877976700001</v>
      </c>
    </row>
    <row r="52" spans="1:37" s="134" customFormat="1" x14ac:dyDescent="0.25">
      <c r="A52" s="2" t="s">
        <v>430</v>
      </c>
      <c r="B52" s="135">
        <v>67437.906005070006</v>
      </c>
      <c r="C52" s="135">
        <v>0</v>
      </c>
      <c r="D52" s="135">
        <v>0</v>
      </c>
      <c r="E52" s="135">
        <v>32.632463469999998</v>
      </c>
      <c r="F52" s="135">
        <v>0</v>
      </c>
      <c r="G52" s="135">
        <v>0</v>
      </c>
      <c r="H52" s="135">
        <v>15649.58962655</v>
      </c>
      <c r="I52" s="134">
        <v>0</v>
      </c>
      <c r="J52" s="135">
        <v>3730.41412459</v>
      </c>
      <c r="K52" s="134">
        <v>6881.6809540000004</v>
      </c>
      <c r="L52" s="134">
        <v>1903.3983615100001</v>
      </c>
      <c r="M52" s="134">
        <v>0</v>
      </c>
      <c r="N52" s="134">
        <v>26073.668469280001</v>
      </c>
      <c r="O52" s="134">
        <v>32520.138256300001</v>
      </c>
      <c r="P52" s="134">
        <v>0</v>
      </c>
      <c r="Q52" s="134">
        <v>190.6084749</v>
      </c>
      <c r="R52" s="134">
        <v>12676.115521649999</v>
      </c>
      <c r="S52" s="134">
        <v>144073.79939859</v>
      </c>
      <c r="T52" s="134">
        <v>6241.6309958900001</v>
      </c>
      <c r="U52" s="134">
        <v>0</v>
      </c>
      <c r="V52" s="134">
        <v>0</v>
      </c>
      <c r="W52" s="134">
        <v>0</v>
      </c>
      <c r="X52" s="134">
        <v>0</v>
      </c>
      <c r="Y52" s="134">
        <v>0</v>
      </c>
      <c r="Z52" s="135">
        <v>0</v>
      </c>
      <c r="AA52" s="134">
        <v>0</v>
      </c>
      <c r="AB52" s="134">
        <v>0</v>
      </c>
      <c r="AC52" s="134">
        <v>0.94049729999999998</v>
      </c>
      <c r="AD52" s="134">
        <v>47.180096249999998</v>
      </c>
      <c r="AE52" s="134">
        <v>0</v>
      </c>
      <c r="AF52" s="134">
        <v>25610.328256090001</v>
      </c>
      <c r="AG52" s="134">
        <v>0</v>
      </c>
      <c r="AH52" s="134">
        <v>796.21911299999999</v>
      </c>
      <c r="AI52" s="134">
        <v>1583.5523539200001</v>
      </c>
      <c r="AJ52" s="134">
        <v>0</v>
      </c>
      <c r="AK52" s="134">
        <v>345449.80296836002</v>
      </c>
    </row>
    <row r="53" spans="1:37" s="134" customFormat="1" x14ac:dyDescent="0.25">
      <c r="A53" s="3" t="s">
        <v>409</v>
      </c>
      <c r="B53" s="135">
        <v>67387.906005070006</v>
      </c>
      <c r="C53" s="135">
        <v>0</v>
      </c>
      <c r="D53" s="135">
        <v>0</v>
      </c>
      <c r="E53" s="135">
        <v>0</v>
      </c>
      <c r="F53" s="135">
        <v>0</v>
      </c>
      <c r="G53" s="135">
        <v>0</v>
      </c>
      <c r="H53" s="135">
        <v>15649.58962655</v>
      </c>
      <c r="I53" s="134">
        <v>0</v>
      </c>
      <c r="J53" s="135">
        <v>0</v>
      </c>
      <c r="K53" s="134">
        <v>6166.1473999999998</v>
      </c>
      <c r="L53" s="134">
        <v>1189.67506772</v>
      </c>
      <c r="M53" s="134">
        <v>0</v>
      </c>
      <c r="N53" s="134">
        <v>24102.281290219998</v>
      </c>
      <c r="O53" s="134">
        <v>32520.138256300001</v>
      </c>
      <c r="P53" s="134">
        <v>0</v>
      </c>
      <c r="Q53" s="134">
        <v>0</v>
      </c>
      <c r="R53" s="134">
        <v>12676.115521649999</v>
      </c>
      <c r="S53" s="134">
        <v>0</v>
      </c>
      <c r="T53" s="134">
        <v>4586.8844598300002</v>
      </c>
      <c r="U53" s="134">
        <v>0</v>
      </c>
      <c r="V53" s="134">
        <v>0</v>
      </c>
      <c r="W53" s="134">
        <v>0</v>
      </c>
      <c r="X53" s="134">
        <v>0</v>
      </c>
      <c r="Y53" s="134">
        <v>0</v>
      </c>
      <c r="Z53" s="135">
        <v>0</v>
      </c>
      <c r="AA53" s="134">
        <v>0</v>
      </c>
      <c r="AB53" s="134">
        <v>0</v>
      </c>
      <c r="AC53" s="134">
        <v>0.94049729999999998</v>
      </c>
      <c r="AD53" s="134">
        <v>0</v>
      </c>
      <c r="AE53" s="134">
        <v>0</v>
      </c>
      <c r="AF53" s="134">
        <v>25428.44907409</v>
      </c>
      <c r="AG53" s="134">
        <v>0</v>
      </c>
      <c r="AH53" s="134">
        <v>0</v>
      </c>
      <c r="AI53" s="134">
        <v>0</v>
      </c>
      <c r="AJ53" s="134">
        <v>0</v>
      </c>
      <c r="AK53" s="134">
        <v>189708.12719873001</v>
      </c>
    </row>
    <row r="54" spans="1:37" s="134" customFormat="1" x14ac:dyDescent="0.25">
      <c r="A54" s="2" t="s">
        <v>431</v>
      </c>
      <c r="B54" s="135">
        <v>0</v>
      </c>
      <c r="C54" s="135">
        <v>0</v>
      </c>
      <c r="D54" s="135">
        <v>0</v>
      </c>
      <c r="E54" s="135">
        <v>0</v>
      </c>
      <c r="F54" s="135">
        <v>0</v>
      </c>
      <c r="G54" s="135">
        <v>0</v>
      </c>
      <c r="H54" s="135">
        <v>15649.58962655</v>
      </c>
      <c r="I54" s="134">
        <v>0</v>
      </c>
      <c r="J54" s="135">
        <v>0</v>
      </c>
      <c r="K54" s="134">
        <v>0</v>
      </c>
      <c r="L54" s="134">
        <v>0</v>
      </c>
      <c r="M54" s="134">
        <v>0</v>
      </c>
      <c r="N54" s="134">
        <v>0</v>
      </c>
      <c r="O54" s="134">
        <v>0</v>
      </c>
      <c r="P54" s="134">
        <v>0</v>
      </c>
      <c r="Q54" s="134">
        <v>0</v>
      </c>
      <c r="R54" s="134">
        <v>0</v>
      </c>
      <c r="S54" s="134">
        <v>0</v>
      </c>
      <c r="T54" s="134">
        <v>0</v>
      </c>
      <c r="U54" s="134">
        <v>0</v>
      </c>
      <c r="V54" s="134">
        <v>0</v>
      </c>
      <c r="W54" s="134">
        <v>0</v>
      </c>
      <c r="X54" s="134">
        <v>0</v>
      </c>
      <c r="Y54" s="134">
        <v>0</v>
      </c>
      <c r="Z54" s="135">
        <v>0</v>
      </c>
      <c r="AA54" s="134">
        <v>0</v>
      </c>
      <c r="AB54" s="134">
        <v>0</v>
      </c>
      <c r="AC54" s="134">
        <v>0</v>
      </c>
      <c r="AD54" s="134">
        <v>0</v>
      </c>
      <c r="AE54" s="134">
        <v>0</v>
      </c>
      <c r="AF54" s="134">
        <v>0</v>
      </c>
      <c r="AG54" s="134">
        <v>0</v>
      </c>
      <c r="AH54" s="134">
        <v>0</v>
      </c>
      <c r="AI54" s="134">
        <v>0</v>
      </c>
      <c r="AJ54" s="134">
        <v>0</v>
      </c>
      <c r="AK54" s="134">
        <v>15649.58962655</v>
      </c>
    </row>
    <row r="55" spans="1:37" s="134" customFormat="1" x14ac:dyDescent="0.25">
      <c r="A55" s="2" t="s">
        <v>413</v>
      </c>
      <c r="B55" s="135">
        <v>0</v>
      </c>
      <c r="C55" s="135">
        <v>0</v>
      </c>
      <c r="D55" s="135">
        <v>0</v>
      </c>
      <c r="E55" s="135">
        <v>0</v>
      </c>
      <c r="F55" s="135">
        <v>0</v>
      </c>
      <c r="G55" s="135">
        <v>0</v>
      </c>
      <c r="H55" s="135">
        <v>0</v>
      </c>
      <c r="I55" s="134">
        <v>0</v>
      </c>
      <c r="J55" s="135">
        <v>0</v>
      </c>
      <c r="K55" s="134">
        <v>0</v>
      </c>
      <c r="L55" s="134">
        <v>1178.9614877199999</v>
      </c>
      <c r="M55" s="134">
        <v>0</v>
      </c>
      <c r="N55" s="134">
        <v>0</v>
      </c>
      <c r="O55" s="134">
        <v>0</v>
      </c>
      <c r="P55" s="134">
        <v>0</v>
      </c>
      <c r="Q55" s="134">
        <v>0</v>
      </c>
      <c r="R55" s="134">
        <v>12651.682406</v>
      </c>
      <c r="S55" s="134">
        <v>0</v>
      </c>
      <c r="T55" s="134">
        <v>0</v>
      </c>
      <c r="U55" s="134">
        <v>0</v>
      </c>
      <c r="V55" s="134">
        <v>0</v>
      </c>
      <c r="W55" s="134">
        <v>0</v>
      </c>
      <c r="X55" s="134">
        <v>0</v>
      </c>
      <c r="Y55" s="134">
        <v>0</v>
      </c>
      <c r="Z55" s="135">
        <v>0</v>
      </c>
      <c r="AA55" s="134">
        <v>0</v>
      </c>
      <c r="AB55" s="134">
        <v>0</v>
      </c>
      <c r="AC55" s="134">
        <v>0</v>
      </c>
      <c r="AD55" s="134">
        <v>0</v>
      </c>
      <c r="AE55" s="134">
        <v>0</v>
      </c>
      <c r="AF55" s="134">
        <v>0</v>
      </c>
      <c r="AG55" s="134">
        <v>0</v>
      </c>
      <c r="AH55" s="134">
        <v>0</v>
      </c>
      <c r="AI55" s="134">
        <v>0</v>
      </c>
      <c r="AJ55" s="134">
        <v>0</v>
      </c>
      <c r="AK55" s="134">
        <v>13830.64389372</v>
      </c>
    </row>
    <row r="56" spans="1:37" s="134" customFormat="1" x14ac:dyDescent="0.25">
      <c r="A56" s="2" t="s">
        <v>414</v>
      </c>
      <c r="B56" s="135">
        <v>0</v>
      </c>
      <c r="C56" s="135">
        <v>0</v>
      </c>
      <c r="D56" s="135">
        <v>0</v>
      </c>
      <c r="E56" s="135">
        <v>0</v>
      </c>
      <c r="F56" s="135">
        <v>0</v>
      </c>
      <c r="G56" s="135">
        <v>0</v>
      </c>
      <c r="H56" s="135">
        <v>0</v>
      </c>
      <c r="I56" s="134">
        <v>0</v>
      </c>
      <c r="J56" s="135">
        <v>0</v>
      </c>
      <c r="K56" s="134">
        <v>0</v>
      </c>
      <c r="L56" s="134">
        <v>0</v>
      </c>
      <c r="M56" s="134">
        <v>0</v>
      </c>
      <c r="N56" s="134">
        <v>23806.481462070002</v>
      </c>
      <c r="O56" s="134">
        <v>0</v>
      </c>
      <c r="P56" s="134">
        <v>0</v>
      </c>
      <c r="Q56" s="134">
        <v>0</v>
      </c>
      <c r="R56" s="134">
        <v>0</v>
      </c>
      <c r="S56" s="134">
        <v>0</v>
      </c>
      <c r="T56" s="134">
        <v>0</v>
      </c>
      <c r="U56" s="134">
        <v>0</v>
      </c>
      <c r="V56" s="134">
        <v>0</v>
      </c>
      <c r="W56" s="134">
        <v>0</v>
      </c>
      <c r="X56" s="134">
        <v>0</v>
      </c>
      <c r="Y56" s="134">
        <v>0</v>
      </c>
      <c r="Z56" s="135">
        <v>0</v>
      </c>
      <c r="AA56" s="134">
        <v>0</v>
      </c>
      <c r="AB56" s="134">
        <v>0</v>
      </c>
      <c r="AC56" s="134">
        <v>0</v>
      </c>
      <c r="AD56" s="134">
        <v>0</v>
      </c>
      <c r="AE56" s="134">
        <v>0</v>
      </c>
      <c r="AF56" s="134">
        <v>0</v>
      </c>
      <c r="AG56" s="134">
        <v>0</v>
      </c>
      <c r="AH56" s="134">
        <v>0</v>
      </c>
      <c r="AI56" s="134">
        <v>0</v>
      </c>
      <c r="AJ56" s="134">
        <v>0</v>
      </c>
      <c r="AK56" s="134">
        <v>23806.481462070002</v>
      </c>
    </row>
    <row r="57" spans="1:37" s="134" customFormat="1" x14ac:dyDescent="0.25">
      <c r="A57" s="2" t="s">
        <v>432</v>
      </c>
      <c r="B57" s="135">
        <v>0</v>
      </c>
      <c r="C57" s="135">
        <v>0</v>
      </c>
      <c r="D57" s="135">
        <v>0</v>
      </c>
      <c r="E57" s="135">
        <v>0</v>
      </c>
      <c r="F57" s="135">
        <v>0</v>
      </c>
      <c r="G57" s="135">
        <v>0</v>
      </c>
      <c r="H57" s="135">
        <v>0</v>
      </c>
      <c r="I57" s="134">
        <v>0</v>
      </c>
      <c r="J57" s="135">
        <v>0</v>
      </c>
      <c r="K57" s="134">
        <v>0</v>
      </c>
      <c r="L57" s="134">
        <v>0</v>
      </c>
      <c r="M57" s="134">
        <v>0</v>
      </c>
      <c r="N57" s="134">
        <v>0</v>
      </c>
      <c r="O57" s="134">
        <v>32520.138256300001</v>
      </c>
      <c r="P57" s="134">
        <v>0</v>
      </c>
      <c r="Q57" s="134">
        <v>0</v>
      </c>
      <c r="R57" s="134">
        <v>0</v>
      </c>
      <c r="S57" s="134">
        <v>0</v>
      </c>
      <c r="T57" s="134">
        <v>0</v>
      </c>
      <c r="U57" s="134">
        <v>0</v>
      </c>
      <c r="V57" s="134">
        <v>0</v>
      </c>
      <c r="W57" s="134">
        <v>0</v>
      </c>
      <c r="X57" s="134">
        <v>0</v>
      </c>
      <c r="Y57" s="134">
        <v>0</v>
      </c>
      <c r="Z57" s="135">
        <v>0</v>
      </c>
      <c r="AA57" s="134">
        <v>0</v>
      </c>
      <c r="AB57" s="134">
        <v>0</v>
      </c>
      <c r="AC57" s="134">
        <v>0</v>
      </c>
      <c r="AD57" s="134">
        <v>0</v>
      </c>
      <c r="AE57" s="134">
        <v>0</v>
      </c>
      <c r="AF57" s="134">
        <v>0</v>
      </c>
      <c r="AG57" s="134">
        <v>0</v>
      </c>
      <c r="AH57" s="134">
        <v>0</v>
      </c>
      <c r="AI57" s="134">
        <v>0</v>
      </c>
      <c r="AJ57" s="134">
        <v>0</v>
      </c>
      <c r="AK57" s="134">
        <v>32520.138256300001</v>
      </c>
    </row>
    <row r="58" spans="1:37" s="134" customFormat="1" x14ac:dyDescent="0.25">
      <c r="A58" s="2" t="s">
        <v>416</v>
      </c>
      <c r="B58" s="135">
        <v>0</v>
      </c>
      <c r="C58" s="135">
        <v>0</v>
      </c>
      <c r="D58" s="135">
        <v>0</v>
      </c>
      <c r="E58" s="135">
        <v>0</v>
      </c>
      <c r="F58" s="135">
        <v>0</v>
      </c>
      <c r="G58" s="135">
        <v>0</v>
      </c>
      <c r="H58" s="135">
        <v>0</v>
      </c>
      <c r="I58" s="134">
        <v>0</v>
      </c>
      <c r="J58" s="135">
        <v>0</v>
      </c>
      <c r="K58" s="134">
        <v>0</v>
      </c>
      <c r="L58" s="134">
        <v>10.71358</v>
      </c>
      <c r="M58" s="134">
        <v>0</v>
      </c>
      <c r="N58" s="134">
        <v>0</v>
      </c>
      <c r="O58" s="134">
        <v>0</v>
      </c>
      <c r="P58" s="134">
        <v>0</v>
      </c>
      <c r="Q58" s="134">
        <v>0</v>
      </c>
      <c r="R58" s="134">
        <v>0</v>
      </c>
      <c r="S58" s="134">
        <v>0</v>
      </c>
      <c r="T58" s="134">
        <v>1806.4535408199999</v>
      </c>
      <c r="U58" s="134">
        <v>0</v>
      </c>
      <c r="V58" s="134">
        <v>0</v>
      </c>
      <c r="W58" s="134">
        <v>0</v>
      </c>
      <c r="X58" s="134">
        <v>0</v>
      </c>
      <c r="Y58" s="134">
        <v>0</v>
      </c>
      <c r="Z58" s="135">
        <v>0</v>
      </c>
      <c r="AA58" s="134">
        <v>0</v>
      </c>
      <c r="AB58" s="134">
        <v>0</v>
      </c>
      <c r="AC58" s="134">
        <v>0</v>
      </c>
      <c r="AD58" s="134">
        <v>0</v>
      </c>
      <c r="AE58" s="134">
        <v>0</v>
      </c>
      <c r="AF58" s="134">
        <v>25428.44907409</v>
      </c>
      <c r="AG58" s="134">
        <v>0</v>
      </c>
      <c r="AH58" s="134">
        <v>0</v>
      </c>
      <c r="AI58" s="134">
        <v>0</v>
      </c>
      <c r="AJ58" s="134">
        <v>0</v>
      </c>
      <c r="AK58" s="134">
        <v>27245.616194909999</v>
      </c>
    </row>
    <row r="59" spans="1:37" s="134" customFormat="1" x14ac:dyDescent="0.25">
      <c r="A59" s="2" t="s">
        <v>417</v>
      </c>
      <c r="B59" s="135">
        <v>67387.906005070006</v>
      </c>
      <c r="C59" s="135">
        <v>0</v>
      </c>
      <c r="D59" s="135">
        <v>0</v>
      </c>
      <c r="E59" s="135">
        <v>0</v>
      </c>
      <c r="F59" s="135">
        <v>0</v>
      </c>
      <c r="G59" s="135">
        <v>0</v>
      </c>
      <c r="H59" s="135">
        <v>0</v>
      </c>
      <c r="I59" s="134">
        <v>0</v>
      </c>
      <c r="J59" s="135">
        <v>0</v>
      </c>
      <c r="K59" s="134">
        <v>0</v>
      </c>
      <c r="L59" s="134">
        <v>0</v>
      </c>
      <c r="M59" s="134">
        <v>0</v>
      </c>
      <c r="N59" s="134">
        <v>0</v>
      </c>
      <c r="O59" s="134">
        <v>0</v>
      </c>
      <c r="P59" s="134">
        <v>0</v>
      </c>
      <c r="Q59" s="134">
        <v>0</v>
      </c>
      <c r="R59" s="134">
        <v>0</v>
      </c>
      <c r="S59" s="134">
        <v>0</v>
      </c>
      <c r="T59" s="134">
        <v>0.79925500000000005</v>
      </c>
      <c r="U59" s="134">
        <v>0</v>
      </c>
      <c r="V59" s="134">
        <v>0</v>
      </c>
      <c r="W59" s="134">
        <v>0</v>
      </c>
      <c r="X59" s="134">
        <v>0</v>
      </c>
      <c r="Y59" s="134">
        <v>0</v>
      </c>
      <c r="Z59" s="135">
        <v>0</v>
      </c>
      <c r="AA59" s="134">
        <v>0</v>
      </c>
      <c r="AB59" s="134">
        <v>0</v>
      </c>
      <c r="AC59" s="134">
        <v>0.94049729999999998</v>
      </c>
      <c r="AD59" s="134">
        <v>0</v>
      </c>
      <c r="AE59" s="134">
        <v>0</v>
      </c>
      <c r="AF59" s="134">
        <v>0.94049729999999998</v>
      </c>
      <c r="AG59" s="134">
        <v>0</v>
      </c>
      <c r="AH59" s="134">
        <v>0</v>
      </c>
      <c r="AI59" s="134">
        <v>0</v>
      </c>
      <c r="AJ59" s="134">
        <v>0</v>
      </c>
      <c r="AK59" s="134">
        <v>67389.645757370003</v>
      </c>
    </row>
    <row r="60" spans="1:37" s="134" customFormat="1" x14ac:dyDescent="0.25">
      <c r="A60" s="2" t="s">
        <v>418</v>
      </c>
      <c r="B60" s="135">
        <v>0</v>
      </c>
      <c r="C60" s="135">
        <v>0</v>
      </c>
      <c r="D60" s="135">
        <v>0</v>
      </c>
      <c r="E60" s="135">
        <v>0</v>
      </c>
      <c r="F60" s="135">
        <v>0</v>
      </c>
      <c r="G60" s="135">
        <v>0</v>
      </c>
      <c r="H60" s="135">
        <v>0</v>
      </c>
      <c r="I60" s="134">
        <v>0</v>
      </c>
      <c r="J60" s="135">
        <v>0</v>
      </c>
      <c r="K60" s="134">
        <v>6166.1473999999998</v>
      </c>
      <c r="L60" s="134">
        <v>0</v>
      </c>
      <c r="M60" s="134">
        <v>0</v>
      </c>
      <c r="N60" s="134">
        <v>295.79982815</v>
      </c>
      <c r="O60" s="134">
        <v>0</v>
      </c>
      <c r="P60" s="134">
        <v>0</v>
      </c>
      <c r="Q60" s="134">
        <v>0</v>
      </c>
      <c r="R60" s="134">
        <v>24.433115650000001</v>
      </c>
      <c r="S60" s="134">
        <v>0</v>
      </c>
      <c r="T60" s="134">
        <v>0</v>
      </c>
      <c r="U60" s="134">
        <v>0</v>
      </c>
      <c r="V60" s="134">
        <v>0</v>
      </c>
      <c r="W60" s="134">
        <v>0</v>
      </c>
      <c r="X60" s="134">
        <v>0</v>
      </c>
      <c r="Y60" s="134">
        <v>0</v>
      </c>
      <c r="Z60" s="135">
        <v>0</v>
      </c>
      <c r="AA60" s="134">
        <v>0</v>
      </c>
      <c r="AB60" s="134">
        <v>0</v>
      </c>
      <c r="AC60" s="134">
        <v>0</v>
      </c>
      <c r="AD60" s="134">
        <v>0</v>
      </c>
      <c r="AE60" s="134">
        <v>0</v>
      </c>
      <c r="AF60" s="134">
        <v>0</v>
      </c>
      <c r="AG60" s="134">
        <v>0</v>
      </c>
      <c r="AH60" s="134">
        <v>0</v>
      </c>
      <c r="AI60" s="134">
        <v>0</v>
      </c>
      <c r="AJ60" s="134">
        <v>0</v>
      </c>
      <c r="AK60" s="134">
        <v>6486.3803438000004</v>
      </c>
    </row>
    <row r="61" spans="1:37" s="134" customFormat="1" x14ac:dyDescent="0.25">
      <c r="A61" s="2" t="s">
        <v>419</v>
      </c>
      <c r="B61" s="135">
        <v>0</v>
      </c>
      <c r="C61" s="135">
        <v>0</v>
      </c>
      <c r="D61" s="135">
        <v>0</v>
      </c>
      <c r="E61" s="135">
        <v>0</v>
      </c>
      <c r="F61" s="135">
        <v>0</v>
      </c>
      <c r="G61" s="135">
        <v>0</v>
      </c>
      <c r="H61" s="135">
        <v>0</v>
      </c>
      <c r="I61" s="134">
        <v>0</v>
      </c>
      <c r="J61" s="135">
        <v>0</v>
      </c>
      <c r="K61" s="134">
        <v>0</v>
      </c>
      <c r="L61" s="134">
        <v>0</v>
      </c>
      <c r="M61" s="134">
        <v>0</v>
      </c>
      <c r="N61" s="134">
        <v>0</v>
      </c>
      <c r="O61" s="134">
        <v>0</v>
      </c>
      <c r="P61" s="134">
        <v>0</v>
      </c>
      <c r="Q61" s="134">
        <v>0</v>
      </c>
      <c r="R61" s="134">
        <v>0</v>
      </c>
      <c r="S61" s="134">
        <v>0</v>
      </c>
      <c r="T61" s="134">
        <v>2779.6316640099999</v>
      </c>
      <c r="U61" s="134">
        <v>0</v>
      </c>
      <c r="V61" s="134">
        <v>0</v>
      </c>
      <c r="W61" s="134">
        <v>0</v>
      </c>
      <c r="X61" s="134">
        <v>0</v>
      </c>
      <c r="Y61" s="134">
        <v>0</v>
      </c>
      <c r="Z61" s="135">
        <v>0</v>
      </c>
      <c r="AA61" s="134">
        <v>0</v>
      </c>
      <c r="AB61" s="134">
        <v>0</v>
      </c>
      <c r="AC61" s="134">
        <v>0</v>
      </c>
      <c r="AD61" s="134">
        <v>0</v>
      </c>
      <c r="AE61" s="134">
        <v>0</v>
      </c>
      <c r="AF61" s="134">
        <v>0</v>
      </c>
      <c r="AG61" s="134">
        <v>0</v>
      </c>
      <c r="AH61" s="134">
        <v>0</v>
      </c>
      <c r="AI61" s="134">
        <v>0</v>
      </c>
      <c r="AJ61" s="134">
        <v>0</v>
      </c>
      <c r="AK61" s="134">
        <v>2779.6316640099999</v>
      </c>
    </row>
    <row r="62" spans="1:37" s="134" customFormat="1" x14ac:dyDescent="0.25">
      <c r="A62" s="2" t="s">
        <v>420</v>
      </c>
      <c r="B62" s="135">
        <v>50</v>
      </c>
      <c r="C62" s="135">
        <v>0</v>
      </c>
      <c r="D62" s="135">
        <v>0</v>
      </c>
      <c r="E62" s="135">
        <v>32.632463469999998</v>
      </c>
      <c r="F62" s="135">
        <v>0</v>
      </c>
      <c r="G62" s="135">
        <v>0</v>
      </c>
      <c r="H62" s="135">
        <v>0</v>
      </c>
      <c r="I62" s="134">
        <v>0</v>
      </c>
      <c r="J62" s="135">
        <v>3730.41412459</v>
      </c>
      <c r="K62" s="134">
        <v>715.53355399999998</v>
      </c>
      <c r="L62" s="134">
        <v>713.72329378999996</v>
      </c>
      <c r="M62" s="134">
        <v>0</v>
      </c>
      <c r="N62" s="134">
        <v>1953.3240107199999</v>
      </c>
      <c r="O62" s="134">
        <v>0</v>
      </c>
      <c r="P62" s="134">
        <v>0</v>
      </c>
      <c r="Q62" s="134">
        <v>184.77539616000001</v>
      </c>
      <c r="R62" s="134">
        <v>0</v>
      </c>
      <c r="S62" s="134">
        <v>144073.79939859</v>
      </c>
      <c r="T62" s="134">
        <v>1654.7465360599999</v>
      </c>
      <c r="U62" s="134">
        <v>0</v>
      </c>
      <c r="V62" s="134">
        <v>0</v>
      </c>
      <c r="W62" s="134">
        <v>0</v>
      </c>
      <c r="X62" s="134">
        <v>0</v>
      </c>
      <c r="Y62" s="134">
        <v>0</v>
      </c>
      <c r="Z62" s="135">
        <v>0</v>
      </c>
      <c r="AA62" s="134">
        <v>0</v>
      </c>
      <c r="AB62" s="134">
        <v>0</v>
      </c>
      <c r="AC62" s="134">
        <v>0</v>
      </c>
      <c r="AD62" s="134">
        <v>47.180096249999998</v>
      </c>
      <c r="AE62" s="134">
        <v>0</v>
      </c>
      <c r="AF62" s="134">
        <v>181.87918199999999</v>
      </c>
      <c r="AG62" s="134">
        <v>0</v>
      </c>
      <c r="AH62" s="134">
        <v>796.21911299999999</v>
      </c>
      <c r="AI62" s="134">
        <v>1583.5523539200001</v>
      </c>
      <c r="AJ62" s="134">
        <v>0</v>
      </c>
      <c r="AK62" s="134">
        <v>155717.77952255</v>
      </c>
    </row>
    <row r="63" spans="1:37" s="134" customFormat="1" x14ac:dyDescent="0.25">
      <c r="A63" s="2" t="s">
        <v>421</v>
      </c>
      <c r="B63" s="135">
        <v>0</v>
      </c>
      <c r="C63" s="135">
        <v>0</v>
      </c>
      <c r="D63" s="135">
        <v>0</v>
      </c>
      <c r="E63" s="135">
        <v>0</v>
      </c>
      <c r="F63" s="135">
        <v>0</v>
      </c>
      <c r="G63" s="135">
        <v>0</v>
      </c>
      <c r="H63" s="135">
        <v>0</v>
      </c>
      <c r="I63" s="134">
        <v>0</v>
      </c>
      <c r="J63" s="135">
        <v>0</v>
      </c>
      <c r="K63" s="134">
        <v>0</v>
      </c>
      <c r="L63" s="134">
        <v>0</v>
      </c>
      <c r="M63" s="134">
        <v>0</v>
      </c>
      <c r="N63" s="134">
        <v>18.063168340000001</v>
      </c>
      <c r="O63" s="134">
        <v>0</v>
      </c>
      <c r="P63" s="134">
        <v>0</v>
      </c>
      <c r="Q63" s="134">
        <v>5.8330787400000004</v>
      </c>
      <c r="R63" s="134">
        <v>0</v>
      </c>
      <c r="S63" s="134">
        <v>0</v>
      </c>
      <c r="T63" s="134">
        <v>0</v>
      </c>
      <c r="U63" s="134">
        <v>0</v>
      </c>
      <c r="V63" s="134">
        <v>0</v>
      </c>
      <c r="W63" s="134">
        <v>0</v>
      </c>
      <c r="X63" s="134">
        <v>0</v>
      </c>
      <c r="Y63" s="134">
        <v>0</v>
      </c>
      <c r="Z63" s="135">
        <v>0</v>
      </c>
      <c r="AA63" s="134">
        <v>0</v>
      </c>
      <c r="AB63" s="134">
        <v>0</v>
      </c>
      <c r="AC63" s="134">
        <v>0</v>
      </c>
      <c r="AD63" s="134">
        <v>0</v>
      </c>
      <c r="AE63" s="134">
        <v>0</v>
      </c>
      <c r="AF63" s="134">
        <v>0</v>
      </c>
      <c r="AG63" s="134">
        <v>0</v>
      </c>
      <c r="AH63" s="134">
        <v>0</v>
      </c>
      <c r="AI63" s="134">
        <v>0</v>
      </c>
      <c r="AJ63" s="134">
        <v>0</v>
      </c>
      <c r="AK63" s="134">
        <v>23.896247079999998</v>
      </c>
    </row>
    <row r="64" spans="1:37" s="134" customFormat="1" x14ac:dyDescent="0.25">
      <c r="A64" s="2" t="s">
        <v>434</v>
      </c>
      <c r="B64" s="135">
        <v>37238.303119999997</v>
      </c>
      <c r="C64" s="135">
        <v>0</v>
      </c>
      <c r="D64" s="135">
        <v>0</v>
      </c>
      <c r="E64" s="135">
        <v>0</v>
      </c>
      <c r="F64" s="135">
        <v>0</v>
      </c>
      <c r="G64" s="135">
        <v>0</v>
      </c>
      <c r="H64" s="135">
        <v>0</v>
      </c>
      <c r="I64" s="134">
        <v>-27.34432</v>
      </c>
      <c r="J64" s="135">
        <v>0</v>
      </c>
      <c r="K64" s="134">
        <v>-15990.208247959999</v>
      </c>
      <c r="L64" s="134">
        <v>177.42789963999999</v>
      </c>
      <c r="M64" s="134">
        <v>-64890.550884210003</v>
      </c>
      <c r="N64" s="134">
        <v>0</v>
      </c>
      <c r="O64" s="134">
        <v>-116014.2</v>
      </c>
      <c r="P64" s="134">
        <v>0</v>
      </c>
      <c r="Q64" s="134">
        <v>15413.143168500001</v>
      </c>
      <c r="R64" s="134">
        <v>0</v>
      </c>
      <c r="S64" s="134">
        <v>8845.3718574300001</v>
      </c>
      <c r="T64" s="134">
        <v>2881.62512668</v>
      </c>
      <c r="U64" s="134">
        <v>0</v>
      </c>
      <c r="V64" s="134">
        <v>0</v>
      </c>
      <c r="W64" s="134">
        <v>0</v>
      </c>
      <c r="X64" s="134">
        <v>0</v>
      </c>
      <c r="Y64" s="134">
        <v>-8.4260810300000006</v>
      </c>
      <c r="Z64" s="135">
        <v>0</v>
      </c>
      <c r="AA64" s="134">
        <v>0</v>
      </c>
      <c r="AB64" s="134">
        <v>0</v>
      </c>
      <c r="AC64" s="134">
        <v>0</v>
      </c>
      <c r="AD64" s="134">
        <v>-210.11946344</v>
      </c>
      <c r="AE64" s="134">
        <v>0</v>
      </c>
      <c r="AF64" s="134">
        <v>13701.869211409999</v>
      </c>
      <c r="AG64" s="134">
        <v>-924.80815413000005</v>
      </c>
      <c r="AH64" s="134">
        <v>-9.5691968900000006</v>
      </c>
      <c r="AI64" s="134">
        <v>0</v>
      </c>
      <c r="AJ64" s="134">
        <v>-2189.2395743000002</v>
      </c>
      <c r="AK64" s="134">
        <v>-122006.7255383</v>
      </c>
    </row>
    <row r="65" spans="1:37" s="134" customFormat="1" x14ac:dyDescent="0.25">
      <c r="A65" s="3" t="s">
        <v>435</v>
      </c>
      <c r="B65" s="135">
        <v>37238.303119999997</v>
      </c>
      <c r="C65" s="135">
        <v>0</v>
      </c>
      <c r="D65" s="135">
        <v>0</v>
      </c>
      <c r="E65" s="135">
        <v>0</v>
      </c>
      <c r="F65" s="135">
        <v>0</v>
      </c>
      <c r="G65" s="135">
        <v>0</v>
      </c>
      <c r="H65" s="135">
        <v>0</v>
      </c>
      <c r="I65" s="134">
        <v>1079.3399999999999</v>
      </c>
      <c r="J65" s="135">
        <v>0</v>
      </c>
      <c r="K65" s="134">
        <v>64004.970198449999</v>
      </c>
      <c r="L65" s="134">
        <v>1207.2720592999999</v>
      </c>
      <c r="M65" s="134">
        <v>0</v>
      </c>
      <c r="N65" s="134">
        <v>0</v>
      </c>
      <c r="O65" s="134">
        <v>0</v>
      </c>
      <c r="P65" s="134">
        <v>0</v>
      </c>
      <c r="Q65" s="134">
        <v>34906.018810529997</v>
      </c>
      <c r="R65" s="134">
        <v>0</v>
      </c>
      <c r="S65" s="134">
        <v>24277.72281653</v>
      </c>
      <c r="T65" s="134">
        <v>7260.8122645599997</v>
      </c>
      <c r="U65" s="134">
        <v>0</v>
      </c>
      <c r="V65" s="134">
        <v>0</v>
      </c>
      <c r="W65" s="134">
        <v>0</v>
      </c>
      <c r="X65" s="134">
        <v>0</v>
      </c>
      <c r="Y65" s="134">
        <v>0.91510100000000005</v>
      </c>
      <c r="Z65" s="135">
        <v>0</v>
      </c>
      <c r="AA65" s="134">
        <v>0</v>
      </c>
      <c r="AB65" s="134">
        <v>0</v>
      </c>
      <c r="AC65" s="134">
        <v>0</v>
      </c>
      <c r="AD65" s="134">
        <v>497.73599999999999</v>
      </c>
      <c r="AE65" s="134">
        <v>0</v>
      </c>
      <c r="AF65" s="134">
        <v>37647.303687560001</v>
      </c>
      <c r="AG65" s="134">
        <v>2185.78832319</v>
      </c>
      <c r="AH65" s="134">
        <v>0</v>
      </c>
      <c r="AI65" s="134">
        <v>0</v>
      </c>
      <c r="AJ65" s="134">
        <v>1910.5128790000001</v>
      </c>
      <c r="AK65" s="134">
        <v>212216.69526012</v>
      </c>
    </row>
    <row r="66" spans="1:37" s="137" customFormat="1" ht="13" x14ac:dyDescent="0.3">
      <c r="A66" s="2" t="s">
        <v>436</v>
      </c>
      <c r="B66" s="138">
        <v>0</v>
      </c>
      <c r="C66" s="138">
        <v>0</v>
      </c>
      <c r="D66" s="138">
        <v>0</v>
      </c>
      <c r="E66" s="138">
        <v>0</v>
      </c>
      <c r="F66" s="138">
        <v>0</v>
      </c>
      <c r="G66" s="138">
        <v>0</v>
      </c>
      <c r="H66" s="138">
        <v>0</v>
      </c>
      <c r="I66" s="137">
        <v>1106.6843200000001</v>
      </c>
      <c r="J66" s="138">
        <v>0</v>
      </c>
      <c r="K66" s="137">
        <v>79995.178446410006</v>
      </c>
      <c r="L66" s="137">
        <v>1029.8441596600001</v>
      </c>
      <c r="M66" s="137">
        <v>64890.550884210003</v>
      </c>
      <c r="N66" s="137">
        <v>0</v>
      </c>
      <c r="O66" s="137">
        <v>116014.2</v>
      </c>
      <c r="P66" s="137">
        <v>0</v>
      </c>
      <c r="Q66" s="137">
        <v>19492.875642030001</v>
      </c>
      <c r="R66" s="137">
        <v>0</v>
      </c>
      <c r="S66" s="137">
        <v>15432.3509591</v>
      </c>
      <c r="T66" s="137">
        <v>4379.1871378799997</v>
      </c>
      <c r="U66" s="137">
        <v>0</v>
      </c>
      <c r="V66" s="137">
        <v>0</v>
      </c>
      <c r="W66" s="137">
        <v>0</v>
      </c>
      <c r="X66" s="137">
        <v>0</v>
      </c>
      <c r="Y66" s="137">
        <v>9.3411820300000006</v>
      </c>
      <c r="Z66" s="138">
        <v>0</v>
      </c>
      <c r="AA66" s="137">
        <v>0</v>
      </c>
      <c r="AB66" s="137">
        <v>0</v>
      </c>
      <c r="AC66" s="137">
        <v>0</v>
      </c>
      <c r="AD66" s="137">
        <v>707.85546343999999</v>
      </c>
      <c r="AE66" s="137">
        <v>0</v>
      </c>
      <c r="AF66" s="137">
        <v>23945.43447615</v>
      </c>
      <c r="AG66" s="137">
        <v>3110.5964773199998</v>
      </c>
      <c r="AH66" s="137">
        <v>9.5691968900000006</v>
      </c>
      <c r="AI66" s="137">
        <v>0</v>
      </c>
      <c r="AJ66" s="137">
        <v>4099.7524532999996</v>
      </c>
      <c r="AK66" s="137">
        <v>334223.42079841997</v>
      </c>
    </row>
    <row r="67" spans="1:37" ht="13" thickBot="1" x14ac:dyDescent="0.3">
      <c r="A67" s="144"/>
      <c r="B67" s="144"/>
      <c r="C67" s="144"/>
      <c r="D67" s="144"/>
      <c r="E67" s="144"/>
      <c r="F67" s="144"/>
      <c r="G67" s="144"/>
      <c r="H67" s="144"/>
      <c r="I67" s="144"/>
      <c r="J67" s="144"/>
      <c r="K67" s="144"/>
      <c r="L67" s="144"/>
      <c r="M67" s="144"/>
      <c r="N67" s="144">
        <v>0</v>
      </c>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row>
    <row r="68" spans="1:37" ht="13" thickTop="1" x14ac:dyDescent="0.25"/>
    <row r="69" spans="1:37" s="161" customFormat="1" ht="26.5" customHeight="1" x14ac:dyDescent="0.25">
      <c r="A69" s="171" t="s">
        <v>500</v>
      </c>
      <c r="B69" s="171"/>
      <c r="C69" s="171"/>
      <c r="D69" s="171"/>
      <c r="E69" s="171"/>
    </row>
    <row r="70" spans="1:37" s="161" customFormat="1" ht="26.5" customHeight="1" x14ac:dyDescent="0.25">
      <c r="A70" s="171" t="s">
        <v>498</v>
      </c>
      <c r="B70" s="171"/>
      <c r="C70" s="171"/>
      <c r="D70" s="171"/>
      <c r="E70" s="171"/>
    </row>
    <row r="71" spans="1:37" s="161" customFormat="1" ht="19.5" customHeight="1" x14ac:dyDescent="0.25">
      <c r="A71" s="171" t="s">
        <v>499</v>
      </c>
      <c r="B71" s="171"/>
      <c r="C71" s="171"/>
      <c r="D71" s="171"/>
      <c r="E71" s="171"/>
    </row>
  </sheetData>
  <mergeCells count="39">
    <mergeCell ref="AG5:AK5"/>
    <mergeCell ref="AG6:AK6"/>
    <mergeCell ref="AG7:AK7"/>
    <mergeCell ref="AG8:AK8"/>
    <mergeCell ref="W5:AB5"/>
    <mergeCell ref="W6:AB6"/>
    <mergeCell ref="W7:AB7"/>
    <mergeCell ref="W8:AB8"/>
    <mergeCell ref="AC5:AF5"/>
    <mergeCell ref="AC6:AF6"/>
    <mergeCell ref="AC7:AF7"/>
    <mergeCell ref="AC8:AF8"/>
    <mergeCell ref="K5:Q5"/>
    <mergeCell ref="K6:Q6"/>
    <mergeCell ref="K7:Q7"/>
    <mergeCell ref="K8:Q8"/>
    <mergeCell ref="R5:V5"/>
    <mergeCell ref="R6:V6"/>
    <mergeCell ref="R7:V7"/>
    <mergeCell ref="R8:V8"/>
    <mergeCell ref="B5:G5"/>
    <mergeCell ref="B6:G6"/>
    <mergeCell ref="B7:G7"/>
    <mergeCell ref="B8:G8"/>
    <mergeCell ref="H5:J5"/>
    <mergeCell ref="H6:J6"/>
    <mergeCell ref="H7:J7"/>
    <mergeCell ref="H8:J8"/>
    <mergeCell ref="AG11:AI11"/>
    <mergeCell ref="B11:G11"/>
    <mergeCell ref="H11:J11"/>
    <mergeCell ref="S11:V11"/>
    <mergeCell ref="W11:Y11"/>
    <mergeCell ref="K11:Q11"/>
    <mergeCell ref="A69:E69"/>
    <mergeCell ref="A70:E70"/>
    <mergeCell ref="A71:E71"/>
    <mergeCell ref="Z11:AB11"/>
    <mergeCell ref="AC11:AE11"/>
  </mergeCells>
  <printOptions horizontalCentered="1"/>
  <pageMargins left="0.74803149606299213" right="0.74803149606299213" top="0.39370078740157483" bottom="0.47244094488188981" header="0" footer="0"/>
  <pageSetup scale="70" orientation="portrait" horizontalDpi="4294967294" r:id="rId1"/>
  <headerFooter alignWithMargins="0"/>
  <colBreaks count="5" manualBreakCount="5">
    <brk id="10" max="1048575" man="1"/>
    <brk id="17" max="1048575" man="1"/>
    <brk id="22" max="1048575" man="1"/>
    <brk id="28" max="1048575" man="1"/>
    <brk id="3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63DF8-382B-439F-A950-9913CD6D442C}">
  <sheetPr>
    <tabColor theme="9" tint="0.39997558519241921"/>
  </sheetPr>
  <dimension ref="A1:I66"/>
  <sheetViews>
    <sheetView showGridLines="0" defaultGridColor="0" colorId="60" workbookViewId="0">
      <selection activeCell="C12" sqref="C12"/>
    </sheetView>
  </sheetViews>
  <sheetFormatPr baseColWidth="10" defaultColWidth="11.453125" defaultRowHeight="12.5" x14ac:dyDescent="0.25"/>
  <cols>
    <col min="1" max="1" width="51.54296875" style="4" bestFit="1" customWidth="1"/>
    <col min="2" max="2" width="12" style="4" bestFit="1" customWidth="1"/>
    <col min="3" max="3" width="11.7265625" style="4" bestFit="1" customWidth="1"/>
    <col min="4" max="4" width="11.453125" style="4"/>
    <col min="5" max="5" width="14.1796875" style="4" customWidth="1"/>
    <col min="6" max="6" width="13.54296875" style="4" customWidth="1"/>
    <col min="7" max="16384" width="11.453125" style="4"/>
  </cols>
  <sheetData>
    <row r="1" spans="1:8" x14ac:dyDescent="0.25">
      <c r="A1" s="58" t="s">
        <v>282</v>
      </c>
    </row>
    <row r="2" spans="1:8" x14ac:dyDescent="0.25">
      <c r="A2" s="58" t="s">
        <v>352</v>
      </c>
    </row>
    <row r="3" spans="1:8" x14ac:dyDescent="0.25">
      <c r="A3" s="58" t="s">
        <v>353</v>
      </c>
    </row>
    <row r="5" spans="1:8" ht="13" x14ac:dyDescent="0.3">
      <c r="A5" s="169" t="s">
        <v>354</v>
      </c>
      <c r="B5" s="169"/>
      <c r="C5" s="169"/>
      <c r="D5" s="54"/>
      <c r="E5" s="54"/>
    </row>
    <row r="6" spans="1:8" ht="13" x14ac:dyDescent="0.3">
      <c r="A6" s="169" t="s">
        <v>469</v>
      </c>
      <c r="B6" s="169"/>
      <c r="C6" s="169"/>
      <c r="D6" s="63"/>
      <c r="E6" s="54"/>
    </row>
    <row r="7" spans="1:8" ht="13" x14ac:dyDescent="0.3">
      <c r="A7" s="169">
        <v>2025</v>
      </c>
      <c r="B7" s="169"/>
      <c r="C7" s="169"/>
      <c r="D7" s="54"/>
      <c r="E7" s="54"/>
    </row>
    <row r="8" spans="1:8" ht="13" x14ac:dyDescent="0.3">
      <c r="A8" s="169" t="s">
        <v>356</v>
      </c>
      <c r="B8" s="169"/>
      <c r="C8" s="169"/>
      <c r="D8" s="54"/>
      <c r="E8" s="54"/>
    </row>
    <row r="9" spans="1:8" ht="13" thickBot="1" x14ac:dyDescent="0.3"/>
    <row r="10" spans="1:8" ht="13.5" thickTop="1" thickBot="1" x14ac:dyDescent="0.3">
      <c r="A10" s="59" t="s">
        <v>357</v>
      </c>
      <c r="B10" s="59" t="s">
        <v>214</v>
      </c>
      <c r="C10" s="59" t="s">
        <v>361</v>
      </c>
      <c r="D10" s="60"/>
      <c r="E10" s="60"/>
      <c r="F10" s="60"/>
      <c r="G10" s="60"/>
      <c r="H10" s="60"/>
    </row>
    <row r="11" spans="1:8" s="9" customFormat="1" ht="13.5" thickTop="1" x14ac:dyDescent="0.3">
      <c r="A11" s="61"/>
      <c r="B11" s="8"/>
      <c r="C11" s="8"/>
      <c r="D11" s="8"/>
      <c r="E11" s="8"/>
      <c r="F11" s="8"/>
      <c r="G11" s="8"/>
      <c r="H11" s="8"/>
    </row>
    <row r="12" spans="1:8" s="9" customFormat="1" ht="13" x14ac:dyDescent="0.3">
      <c r="A12" s="3" t="s">
        <v>394</v>
      </c>
      <c r="B12" s="9">
        <v>1045487.09512342</v>
      </c>
      <c r="C12" s="9">
        <f>SUM(B12)</f>
        <v>1045487.09512342</v>
      </c>
      <c r="D12" s="8"/>
      <c r="E12" s="8"/>
      <c r="F12" s="8"/>
      <c r="G12" s="8"/>
      <c r="H12" s="8"/>
    </row>
    <row r="13" spans="1:8" s="9" customFormat="1" ht="13" x14ac:dyDescent="0.3">
      <c r="A13" s="3" t="s">
        <v>395</v>
      </c>
      <c r="B13" s="9">
        <v>1045495.5212044501</v>
      </c>
      <c r="C13" s="9">
        <f t="shared" ref="C13:C64" si="0">SUM(B13)</f>
        <v>1045495.5212044501</v>
      </c>
      <c r="D13" s="8"/>
      <c r="E13" s="8"/>
      <c r="F13" s="8"/>
      <c r="G13" s="8"/>
      <c r="H13" s="8"/>
    </row>
    <row r="14" spans="1:8" s="27" customFormat="1" ht="13" x14ac:dyDescent="0.3">
      <c r="A14" s="3" t="s">
        <v>396</v>
      </c>
      <c r="B14" s="9">
        <v>1027531.5424971899</v>
      </c>
      <c r="C14" s="9">
        <f t="shared" si="0"/>
        <v>1027531.5424971899</v>
      </c>
      <c r="D14" s="13"/>
      <c r="E14" s="13"/>
      <c r="F14" s="13"/>
      <c r="G14" s="13"/>
      <c r="H14" s="13"/>
    </row>
    <row r="15" spans="1:8" s="27" customFormat="1" x14ac:dyDescent="0.25">
      <c r="A15" s="2" t="s">
        <v>397</v>
      </c>
      <c r="B15" s="117">
        <v>574298.33559052995</v>
      </c>
      <c r="C15" s="117">
        <f t="shared" si="0"/>
        <v>574298.33559052995</v>
      </c>
      <c r="D15" s="13"/>
      <c r="E15" s="13"/>
      <c r="F15" s="13"/>
      <c r="G15" s="13"/>
      <c r="H15" s="13"/>
    </row>
    <row r="16" spans="1:8" s="27" customFormat="1" x14ac:dyDescent="0.25">
      <c r="A16" s="2" t="s">
        <v>398</v>
      </c>
      <c r="B16" s="117">
        <v>0</v>
      </c>
      <c r="C16" s="117">
        <f t="shared" si="0"/>
        <v>0</v>
      </c>
      <c r="D16" s="13"/>
      <c r="E16" s="13"/>
      <c r="F16" s="13"/>
      <c r="G16" s="13"/>
      <c r="H16" s="13"/>
    </row>
    <row r="17" spans="1:8" s="27" customFormat="1" x14ac:dyDescent="0.25">
      <c r="A17" s="2" t="s">
        <v>399</v>
      </c>
      <c r="B17" s="117">
        <v>0</v>
      </c>
      <c r="C17" s="117">
        <f t="shared" si="0"/>
        <v>0</v>
      </c>
      <c r="D17" s="13"/>
      <c r="E17" s="13"/>
      <c r="F17" s="13"/>
      <c r="G17" s="13"/>
      <c r="H17" s="13"/>
    </row>
    <row r="18" spans="1:8" s="27" customFormat="1" x14ac:dyDescent="0.25">
      <c r="A18" s="2" t="s">
        <v>400</v>
      </c>
      <c r="B18" s="117">
        <v>0</v>
      </c>
      <c r="C18" s="117">
        <f t="shared" si="0"/>
        <v>0</v>
      </c>
      <c r="D18" s="13"/>
      <c r="E18" s="13"/>
      <c r="F18" s="13"/>
      <c r="G18" s="13"/>
      <c r="H18" s="13"/>
    </row>
    <row r="19" spans="1:8" s="9" customFormat="1" ht="13" x14ac:dyDescent="0.3">
      <c r="A19" s="2" t="s">
        <v>401</v>
      </c>
      <c r="B19" s="117">
        <v>321834.06581952999</v>
      </c>
      <c r="C19" s="117">
        <f t="shared" si="0"/>
        <v>321834.06581952999</v>
      </c>
      <c r="D19" s="8"/>
      <c r="E19" s="8"/>
      <c r="F19" s="8"/>
      <c r="G19" s="8"/>
      <c r="H19" s="8"/>
    </row>
    <row r="20" spans="1:8" s="9" customFormat="1" ht="13" x14ac:dyDescent="0.3">
      <c r="A20" s="3" t="s">
        <v>402</v>
      </c>
      <c r="B20" s="9">
        <v>13199.36308796</v>
      </c>
      <c r="C20" s="9">
        <f t="shared" si="0"/>
        <v>13199.36308796</v>
      </c>
      <c r="D20" s="8"/>
      <c r="E20" s="8"/>
      <c r="F20" s="8"/>
      <c r="G20" s="8"/>
      <c r="H20" s="8"/>
    </row>
    <row r="21" spans="1:8" s="27" customFormat="1" ht="13" x14ac:dyDescent="0.3">
      <c r="A21" s="3" t="s">
        <v>403</v>
      </c>
      <c r="B21" s="9">
        <v>8498.99864996</v>
      </c>
      <c r="C21" s="9">
        <f t="shared" si="0"/>
        <v>8498.99864996</v>
      </c>
      <c r="D21" s="13"/>
      <c r="E21" s="13"/>
      <c r="F21" s="13"/>
      <c r="G21" s="13"/>
      <c r="H21" s="13"/>
    </row>
    <row r="22" spans="1:8" s="27" customFormat="1" x14ac:dyDescent="0.25">
      <c r="A22" s="2" t="s">
        <v>404</v>
      </c>
      <c r="B22" s="117">
        <v>0</v>
      </c>
      <c r="C22" s="117">
        <f t="shared" si="0"/>
        <v>0</v>
      </c>
      <c r="D22" s="13"/>
      <c r="E22" s="13"/>
      <c r="F22" s="13"/>
      <c r="G22" s="13"/>
      <c r="H22" s="13"/>
    </row>
    <row r="23" spans="1:8" s="27" customFormat="1" x14ac:dyDescent="0.25">
      <c r="A23" s="2" t="s">
        <v>405</v>
      </c>
      <c r="B23" s="117">
        <v>0</v>
      </c>
      <c r="C23" s="117">
        <f t="shared" si="0"/>
        <v>0</v>
      </c>
      <c r="D23" s="13"/>
      <c r="E23" s="13"/>
      <c r="F23" s="13"/>
      <c r="G23" s="13"/>
      <c r="H23" s="13"/>
    </row>
    <row r="24" spans="1:8" s="27" customFormat="1" x14ac:dyDescent="0.25">
      <c r="A24" s="2" t="s">
        <v>406</v>
      </c>
      <c r="B24" s="117">
        <v>8498.99864996</v>
      </c>
      <c r="C24" s="117">
        <f t="shared" si="0"/>
        <v>8498.99864996</v>
      </c>
      <c r="D24" s="13"/>
      <c r="E24" s="13"/>
      <c r="F24" s="13"/>
      <c r="G24" s="13"/>
      <c r="H24" s="13"/>
    </row>
    <row r="25" spans="1:8" s="9" customFormat="1" ht="13" x14ac:dyDescent="0.3">
      <c r="A25" s="2" t="s">
        <v>407</v>
      </c>
      <c r="B25" s="117">
        <v>4700.3644379999996</v>
      </c>
      <c r="C25" s="117">
        <f t="shared" si="0"/>
        <v>4700.3644379999996</v>
      </c>
      <c r="D25" s="8"/>
      <c r="E25" s="8"/>
      <c r="F25" s="8"/>
      <c r="G25" s="8"/>
      <c r="H25" s="8"/>
    </row>
    <row r="26" spans="1:8" s="27" customFormat="1" ht="13" x14ac:dyDescent="0.3">
      <c r="A26" s="3" t="s">
        <v>408</v>
      </c>
      <c r="B26" s="9">
        <v>118199.77799916999</v>
      </c>
      <c r="C26" s="9">
        <f t="shared" si="0"/>
        <v>118199.77799916999</v>
      </c>
      <c r="D26" s="13"/>
      <c r="E26" s="13"/>
      <c r="F26" s="13"/>
      <c r="G26" s="13"/>
      <c r="H26" s="13"/>
    </row>
    <row r="27" spans="1:8" s="27" customFormat="1" x14ac:dyDescent="0.25">
      <c r="A27" s="2" t="s">
        <v>409</v>
      </c>
      <c r="B27" s="117">
        <v>0</v>
      </c>
      <c r="C27" s="117">
        <f t="shared" si="0"/>
        <v>0</v>
      </c>
      <c r="D27" s="13"/>
      <c r="E27" s="13"/>
      <c r="F27" s="13"/>
      <c r="G27" s="13"/>
      <c r="H27" s="13"/>
    </row>
    <row r="28" spans="1:8" s="27" customFormat="1" x14ac:dyDescent="0.25">
      <c r="A28" s="2" t="s">
        <v>411</v>
      </c>
      <c r="B28" s="117">
        <v>0</v>
      </c>
      <c r="C28" s="117">
        <f t="shared" si="0"/>
        <v>0</v>
      </c>
      <c r="D28" s="13"/>
      <c r="E28" s="13"/>
      <c r="F28" s="13"/>
      <c r="G28" s="13"/>
      <c r="H28" s="13"/>
    </row>
    <row r="29" spans="1:8" s="27" customFormat="1" x14ac:dyDescent="0.25">
      <c r="A29" s="2" t="s">
        <v>486</v>
      </c>
      <c r="B29" s="117">
        <v>0</v>
      </c>
      <c r="C29" s="117">
        <f t="shared" si="0"/>
        <v>0</v>
      </c>
      <c r="D29" s="13"/>
      <c r="E29" s="13"/>
      <c r="F29" s="13"/>
      <c r="G29" s="13"/>
      <c r="H29" s="13"/>
    </row>
    <row r="30" spans="1:8" s="27" customFormat="1" x14ac:dyDescent="0.25">
      <c r="A30" s="2" t="s">
        <v>413</v>
      </c>
      <c r="B30" s="117">
        <v>0</v>
      </c>
      <c r="C30" s="117">
        <f t="shared" si="0"/>
        <v>0</v>
      </c>
      <c r="D30" s="13"/>
      <c r="E30" s="13"/>
      <c r="F30" s="13"/>
      <c r="G30" s="13"/>
      <c r="H30" s="13"/>
    </row>
    <row r="31" spans="1:8" s="9" customFormat="1" ht="13" x14ac:dyDescent="0.3">
      <c r="A31" s="2" t="s">
        <v>414</v>
      </c>
      <c r="B31" s="117">
        <v>0</v>
      </c>
      <c r="C31" s="117">
        <f t="shared" si="0"/>
        <v>0</v>
      </c>
      <c r="D31" s="8"/>
      <c r="E31" s="8"/>
      <c r="F31" s="8"/>
      <c r="G31" s="8"/>
      <c r="H31" s="8"/>
    </row>
    <row r="32" spans="1:8" s="9" customFormat="1" ht="13" x14ac:dyDescent="0.3">
      <c r="A32" s="2" t="s">
        <v>415</v>
      </c>
      <c r="B32" s="117">
        <v>0</v>
      </c>
      <c r="C32" s="117">
        <f t="shared" si="0"/>
        <v>0</v>
      </c>
      <c r="D32" s="8"/>
      <c r="E32" s="8"/>
      <c r="F32" s="8"/>
      <c r="G32" s="8"/>
      <c r="H32" s="8"/>
    </row>
    <row r="33" spans="1:9" s="27" customFormat="1" x14ac:dyDescent="0.25">
      <c r="A33" s="2" t="s">
        <v>489</v>
      </c>
      <c r="B33" s="117">
        <v>0</v>
      </c>
      <c r="C33" s="117">
        <f t="shared" si="0"/>
        <v>0</v>
      </c>
      <c r="D33" s="13"/>
      <c r="E33" s="13"/>
      <c r="F33" s="13"/>
      <c r="G33" s="13"/>
      <c r="H33" s="13"/>
      <c r="I33" s="117"/>
    </row>
    <row r="34" spans="1:9" s="27" customFormat="1" x14ac:dyDescent="0.25">
      <c r="A34" s="2" t="s">
        <v>416</v>
      </c>
      <c r="B34" s="117">
        <v>0</v>
      </c>
      <c r="C34" s="117">
        <f t="shared" si="0"/>
        <v>0</v>
      </c>
      <c r="D34" s="13"/>
      <c r="E34" s="13"/>
      <c r="F34" s="13"/>
      <c r="G34" s="13"/>
      <c r="H34" s="13"/>
      <c r="I34" s="117"/>
    </row>
    <row r="35" spans="1:9" s="9" customFormat="1" ht="13" x14ac:dyDescent="0.3">
      <c r="A35" s="2" t="s">
        <v>485</v>
      </c>
      <c r="B35" s="117">
        <v>0</v>
      </c>
      <c r="C35" s="117">
        <f t="shared" si="0"/>
        <v>0</v>
      </c>
      <c r="D35" s="8"/>
      <c r="E35" s="8"/>
      <c r="F35" s="8"/>
      <c r="G35" s="8"/>
      <c r="H35" s="8"/>
    </row>
    <row r="36" spans="1:9" s="27" customFormat="1" x14ac:dyDescent="0.25">
      <c r="A36" s="2" t="s">
        <v>417</v>
      </c>
      <c r="B36" s="117">
        <v>0</v>
      </c>
      <c r="C36" s="117">
        <f t="shared" si="0"/>
        <v>0</v>
      </c>
      <c r="D36" s="13"/>
      <c r="E36" s="13"/>
      <c r="F36" s="13"/>
      <c r="G36" s="13"/>
      <c r="H36" s="13"/>
      <c r="I36" s="117"/>
    </row>
    <row r="37" spans="1:9" s="27" customFormat="1" x14ac:dyDescent="0.25">
      <c r="A37" s="2" t="s">
        <v>488</v>
      </c>
      <c r="B37" s="117">
        <v>0</v>
      </c>
      <c r="C37" s="117">
        <f t="shared" si="0"/>
        <v>0</v>
      </c>
      <c r="D37" s="13"/>
      <c r="E37" s="13"/>
      <c r="F37" s="13"/>
      <c r="G37" s="13"/>
      <c r="H37" s="13"/>
      <c r="I37" s="117"/>
    </row>
    <row r="38" spans="1:9" s="9" customFormat="1" ht="13" x14ac:dyDescent="0.3">
      <c r="A38" s="2" t="s">
        <v>418</v>
      </c>
      <c r="B38" s="117">
        <v>0</v>
      </c>
      <c r="C38" s="117">
        <f t="shared" si="0"/>
        <v>0</v>
      </c>
      <c r="D38" s="8"/>
      <c r="E38" s="8"/>
      <c r="F38" s="8"/>
      <c r="G38" s="8"/>
      <c r="H38" s="8"/>
    </row>
    <row r="39" spans="1:9" s="27" customFormat="1" x14ac:dyDescent="0.25">
      <c r="A39" s="2" t="s">
        <v>419</v>
      </c>
      <c r="B39" s="117">
        <v>0</v>
      </c>
      <c r="C39" s="117">
        <f t="shared" si="0"/>
        <v>0</v>
      </c>
      <c r="D39" s="13"/>
      <c r="E39" s="13"/>
      <c r="F39" s="13"/>
      <c r="G39" s="13"/>
      <c r="H39" s="13"/>
      <c r="I39" s="117"/>
    </row>
    <row r="40" spans="1:9" s="27" customFormat="1" x14ac:dyDescent="0.25">
      <c r="A40" s="2" t="s">
        <v>420</v>
      </c>
      <c r="B40" s="117">
        <v>118170.09756285</v>
      </c>
      <c r="C40" s="117">
        <f t="shared" si="0"/>
        <v>118170.09756285</v>
      </c>
      <c r="D40" s="13"/>
      <c r="E40" s="13"/>
      <c r="F40" s="13"/>
      <c r="G40" s="13"/>
      <c r="H40" s="13"/>
      <c r="I40" s="117"/>
    </row>
    <row r="41" spans="1:9" s="27" customFormat="1" x14ac:dyDescent="0.25">
      <c r="A41" s="2" t="s">
        <v>421</v>
      </c>
      <c r="B41" s="117">
        <v>29.680436319999998</v>
      </c>
      <c r="C41" s="117">
        <f t="shared" si="0"/>
        <v>29.680436319999998</v>
      </c>
      <c r="D41" s="13"/>
      <c r="E41" s="13"/>
      <c r="F41" s="13"/>
      <c r="G41" s="13"/>
      <c r="H41" s="13"/>
      <c r="I41" s="117"/>
    </row>
    <row r="42" spans="1:9" s="9" customFormat="1" ht="13" x14ac:dyDescent="0.3">
      <c r="A42" s="2" t="s">
        <v>422</v>
      </c>
      <c r="B42" s="117">
        <v>0</v>
      </c>
      <c r="C42" s="117">
        <f t="shared" si="0"/>
        <v>0</v>
      </c>
      <c r="D42" s="8"/>
      <c r="E42" s="8"/>
      <c r="F42" s="8"/>
      <c r="G42" s="8"/>
      <c r="H42" s="8"/>
    </row>
    <row r="43" spans="1:9" s="27" customFormat="1" x14ac:dyDescent="0.25">
      <c r="A43" s="2" t="s">
        <v>423</v>
      </c>
      <c r="B43" s="117">
        <v>17963.978707260001</v>
      </c>
      <c r="C43" s="117">
        <f t="shared" si="0"/>
        <v>17963.978707260001</v>
      </c>
      <c r="D43" s="13"/>
      <c r="E43" s="13"/>
      <c r="F43" s="13"/>
      <c r="G43" s="13"/>
      <c r="H43" s="13"/>
      <c r="I43" s="117"/>
    </row>
    <row r="44" spans="1:9" s="27" customFormat="1" x14ac:dyDescent="0.25">
      <c r="A44" s="2" t="s">
        <v>424</v>
      </c>
      <c r="B44" s="117">
        <v>17963.978707260001</v>
      </c>
      <c r="C44" s="117">
        <f t="shared" si="0"/>
        <v>17963.978707260001</v>
      </c>
      <c r="D44" s="120"/>
      <c r="E44" s="120"/>
      <c r="F44" s="120"/>
      <c r="G44" s="121"/>
      <c r="H44" s="121"/>
      <c r="I44" s="121"/>
    </row>
    <row r="45" spans="1:9" ht="13" x14ac:dyDescent="0.3">
      <c r="A45" s="3" t="s">
        <v>425</v>
      </c>
      <c r="B45" s="9">
        <v>10727.18567429</v>
      </c>
      <c r="C45" s="9">
        <f t="shared" si="0"/>
        <v>10727.18567429</v>
      </c>
    </row>
    <row r="46" spans="1:9" ht="13" x14ac:dyDescent="0.3">
      <c r="A46" s="3" t="s">
        <v>426</v>
      </c>
      <c r="B46" s="9">
        <v>7236.7930329700002</v>
      </c>
      <c r="C46" s="9">
        <f t="shared" si="0"/>
        <v>7236.7930329700002</v>
      </c>
    </row>
    <row r="47" spans="1:9" x14ac:dyDescent="0.25">
      <c r="A47" s="2" t="s">
        <v>427</v>
      </c>
      <c r="B47" s="117">
        <v>0</v>
      </c>
      <c r="C47" s="117">
        <f t="shared" si="0"/>
        <v>0</v>
      </c>
    </row>
    <row r="48" spans="1:9" x14ac:dyDescent="0.25">
      <c r="A48" s="2" t="s">
        <v>428</v>
      </c>
      <c r="B48" s="117">
        <v>0</v>
      </c>
      <c r="C48" s="117">
        <f t="shared" si="0"/>
        <v>0</v>
      </c>
    </row>
    <row r="49" spans="1:3" ht="13" x14ac:dyDescent="0.3">
      <c r="A49" s="3" t="s">
        <v>429</v>
      </c>
      <c r="B49" s="9">
        <v>0</v>
      </c>
      <c r="C49" s="9">
        <f t="shared" si="0"/>
        <v>0</v>
      </c>
    </row>
    <row r="50" spans="1:3" x14ac:dyDescent="0.25">
      <c r="A50" s="2" t="s">
        <v>430</v>
      </c>
      <c r="B50" s="117">
        <v>0</v>
      </c>
      <c r="C50" s="117">
        <f t="shared" si="0"/>
        <v>0</v>
      </c>
    </row>
    <row r="51" spans="1:3" x14ac:dyDescent="0.25">
      <c r="A51" s="2" t="s">
        <v>409</v>
      </c>
      <c r="B51" s="117">
        <v>0</v>
      </c>
      <c r="C51" s="117">
        <f t="shared" si="0"/>
        <v>0</v>
      </c>
    </row>
    <row r="52" spans="1:3" ht="13" x14ac:dyDescent="0.3">
      <c r="A52" s="3" t="s">
        <v>431</v>
      </c>
      <c r="B52" s="9">
        <v>0</v>
      </c>
      <c r="C52" s="9">
        <f t="shared" si="0"/>
        <v>0</v>
      </c>
    </row>
    <row r="53" spans="1:3" x14ac:dyDescent="0.25">
      <c r="A53" s="2" t="s">
        <v>413</v>
      </c>
      <c r="B53" s="117">
        <v>0</v>
      </c>
      <c r="C53" s="117">
        <f t="shared" si="0"/>
        <v>0</v>
      </c>
    </row>
    <row r="54" spans="1:3" x14ac:dyDescent="0.25">
      <c r="A54" s="2" t="s">
        <v>414</v>
      </c>
      <c r="B54" s="117">
        <v>0</v>
      </c>
      <c r="C54" s="117">
        <f t="shared" si="0"/>
        <v>0</v>
      </c>
    </row>
    <row r="55" spans="1:3" x14ac:dyDescent="0.25">
      <c r="A55" s="2" t="s">
        <v>432</v>
      </c>
      <c r="B55" s="117">
        <v>0</v>
      </c>
      <c r="C55" s="117">
        <f t="shared" si="0"/>
        <v>0</v>
      </c>
    </row>
    <row r="56" spans="1:3" x14ac:dyDescent="0.25">
      <c r="A56" s="2" t="s">
        <v>416</v>
      </c>
      <c r="B56" s="117">
        <v>0</v>
      </c>
      <c r="C56" s="117">
        <f t="shared" si="0"/>
        <v>0</v>
      </c>
    </row>
    <row r="57" spans="1:3" x14ac:dyDescent="0.25">
      <c r="A57" s="2" t="s">
        <v>417</v>
      </c>
      <c r="B57" s="117">
        <v>0</v>
      </c>
      <c r="C57" s="117">
        <f t="shared" si="0"/>
        <v>0</v>
      </c>
    </row>
    <row r="58" spans="1:3" x14ac:dyDescent="0.25">
      <c r="A58" s="2" t="s">
        <v>418</v>
      </c>
      <c r="B58" s="117">
        <v>0</v>
      </c>
      <c r="C58" s="117">
        <f t="shared" si="0"/>
        <v>0</v>
      </c>
    </row>
    <row r="59" spans="1:3" x14ac:dyDescent="0.25">
      <c r="A59" s="2" t="s">
        <v>419</v>
      </c>
      <c r="B59" s="117">
        <v>0</v>
      </c>
      <c r="C59" s="117">
        <f t="shared" si="0"/>
        <v>0</v>
      </c>
    </row>
    <row r="60" spans="1:3" x14ac:dyDescent="0.25">
      <c r="A60" s="2" t="s">
        <v>420</v>
      </c>
      <c r="B60" s="117">
        <v>0</v>
      </c>
      <c r="C60" s="117">
        <f t="shared" si="0"/>
        <v>0</v>
      </c>
    </row>
    <row r="61" spans="1:3" x14ac:dyDescent="0.25">
      <c r="A61" s="2" t="s">
        <v>421</v>
      </c>
      <c r="B61" s="117">
        <v>0</v>
      </c>
      <c r="C61" s="117">
        <f t="shared" si="0"/>
        <v>0</v>
      </c>
    </row>
    <row r="62" spans="1:3" x14ac:dyDescent="0.25">
      <c r="A62" s="2" t="s">
        <v>434</v>
      </c>
      <c r="B62" s="117">
        <v>-8.4260810300000006</v>
      </c>
      <c r="C62" s="117">
        <f t="shared" si="0"/>
        <v>-8.4260810300000006</v>
      </c>
    </row>
    <row r="63" spans="1:3" x14ac:dyDescent="0.25">
      <c r="A63" s="2" t="s">
        <v>435</v>
      </c>
      <c r="B63" s="117">
        <v>0.91510100000000005</v>
      </c>
      <c r="C63" s="117">
        <f t="shared" si="0"/>
        <v>0.91510100000000005</v>
      </c>
    </row>
    <row r="64" spans="1:3" x14ac:dyDescent="0.25">
      <c r="A64" s="2" t="s">
        <v>436</v>
      </c>
      <c r="B64" s="117">
        <v>9.3411820300000006</v>
      </c>
      <c r="C64" s="117">
        <f t="shared" si="0"/>
        <v>9.3411820300000006</v>
      </c>
    </row>
    <row r="65" spans="1:3" ht="13" thickBot="1" x14ac:dyDescent="0.3">
      <c r="A65" s="118"/>
      <c r="B65" s="118"/>
      <c r="C65" s="118"/>
    </row>
    <row r="66" spans="1:3" ht="13" thickTop="1" x14ac:dyDescent="0.25"/>
  </sheetData>
  <mergeCells count="4">
    <mergeCell ref="A5:C5"/>
    <mergeCell ref="A6:C6"/>
    <mergeCell ref="A7:C7"/>
    <mergeCell ref="A8:C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48F30-A440-4119-92C0-41CE1D13026E}">
  <sheetPr>
    <tabColor rgb="FF00B0F0"/>
  </sheetPr>
  <dimension ref="A14:G18"/>
  <sheetViews>
    <sheetView topLeftCell="A7" workbookViewId="0">
      <selection activeCell="H11" sqref="H1:H1048576"/>
    </sheetView>
  </sheetViews>
  <sheetFormatPr baseColWidth="10" defaultColWidth="11.453125" defaultRowHeight="14.5" x14ac:dyDescent="0.35"/>
  <cols>
    <col min="1" max="6" width="11.453125" style="57"/>
    <col min="7" max="7" width="14.1796875" style="57" customWidth="1"/>
    <col min="8" max="16384" width="11.453125" style="57"/>
  </cols>
  <sheetData>
    <row r="14" spans="1:7" ht="14.25" customHeight="1" x14ac:dyDescent="0.35"/>
    <row r="16" spans="1:7" ht="135.75" customHeight="1" x14ac:dyDescent="1">
      <c r="A16" s="189" t="s">
        <v>360</v>
      </c>
      <c r="B16" s="189"/>
      <c r="C16" s="189"/>
      <c r="D16" s="189"/>
      <c r="E16" s="189"/>
      <c r="F16" s="189"/>
      <c r="G16" s="189"/>
    </row>
    <row r="18" spans="1:7" ht="46" x14ac:dyDescent="1">
      <c r="A18" s="190"/>
      <c r="B18" s="190"/>
      <c r="C18" s="190"/>
      <c r="D18" s="190"/>
      <c r="E18" s="190"/>
      <c r="F18" s="190"/>
      <c r="G18" s="190"/>
    </row>
  </sheetData>
  <mergeCells count="2">
    <mergeCell ref="A16:G16"/>
    <mergeCell ref="A18:G18"/>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547E-82E3-4A04-8142-CF96ED462479}">
  <sheetPr>
    <tabColor theme="9" tint="0.39997558519241921"/>
  </sheetPr>
  <dimension ref="A1:H66"/>
  <sheetViews>
    <sheetView showGridLines="0" defaultGridColor="0" colorId="60" workbookViewId="0">
      <selection activeCell="E12" sqref="E12"/>
    </sheetView>
  </sheetViews>
  <sheetFormatPr baseColWidth="10" defaultColWidth="11.453125" defaultRowHeight="12.5" x14ac:dyDescent="0.25"/>
  <cols>
    <col min="1" max="1" width="57.1796875" style="4" customWidth="1"/>
    <col min="2" max="3" width="11.81640625" style="4" customWidth="1"/>
    <col min="4" max="4" width="12.81640625" style="4" customWidth="1"/>
    <col min="5" max="5" width="11.81640625" style="4" customWidth="1"/>
    <col min="6" max="6" width="11.453125" style="4"/>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row>
    <row r="5" spans="1:8" ht="13" x14ac:dyDescent="0.3">
      <c r="A5" s="169" t="s">
        <v>437</v>
      </c>
      <c r="B5" s="169"/>
      <c r="C5" s="169"/>
      <c r="D5" s="169"/>
      <c r="E5" s="169"/>
      <c r="F5" s="54"/>
      <c r="G5" s="54"/>
    </row>
    <row r="6" spans="1:8" ht="13" x14ac:dyDescent="0.3">
      <c r="A6" s="169" t="s">
        <v>360</v>
      </c>
      <c r="B6" s="169"/>
      <c r="C6" s="169"/>
      <c r="D6" s="169"/>
      <c r="E6" s="169"/>
      <c r="F6" s="63"/>
      <c r="G6" s="54"/>
    </row>
    <row r="7" spans="1:8" ht="13" x14ac:dyDescent="0.3">
      <c r="A7" s="169">
        <v>2025</v>
      </c>
      <c r="B7" s="169"/>
      <c r="C7" s="169"/>
      <c r="D7" s="169"/>
      <c r="E7" s="169"/>
      <c r="F7" s="54"/>
      <c r="G7" s="54"/>
    </row>
    <row r="8" spans="1:8" ht="13" x14ac:dyDescent="0.3">
      <c r="A8" s="169" t="s">
        <v>356</v>
      </c>
      <c r="B8" s="169"/>
      <c r="C8" s="169"/>
      <c r="D8" s="169"/>
      <c r="E8" s="169"/>
      <c r="F8" s="54"/>
      <c r="G8" s="54"/>
    </row>
    <row r="9" spans="1:8" ht="13" thickBot="1" x14ac:dyDescent="0.3"/>
    <row r="10" spans="1:8" ht="59.25" customHeight="1" thickTop="1" thickBot="1" x14ac:dyDescent="0.3">
      <c r="A10" s="59" t="s">
        <v>357</v>
      </c>
      <c r="B10" s="59" t="s">
        <v>383</v>
      </c>
      <c r="C10" s="59" t="s">
        <v>384</v>
      </c>
      <c r="D10" s="59" t="s">
        <v>385</v>
      </c>
      <c r="E10" s="59" t="s">
        <v>361</v>
      </c>
      <c r="F10" s="60"/>
      <c r="G10" s="60"/>
      <c r="H10" s="60"/>
    </row>
    <row r="11" spans="1:8" s="9" customFormat="1" ht="13.5" thickTop="1" x14ac:dyDescent="0.3">
      <c r="A11" s="61"/>
      <c r="B11" s="8"/>
      <c r="C11" s="8"/>
      <c r="D11" s="8"/>
      <c r="E11" s="8"/>
      <c r="F11" s="8"/>
      <c r="G11" s="8"/>
      <c r="H11" s="8"/>
    </row>
    <row r="12" spans="1:8" s="9" customFormat="1" ht="13" x14ac:dyDescent="0.3">
      <c r="A12" s="3" t="s">
        <v>394</v>
      </c>
      <c r="B12" s="8">
        <v>11854.857606379999</v>
      </c>
      <c r="C12" s="9">
        <v>43814.511883970001</v>
      </c>
      <c r="D12" s="9">
        <v>2711.0834461700001</v>
      </c>
      <c r="E12" s="55">
        <f t="shared" ref="E12:E43" si="0">SUM(B12:D12)</f>
        <v>58380.45293652</v>
      </c>
      <c r="F12" s="8"/>
      <c r="G12" s="8"/>
      <c r="H12" s="8"/>
    </row>
    <row r="13" spans="1:8" s="9" customFormat="1" ht="13" x14ac:dyDescent="0.3">
      <c r="A13" s="3" t="s">
        <v>395</v>
      </c>
      <c r="B13" s="8">
        <v>11854.857606379999</v>
      </c>
      <c r="C13" s="9">
        <v>43814.511883970001</v>
      </c>
      <c r="D13" s="9">
        <v>2711.0834461700001</v>
      </c>
      <c r="E13" s="55">
        <f t="shared" si="0"/>
        <v>58380.45293652</v>
      </c>
      <c r="F13" s="8"/>
      <c r="G13" s="8"/>
      <c r="H13" s="8"/>
    </row>
    <row r="14" spans="1:8" s="27" customFormat="1" ht="13" x14ac:dyDescent="0.3">
      <c r="A14" s="3" t="s">
        <v>396</v>
      </c>
      <c r="B14" s="8">
        <v>10840.496448579999</v>
      </c>
      <c r="C14" s="9">
        <v>40712.268518609999</v>
      </c>
      <c r="D14" s="9">
        <v>2670.9951381400001</v>
      </c>
      <c r="E14" s="55">
        <f t="shared" si="0"/>
        <v>54223.760105330002</v>
      </c>
      <c r="F14" s="13"/>
      <c r="G14" s="13"/>
      <c r="H14" s="13"/>
    </row>
    <row r="15" spans="1:8" s="27" customFormat="1" x14ac:dyDescent="0.25">
      <c r="A15" s="2" t="s">
        <v>397</v>
      </c>
      <c r="B15" s="13">
        <v>2266.3992191799998</v>
      </c>
      <c r="C15" s="117">
        <v>20899.34349693</v>
      </c>
      <c r="D15" s="117">
        <v>1686.2687012199999</v>
      </c>
      <c r="E15" s="55">
        <f t="shared" si="0"/>
        <v>24852.011417329999</v>
      </c>
      <c r="F15" s="13"/>
      <c r="G15" s="13"/>
      <c r="H15" s="13"/>
    </row>
    <row r="16" spans="1:8" s="27" customFormat="1" x14ac:dyDescent="0.25">
      <c r="A16" s="2" t="s">
        <v>398</v>
      </c>
      <c r="B16" s="13">
        <v>380.18207339999998</v>
      </c>
      <c r="C16" s="117">
        <v>2897.4579714199999</v>
      </c>
      <c r="D16" s="117">
        <v>302.28761987000001</v>
      </c>
      <c r="E16" s="55">
        <f t="shared" si="0"/>
        <v>3579.9276646899998</v>
      </c>
      <c r="F16" s="13"/>
      <c r="G16" s="13"/>
      <c r="H16" s="13"/>
    </row>
    <row r="17" spans="1:8" s="27" customFormat="1" x14ac:dyDescent="0.25">
      <c r="A17" s="2" t="s">
        <v>399</v>
      </c>
      <c r="B17" s="13">
        <v>96.151917269999998</v>
      </c>
      <c r="C17" s="117">
        <v>0</v>
      </c>
      <c r="D17" s="117">
        <v>76.827247330000006</v>
      </c>
      <c r="E17" s="55">
        <f t="shared" si="0"/>
        <v>172.97916459999999</v>
      </c>
      <c r="F17" s="13"/>
      <c r="G17" s="13"/>
      <c r="H17" s="13"/>
    </row>
    <row r="18" spans="1:8" s="27" customFormat="1" x14ac:dyDescent="0.25">
      <c r="A18" s="2" t="s">
        <v>400</v>
      </c>
      <c r="B18" s="13">
        <v>284.03015613000002</v>
      </c>
      <c r="C18" s="117">
        <v>2897.4579714199999</v>
      </c>
      <c r="D18" s="117">
        <v>225.46037254000001</v>
      </c>
      <c r="E18" s="55">
        <f t="shared" si="0"/>
        <v>3406.9485000900004</v>
      </c>
      <c r="F18" s="13"/>
      <c r="G18" s="13"/>
      <c r="H18" s="13"/>
    </row>
    <row r="19" spans="1:8" s="27" customFormat="1" x14ac:dyDescent="0.25">
      <c r="A19" s="2" t="s">
        <v>401</v>
      </c>
      <c r="B19" s="13">
        <v>4866.5611280399999</v>
      </c>
      <c r="C19" s="117">
        <v>10578.70971091</v>
      </c>
      <c r="D19" s="117">
        <v>518.65949608000005</v>
      </c>
      <c r="E19" s="55">
        <f t="shared" si="0"/>
        <v>15963.93033503</v>
      </c>
      <c r="F19" s="13"/>
      <c r="G19" s="13"/>
      <c r="H19" s="13"/>
    </row>
    <row r="20" spans="1:8" s="27" customFormat="1" ht="13" x14ac:dyDescent="0.3">
      <c r="A20" s="3" t="s">
        <v>402</v>
      </c>
      <c r="B20" s="8">
        <v>0</v>
      </c>
      <c r="C20" s="9">
        <v>0</v>
      </c>
      <c r="D20" s="9">
        <v>0</v>
      </c>
      <c r="E20" s="55">
        <f t="shared" si="0"/>
        <v>0</v>
      </c>
      <c r="F20" s="13"/>
      <c r="G20" s="13"/>
      <c r="H20" s="13"/>
    </row>
    <row r="21" spans="1:8" s="27" customFormat="1" ht="13" x14ac:dyDescent="0.3">
      <c r="A21" s="3" t="s">
        <v>403</v>
      </c>
      <c r="B21" s="8">
        <v>0</v>
      </c>
      <c r="C21" s="9">
        <v>0</v>
      </c>
      <c r="D21" s="9">
        <v>0</v>
      </c>
      <c r="E21" s="55">
        <f t="shared" si="0"/>
        <v>0</v>
      </c>
      <c r="F21" s="13"/>
      <c r="G21" s="13"/>
      <c r="H21" s="13"/>
    </row>
    <row r="22" spans="1:8" s="9" customFormat="1" ht="13" x14ac:dyDescent="0.3">
      <c r="A22" s="2" t="s">
        <v>404</v>
      </c>
      <c r="B22" s="13">
        <v>0</v>
      </c>
      <c r="C22" s="117">
        <v>0</v>
      </c>
      <c r="D22" s="117">
        <v>0</v>
      </c>
      <c r="E22" s="55">
        <f t="shared" si="0"/>
        <v>0</v>
      </c>
      <c r="F22" s="8"/>
      <c r="G22" s="8"/>
      <c r="H22" s="8"/>
    </row>
    <row r="23" spans="1:8" s="9" customFormat="1" ht="13" x14ac:dyDescent="0.3">
      <c r="A23" s="2" t="s">
        <v>405</v>
      </c>
      <c r="B23" s="13">
        <v>0</v>
      </c>
      <c r="C23" s="117">
        <v>0</v>
      </c>
      <c r="D23" s="117">
        <v>0</v>
      </c>
      <c r="E23" s="55">
        <f t="shared" si="0"/>
        <v>0</v>
      </c>
      <c r="F23" s="8"/>
      <c r="G23" s="8"/>
      <c r="H23" s="8"/>
    </row>
    <row r="24" spans="1:8" s="27" customFormat="1" x14ac:dyDescent="0.25">
      <c r="A24" s="2" t="s">
        <v>406</v>
      </c>
      <c r="B24" s="13">
        <v>0</v>
      </c>
      <c r="C24" s="117">
        <v>0</v>
      </c>
      <c r="D24" s="117">
        <v>0</v>
      </c>
      <c r="E24" s="55">
        <f t="shared" si="0"/>
        <v>0</v>
      </c>
      <c r="F24" s="13"/>
      <c r="G24" s="13"/>
      <c r="H24" s="13"/>
    </row>
    <row r="25" spans="1:8" s="27" customFormat="1" x14ac:dyDescent="0.25">
      <c r="A25" s="2" t="s">
        <v>407</v>
      </c>
      <c r="B25" s="13">
        <v>0</v>
      </c>
      <c r="C25" s="117">
        <v>0</v>
      </c>
      <c r="D25" s="117">
        <v>0</v>
      </c>
      <c r="E25" s="55">
        <f t="shared" si="0"/>
        <v>0</v>
      </c>
      <c r="F25" s="13"/>
      <c r="G25" s="13"/>
      <c r="H25" s="13"/>
    </row>
    <row r="26" spans="1:8" s="27" customFormat="1" ht="13" x14ac:dyDescent="0.3">
      <c r="A26" s="3" t="s">
        <v>408</v>
      </c>
      <c r="B26" s="8">
        <v>3327.3540279600002</v>
      </c>
      <c r="C26" s="9">
        <v>6336.7573393499997</v>
      </c>
      <c r="D26" s="9">
        <v>163.77932096999999</v>
      </c>
      <c r="E26" s="55">
        <f t="shared" si="0"/>
        <v>9827.8906882800002</v>
      </c>
      <c r="F26" s="13"/>
      <c r="G26" s="13"/>
      <c r="H26" s="13"/>
    </row>
    <row r="27" spans="1:8" s="27" customFormat="1" x14ac:dyDescent="0.25">
      <c r="A27" s="2" t="s">
        <v>409</v>
      </c>
      <c r="B27" s="13">
        <v>472.77558343999999</v>
      </c>
      <c r="C27" s="117">
        <v>353.02792833000001</v>
      </c>
      <c r="D27" s="117">
        <v>22.439828500000001</v>
      </c>
      <c r="E27" s="55">
        <f t="shared" si="0"/>
        <v>848.24334026999998</v>
      </c>
      <c r="F27" s="13"/>
      <c r="G27" s="13"/>
      <c r="H27" s="13"/>
    </row>
    <row r="28" spans="1:8" s="9" customFormat="1" ht="13" x14ac:dyDescent="0.3">
      <c r="A28" s="2" t="s">
        <v>411</v>
      </c>
      <c r="B28" s="13">
        <v>0</v>
      </c>
      <c r="C28" s="117">
        <v>0</v>
      </c>
      <c r="D28" s="117">
        <v>0</v>
      </c>
      <c r="E28" s="55">
        <f t="shared" si="0"/>
        <v>0</v>
      </c>
      <c r="F28" s="8"/>
      <c r="G28" s="8"/>
      <c r="H28" s="8"/>
    </row>
    <row r="29" spans="1:8" s="27" customFormat="1" x14ac:dyDescent="0.25">
      <c r="A29" s="2" t="s">
        <v>486</v>
      </c>
      <c r="B29" s="13">
        <v>0</v>
      </c>
      <c r="C29" s="117">
        <v>0</v>
      </c>
      <c r="D29" s="117">
        <v>0</v>
      </c>
      <c r="E29" s="55">
        <f t="shared" si="0"/>
        <v>0</v>
      </c>
      <c r="F29" s="13"/>
      <c r="G29" s="13"/>
      <c r="H29" s="13"/>
    </row>
    <row r="30" spans="1:8" s="27" customFormat="1" x14ac:dyDescent="0.25">
      <c r="A30" s="2" t="s">
        <v>413</v>
      </c>
      <c r="B30" s="13">
        <v>0</v>
      </c>
      <c r="C30" s="117">
        <v>0</v>
      </c>
      <c r="D30" s="117">
        <v>0</v>
      </c>
      <c r="E30" s="55">
        <f t="shared" si="0"/>
        <v>0</v>
      </c>
      <c r="F30" s="13"/>
      <c r="G30" s="13"/>
      <c r="H30" s="13"/>
    </row>
    <row r="31" spans="1:8" s="27" customFormat="1" x14ac:dyDescent="0.25">
      <c r="A31" s="2" t="s">
        <v>414</v>
      </c>
      <c r="B31" s="13">
        <v>0</v>
      </c>
      <c r="C31" s="117">
        <v>0</v>
      </c>
      <c r="D31" s="117">
        <v>0</v>
      </c>
      <c r="E31" s="55">
        <f t="shared" si="0"/>
        <v>0</v>
      </c>
      <c r="F31" s="13"/>
      <c r="G31" s="13"/>
      <c r="H31" s="13"/>
    </row>
    <row r="32" spans="1:8" s="27" customFormat="1" x14ac:dyDescent="0.25">
      <c r="A32" s="2" t="s">
        <v>415</v>
      </c>
      <c r="B32" s="13">
        <v>0</v>
      </c>
      <c r="C32" s="117">
        <v>0</v>
      </c>
      <c r="D32" s="117">
        <v>0</v>
      </c>
      <c r="E32" s="55">
        <f t="shared" si="0"/>
        <v>0</v>
      </c>
      <c r="F32" s="13"/>
      <c r="G32" s="13"/>
      <c r="H32" s="13"/>
    </row>
    <row r="33" spans="1:8" s="27" customFormat="1" x14ac:dyDescent="0.25">
      <c r="A33" s="2" t="s">
        <v>489</v>
      </c>
      <c r="B33" s="13">
        <v>0</v>
      </c>
      <c r="C33" s="117">
        <v>0</v>
      </c>
      <c r="D33" s="117">
        <v>0</v>
      </c>
      <c r="E33" s="55">
        <f t="shared" si="0"/>
        <v>0</v>
      </c>
      <c r="F33" s="13"/>
      <c r="G33" s="13"/>
      <c r="H33" s="13"/>
    </row>
    <row r="34" spans="1:8" s="27" customFormat="1" x14ac:dyDescent="0.25">
      <c r="A34" s="2" t="s">
        <v>416</v>
      </c>
      <c r="B34" s="13">
        <v>0</v>
      </c>
      <c r="C34" s="117">
        <v>0</v>
      </c>
      <c r="D34" s="117">
        <v>0</v>
      </c>
      <c r="E34" s="55">
        <f t="shared" si="0"/>
        <v>0</v>
      </c>
      <c r="F34" s="13"/>
      <c r="G34" s="13"/>
      <c r="H34" s="13"/>
    </row>
    <row r="35" spans="1:8" s="27" customFormat="1" x14ac:dyDescent="0.25">
      <c r="A35" s="2" t="s">
        <v>485</v>
      </c>
      <c r="B35" s="13">
        <v>0</v>
      </c>
      <c r="C35" s="117">
        <v>0</v>
      </c>
      <c r="D35" s="117">
        <v>0</v>
      </c>
      <c r="E35" s="55">
        <f t="shared" si="0"/>
        <v>0</v>
      </c>
      <c r="F35" s="13"/>
      <c r="G35" s="13"/>
      <c r="H35" s="13"/>
    </row>
    <row r="36" spans="1:8" s="27" customFormat="1" x14ac:dyDescent="0.25">
      <c r="A36" s="2" t="s">
        <v>417</v>
      </c>
      <c r="B36" s="13">
        <v>35.484675019999997</v>
      </c>
      <c r="C36" s="117">
        <v>0</v>
      </c>
      <c r="D36" s="117">
        <v>4.2724244000000002</v>
      </c>
      <c r="E36" s="55">
        <f t="shared" si="0"/>
        <v>39.757099419999996</v>
      </c>
      <c r="F36" s="13"/>
      <c r="G36" s="13"/>
      <c r="H36" s="13"/>
    </row>
    <row r="37" spans="1:8" s="27" customFormat="1" x14ac:dyDescent="0.25">
      <c r="A37" s="2" t="s">
        <v>488</v>
      </c>
      <c r="B37" s="13">
        <v>0</v>
      </c>
      <c r="C37" s="117">
        <v>0</v>
      </c>
      <c r="D37" s="117">
        <v>0</v>
      </c>
      <c r="E37" s="55">
        <f t="shared" si="0"/>
        <v>0</v>
      </c>
      <c r="F37" s="13"/>
      <c r="G37" s="13"/>
      <c r="H37" s="13"/>
    </row>
    <row r="38" spans="1:8" s="27" customFormat="1" x14ac:dyDescent="0.25">
      <c r="A38" s="2" t="s">
        <v>418</v>
      </c>
      <c r="B38" s="13">
        <v>0</v>
      </c>
      <c r="C38" s="117">
        <v>353.02792833000001</v>
      </c>
      <c r="D38" s="117">
        <v>18.167404099999999</v>
      </c>
      <c r="E38" s="55">
        <f t="shared" si="0"/>
        <v>371.19533243000001</v>
      </c>
      <c r="F38" s="13"/>
      <c r="G38" s="13"/>
      <c r="H38" s="13"/>
    </row>
    <row r="39" spans="1:8" s="27" customFormat="1" x14ac:dyDescent="0.25">
      <c r="A39" s="2" t="s">
        <v>419</v>
      </c>
      <c r="B39" s="13">
        <v>437.29090841999999</v>
      </c>
      <c r="C39" s="117">
        <v>0</v>
      </c>
      <c r="D39" s="117">
        <v>0</v>
      </c>
      <c r="E39" s="55">
        <f t="shared" si="0"/>
        <v>437.29090841999999</v>
      </c>
      <c r="F39" s="13"/>
      <c r="G39" s="13"/>
      <c r="H39" s="13"/>
    </row>
    <row r="40" spans="1:8" s="9" customFormat="1" ht="13" x14ac:dyDescent="0.3">
      <c r="A40" s="2" t="s">
        <v>420</v>
      </c>
      <c r="B40" s="13">
        <v>2801.1502112100002</v>
      </c>
      <c r="C40" s="117">
        <v>5721.5037349300001</v>
      </c>
      <c r="D40" s="117">
        <v>141.33949247000001</v>
      </c>
      <c r="E40" s="55">
        <f t="shared" si="0"/>
        <v>8663.9934386100012</v>
      </c>
      <c r="F40" s="8"/>
      <c r="G40" s="8"/>
      <c r="H40" s="8"/>
    </row>
    <row r="41" spans="1:8" s="9" customFormat="1" ht="13" x14ac:dyDescent="0.3">
      <c r="A41" s="2" t="s">
        <v>421</v>
      </c>
      <c r="B41" s="13">
        <v>53.428233310000003</v>
      </c>
      <c r="C41" s="117">
        <v>262.22567608999998</v>
      </c>
      <c r="D41" s="117">
        <v>0</v>
      </c>
      <c r="E41" s="55">
        <f t="shared" si="0"/>
        <v>315.65390939999997</v>
      </c>
      <c r="F41" s="8"/>
      <c r="G41" s="8"/>
      <c r="H41" s="8"/>
    </row>
    <row r="42" spans="1:8" s="27" customFormat="1" x14ac:dyDescent="0.25">
      <c r="A42" s="2" t="s">
        <v>422</v>
      </c>
      <c r="B42" s="13">
        <v>0</v>
      </c>
      <c r="C42" s="117">
        <v>0</v>
      </c>
      <c r="D42" s="117">
        <v>0</v>
      </c>
      <c r="E42" s="55">
        <f t="shared" si="0"/>
        <v>0</v>
      </c>
      <c r="F42" s="13"/>
      <c r="G42" s="13"/>
      <c r="H42" s="13"/>
    </row>
    <row r="43" spans="1:8" s="27" customFormat="1" x14ac:dyDescent="0.25">
      <c r="A43" s="2" t="s">
        <v>423</v>
      </c>
      <c r="B43" s="13">
        <v>1014.3611578</v>
      </c>
      <c r="C43" s="117">
        <v>3102.2433653600001</v>
      </c>
      <c r="D43" s="117">
        <v>40.08830803</v>
      </c>
      <c r="E43" s="55">
        <f t="shared" si="0"/>
        <v>4156.6928311900001</v>
      </c>
      <c r="F43" s="13"/>
      <c r="G43" s="13"/>
      <c r="H43" s="13"/>
    </row>
    <row r="44" spans="1:8" s="9" customFormat="1" ht="13" x14ac:dyDescent="0.3">
      <c r="A44" s="2" t="s">
        <v>424</v>
      </c>
      <c r="B44" s="13">
        <v>1014.3611578</v>
      </c>
      <c r="C44" s="117">
        <v>3102.2433653600001</v>
      </c>
      <c r="D44" s="117">
        <v>40.08830803</v>
      </c>
      <c r="E44" s="55">
        <f t="shared" ref="E44:E64" si="1">SUM(B44:D44)</f>
        <v>4156.6928311900001</v>
      </c>
      <c r="F44" s="8"/>
      <c r="G44" s="8"/>
      <c r="H44" s="8"/>
    </row>
    <row r="45" spans="1:8" s="27" customFormat="1" ht="13" x14ac:dyDescent="0.3">
      <c r="A45" s="3" t="s">
        <v>425</v>
      </c>
      <c r="B45" s="8">
        <v>961.41492573999994</v>
      </c>
      <c r="C45" s="9">
        <v>605.02873275000002</v>
      </c>
      <c r="D45" s="9">
        <v>40.08830803</v>
      </c>
      <c r="E45" s="55">
        <f t="shared" si="1"/>
        <v>1606.53196652</v>
      </c>
      <c r="F45" s="13"/>
      <c r="G45" s="13"/>
      <c r="H45" s="13"/>
    </row>
    <row r="46" spans="1:8" s="27" customFormat="1" ht="13" x14ac:dyDescent="0.3">
      <c r="A46" s="3" t="s">
        <v>426</v>
      </c>
      <c r="B46" s="8">
        <v>52.94623206</v>
      </c>
      <c r="C46" s="9">
        <v>2497.2146326100001</v>
      </c>
      <c r="D46" s="9">
        <v>0</v>
      </c>
      <c r="E46" s="55">
        <f t="shared" si="1"/>
        <v>2550.1608646700001</v>
      </c>
      <c r="F46" s="13"/>
      <c r="G46" s="13"/>
      <c r="H46" s="13"/>
    </row>
    <row r="47" spans="1:8" s="9" customFormat="1" ht="13" x14ac:dyDescent="0.3">
      <c r="A47" s="2" t="s">
        <v>427</v>
      </c>
      <c r="B47" s="13">
        <v>0</v>
      </c>
      <c r="C47" s="117">
        <v>0</v>
      </c>
      <c r="D47" s="117">
        <v>0</v>
      </c>
      <c r="E47" s="55">
        <f t="shared" si="1"/>
        <v>0</v>
      </c>
      <c r="F47" s="8"/>
      <c r="G47" s="8"/>
      <c r="H47" s="8"/>
    </row>
    <row r="48" spans="1:8" s="27" customFormat="1" x14ac:dyDescent="0.25">
      <c r="A48" s="2" t="s">
        <v>428</v>
      </c>
      <c r="B48" s="13">
        <v>0</v>
      </c>
      <c r="C48" s="117">
        <v>0</v>
      </c>
      <c r="D48" s="117">
        <v>0</v>
      </c>
      <c r="E48" s="55">
        <f t="shared" si="1"/>
        <v>0</v>
      </c>
      <c r="F48" s="13"/>
      <c r="G48" s="13"/>
      <c r="H48" s="13"/>
    </row>
    <row r="49" spans="1:8" s="27" customFormat="1" ht="13" x14ac:dyDescent="0.3">
      <c r="A49" s="3" t="s">
        <v>429</v>
      </c>
      <c r="B49" s="8">
        <v>0</v>
      </c>
      <c r="C49" s="9">
        <v>0</v>
      </c>
      <c r="D49" s="9">
        <v>0</v>
      </c>
      <c r="E49" s="55">
        <f t="shared" si="1"/>
        <v>0</v>
      </c>
      <c r="F49" s="13"/>
      <c r="G49" s="13"/>
      <c r="H49" s="13"/>
    </row>
    <row r="50" spans="1:8" s="27" customFormat="1" x14ac:dyDescent="0.25">
      <c r="A50" s="2" t="s">
        <v>430</v>
      </c>
      <c r="B50" s="13">
        <v>0</v>
      </c>
      <c r="C50" s="117">
        <v>0</v>
      </c>
      <c r="D50" s="117">
        <v>0</v>
      </c>
      <c r="E50" s="55">
        <f t="shared" si="1"/>
        <v>0</v>
      </c>
      <c r="F50" s="13"/>
      <c r="G50" s="13"/>
      <c r="H50" s="13"/>
    </row>
    <row r="51" spans="1:8" s="27" customFormat="1" x14ac:dyDescent="0.25">
      <c r="A51" s="2" t="s">
        <v>409</v>
      </c>
      <c r="B51" s="13">
        <v>0</v>
      </c>
      <c r="C51" s="117">
        <v>0</v>
      </c>
      <c r="D51" s="117">
        <v>0</v>
      </c>
      <c r="E51" s="55">
        <f t="shared" si="1"/>
        <v>0</v>
      </c>
      <c r="F51" s="13"/>
      <c r="G51" s="13"/>
      <c r="H51" s="13"/>
    </row>
    <row r="52" spans="1:8" s="27" customFormat="1" ht="13" x14ac:dyDescent="0.3">
      <c r="A52" s="3" t="s">
        <v>431</v>
      </c>
      <c r="B52" s="8">
        <v>0</v>
      </c>
      <c r="C52" s="9">
        <v>0</v>
      </c>
      <c r="D52" s="9">
        <v>0</v>
      </c>
      <c r="E52" s="55">
        <f t="shared" si="1"/>
        <v>0</v>
      </c>
      <c r="F52" s="13"/>
      <c r="G52" s="13"/>
      <c r="H52" s="13"/>
    </row>
    <row r="53" spans="1:8" x14ac:dyDescent="0.25">
      <c r="A53" s="2" t="s">
        <v>413</v>
      </c>
      <c r="B53" s="13">
        <v>0</v>
      </c>
      <c r="C53" s="117">
        <v>0</v>
      </c>
      <c r="D53" s="117">
        <v>0</v>
      </c>
      <c r="E53" s="55">
        <f t="shared" si="1"/>
        <v>0</v>
      </c>
    </row>
    <row r="54" spans="1:8" x14ac:dyDescent="0.25">
      <c r="A54" s="2" t="s">
        <v>414</v>
      </c>
      <c r="B54" s="13">
        <v>0</v>
      </c>
      <c r="C54" s="117">
        <v>0</v>
      </c>
      <c r="D54" s="117">
        <v>0</v>
      </c>
      <c r="E54" s="55">
        <f t="shared" si="1"/>
        <v>0</v>
      </c>
    </row>
    <row r="55" spans="1:8" x14ac:dyDescent="0.25">
      <c r="A55" s="2" t="s">
        <v>432</v>
      </c>
      <c r="B55" s="13">
        <v>0</v>
      </c>
      <c r="C55" s="117">
        <v>0</v>
      </c>
      <c r="D55" s="117">
        <v>0</v>
      </c>
      <c r="E55" s="55">
        <f t="shared" si="1"/>
        <v>0</v>
      </c>
    </row>
    <row r="56" spans="1:8" x14ac:dyDescent="0.25">
      <c r="A56" s="2" t="s">
        <v>416</v>
      </c>
      <c r="B56" s="13">
        <v>0</v>
      </c>
      <c r="C56" s="117">
        <v>0</v>
      </c>
      <c r="D56" s="117">
        <v>0</v>
      </c>
      <c r="E56" s="55">
        <f t="shared" si="1"/>
        <v>0</v>
      </c>
    </row>
    <row r="57" spans="1:8" x14ac:dyDescent="0.25">
      <c r="A57" s="2" t="s">
        <v>417</v>
      </c>
      <c r="B57" s="13">
        <v>0</v>
      </c>
      <c r="C57" s="117">
        <v>0</v>
      </c>
      <c r="D57" s="117">
        <v>0</v>
      </c>
      <c r="E57" s="55">
        <f t="shared" si="1"/>
        <v>0</v>
      </c>
    </row>
    <row r="58" spans="1:8" x14ac:dyDescent="0.25">
      <c r="A58" s="2" t="s">
        <v>418</v>
      </c>
      <c r="B58" s="13">
        <v>0</v>
      </c>
      <c r="C58" s="117">
        <v>0</v>
      </c>
      <c r="D58" s="117">
        <v>0</v>
      </c>
      <c r="E58" s="55">
        <f t="shared" si="1"/>
        <v>0</v>
      </c>
    </row>
    <row r="59" spans="1:8" x14ac:dyDescent="0.25">
      <c r="A59" s="2" t="s">
        <v>419</v>
      </c>
      <c r="B59" s="13">
        <v>0</v>
      </c>
      <c r="C59" s="117">
        <v>0</v>
      </c>
      <c r="D59" s="117">
        <v>0</v>
      </c>
      <c r="E59" s="55">
        <f t="shared" si="1"/>
        <v>0</v>
      </c>
    </row>
    <row r="60" spans="1:8" x14ac:dyDescent="0.25">
      <c r="A60" s="2" t="s">
        <v>420</v>
      </c>
      <c r="B60" s="13">
        <v>0</v>
      </c>
      <c r="C60" s="117">
        <v>0</v>
      </c>
      <c r="D60" s="117">
        <v>0</v>
      </c>
      <c r="E60" s="55">
        <f t="shared" si="1"/>
        <v>0</v>
      </c>
    </row>
    <row r="61" spans="1:8" x14ac:dyDescent="0.25">
      <c r="A61" s="2" t="s">
        <v>421</v>
      </c>
      <c r="B61" s="13">
        <v>0</v>
      </c>
      <c r="C61" s="117">
        <v>0</v>
      </c>
      <c r="D61" s="117">
        <v>0</v>
      </c>
      <c r="E61" s="55">
        <f t="shared" si="1"/>
        <v>0</v>
      </c>
    </row>
    <row r="62" spans="1:8" x14ac:dyDescent="0.25">
      <c r="A62" s="2" t="s">
        <v>434</v>
      </c>
      <c r="B62" s="13">
        <v>0</v>
      </c>
      <c r="C62" s="117">
        <v>0</v>
      </c>
      <c r="D62" s="117">
        <v>0</v>
      </c>
      <c r="E62" s="55">
        <f t="shared" si="1"/>
        <v>0</v>
      </c>
    </row>
    <row r="63" spans="1:8" x14ac:dyDescent="0.25">
      <c r="A63" s="2" t="s">
        <v>435</v>
      </c>
      <c r="B63" s="13">
        <v>0</v>
      </c>
      <c r="C63" s="117">
        <v>0</v>
      </c>
      <c r="D63" s="117">
        <v>0</v>
      </c>
      <c r="E63" s="55">
        <f t="shared" si="1"/>
        <v>0</v>
      </c>
    </row>
    <row r="64" spans="1:8" x14ac:dyDescent="0.25">
      <c r="A64" s="2" t="s">
        <v>436</v>
      </c>
      <c r="B64" s="13">
        <v>0</v>
      </c>
      <c r="C64" s="117">
        <v>0</v>
      </c>
      <c r="D64" s="117">
        <v>0</v>
      </c>
      <c r="E64" s="55">
        <f t="shared" si="1"/>
        <v>0</v>
      </c>
    </row>
    <row r="65" spans="1:5" ht="13" thickBot="1" x14ac:dyDescent="0.3">
      <c r="A65" s="118"/>
      <c r="B65" s="118"/>
      <c r="C65" s="118"/>
      <c r="D65" s="118"/>
      <c r="E65" s="118"/>
    </row>
    <row r="66" spans="1:5" ht="13" thickTop="1" x14ac:dyDescent="0.25"/>
  </sheetData>
  <mergeCells count="4">
    <mergeCell ref="A5:E5"/>
    <mergeCell ref="A6:E6"/>
    <mergeCell ref="A7:E7"/>
    <mergeCell ref="A8:E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CADA-EDDA-43B3-A158-CCCF190D13B8}">
  <sheetPr>
    <tabColor theme="9" tint="0.39997558519241921"/>
  </sheetPr>
  <dimension ref="A1:D67"/>
  <sheetViews>
    <sheetView showGridLines="0" defaultGridColor="0" colorId="60" workbookViewId="0">
      <selection activeCell="C12" sqref="C12"/>
    </sheetView>
  </sheetViews>
  <sheetFormatPr baseColWidth="10" defaultColWidth="11.453125" defaultRowHeight="12.5" x14ac:dyDescent="0.25"/>
  <cols>
    <col min="1" max="1" width="51.54296875" style="4" bestFit="1" customWidth="1"/>
    <col min="2" max="3" width="11.453125" style="4"/>
    <col min="4" max="4" width="13.54296875" style="4" customWidth="1"/>
    <col min="5" max="16384" width="11.453125" style="4"/>
  </cols>
  <sheetData>
    <row r="1" spans="1:4" x14ac:dyDescent="0.25">
      <c r="A1" s="58" t="s">
        <v>282</v>
      </c>
    </row>
    <row r="2" spans="1:4" x14ac:dyDescent="0.25">
      <c r="A2" s="58" t="s">
        <v>352</v>
      </c>
    </row>
    <row r="3" spans="1:4" x14ac:dyDescent="0.25">
      <c r="A3" s="58" t="s">
        <v>353</v>
      </c>
    </row>
    <row r="5" spans="1:4" ht="13" x14ac:dyDescent="0.3">
      <c r="A5" s="169" t="s">
        <v>354</v>
      </c>
      <c r="B5" s="169"/>
      <c r="C5" s="169"/>
    </row>
    <row r="6" spans="1:4" ht="13" x14ac:dyDescent="0.3">
      <c r="A6" s="169" t="s">
        <v>470</v>
      </c>
      <c r="B6" s="169"/>
      <c r="C6" s="169"/>
    </row>
    <row r="7" spans="1:4" ht="13" x14ac:dyDescent="0.3">
      <c r="A7" s="169">
        <v>2025</v>
      </c>
      <c r="B7" s="169"/>
      <c r="C7" s="169"/>
    </row>
    <row r="8" spans="1:4" ht="13" x14ac:dyDescent="0.3">
      <c r="A8" s="169" t="s">
        <v>356</v>
      </c>
      <c r="B8" s="169"/>
      <c r="C8" s="169"/>
    </row>
    <row r="9" spans="1:4" ht="13" thickBot="1" x14ac:dyDescent="0.3"/>
    <row r="10" spans="1:4" ht="13.5" thickTop="1" thickBot="1" x14ac:dyDescent="0.3">
      <c r="A10" s="59" t="s">
        <v>357</v>
      </c>
      <c r="B10" s="59" t="s">
        <v>218</v>
      </c>
      <c r="C10" s="59" t="s">
        <v>361</v>
      </c>
      <c r="D10" s="60"/>
    </row>
    <row r="11" spans="1:4" s="9" customFormat="1" ht="13.5" thickTop="1" x14ac:dyDescent="0.3">
      <c r="A11" s="61"/>
      <c r="B11" s="8"/>
      <c r="C11" s="8"/>
      <c r="D11" s="8"/>
    </row>
    <row r="12" spans="1:4" s="9" customFormat="1" ht="13" x14ac:dyDescent="0.3">
      <c r="A12" s="3" t="s">
        <v>394</v>
      </c>
      <c r="B12" s="9">
        <v>11854.857606379999</v>
      </c>
      <c r="C12" s="9">
        <f>SUM(B12)</f>
        <v>11854.857606379999</v>
      </c>
      <c r="D12" s="8"/>
    </row>
    <row r="13" spans="1:4" s="9" customFormat="1" ht="13" x14ac:dyDescent="0.3">
      <c r="A13" s="3" t="s">
        <v>395</v>
      </c>
      <c r="B13" s="9">
        <v>11854.857606379999</v>
      </c>
      <c r="C13" s="9">
        <f t="shared" ref="C13:C64" si="0">SUM(B13)</f>
        <v>11854.857606379999</v>
      </c>
      <c r="D13" s="8"/>
    </row>
    <row r="14" spans="1:4" s="27" customFormat="1" ht="13" x14ac:dyDescent="0.3">
      <c r="A14" s="3" t="s">
        <v>396</v>
      </c>
      <c r="B14" s="9">
        <v>10840.496448579999</v>
      </c>
      <c r="C14" s="9">
        <f t="shared" si="0"/>
        <v>10840.496448579999</v>
      </c>
      <c r="D14" s="13"/>
    </row>
    <row r="15" spans="1:4" s="27" customFormat="1" x14ac:dyDescent="0.25">
      <c r="A15" s="2" t="s">
        <v>397</v>
      </c>
      <c r="B15" s="117">
        <v>2266.3992191799998</v>
      </c>
      <c r="C15" s="117">
        <f t="shared" si="0"/>
        <v>2266.3992191799998</v>
      </c>
      <c r="D15" s="13"/>
    </row>
    <row r="16" spans="1:4" s="27" customFormat="1" x14ac:dyDescent="0.25">
      <c r="A16" s="2" t="s">
        <v>398</v>
      </c>
      <c r="B16" s="117">
        <v>380.18207339999998</v>
      </c>
      <c r="C16" s="117">
        <f t="shared" si="0"/>
        <v>380.18207339999998</v>
      </c>
      <c r="D16" s="13"/>
    </row>
    <row r="17" spans="1:4" s="27" customFormat="1" x14ac:dyDescent="0.25">
      <c r="A17" s="2" t="s">
        <v>399</v>
      </c>
      <c r="B17" s="117">
        <v>96.151917269999998</v>
      </c>
      <c r="C17" s="117">
        <f t="shared" si="0"/>
        <v>96.151917269999998</v>
      </c>
      <c r="D17" s="13"/>
    </row>
    <row r="18" spans="1:4" s="27" customFormat="1" x14ac:dyDescent="0.25">
      <c r="A18" s="2" t="s">
        <v>400</v>
      </c>
      <c r="B18" s="117">
        <v>284.03015613000002</v>
      </c>
      <c r="C18" s="117">
        <f t="shared" si="0"/>
        <v>284.03015613000002</v>
      </c>
      <c r="D18" s="13"/>
    </row>
    <row r="19" spans="1:4" s="27" customFormat="1" x14ac:dyDescent="0.25">
      <c r="A19" s="2" t="s">
        <v>401</v>
      </c>
      <c r="B19" s="117">
        <v>4866.5611280399999</v>
      </c>
      <c r="C19" s="117">
        <f t="shared" si="0"/>
        <v>4866.5611280399999</v>
      </c>
      <c r="D19" s="13"/>
    </row>
    <row r="20" spans="1:4" s="27" customFormat="1" ht="13" x14ac:dyDescent="0.3">
      <c r="A20" s="3" t="s">
        <v>402</v>
      </c>
      <c r="B20" s="9">
        <v>0</v>
      </c>
      <c r="C20" s="9">
        <f t="shared" si="0"/>
        <v>0</v>
      </c>
      <c r="D20" s="13"/>
    </row>
    <row r="21" spans="1:4" s="9" customFormat="1" ht="13" x14ac:dyDescent="0.3">
      <c r="A21" s="3" t="s">
        <v>403</v>
      </c>
      <c r="B21" s="9">
        <v>0</v>
      </c>
      <c r="C21" s="9">
        <f t="shared" si="0"/>
        <v>0</v>
      </c>
      <c r="D21" s="8"/>
    </row>
    <row r="22" spans="1:4" s="9" customFormat="1" ht="13" x14ac:dyDescent="0.3">
      <c r="A22" s="2" t="s">
        <v>404</v>
      </c>
      <c r="B22" s="117">
        <v>0</v>
      </c>
      <c r="C22" s="117">
        <f t="shared" si="0"/>
        <v>0</v>
      </c>
      <c r="D22" s="8"/>
    </row>
    <row r="23" spans="1:4" s="27" customFormat="1" x14ac:dyDescent="0.25">
      <c r="A23" s="2" t="s">
        <v>405</v>
      </c>
      <c r="B23" s="117">
        <v>0</v>
      </c>
      <c r="C23" s="117">
        <f t="shared" si="0"/>
        <v>0</v>
      </c>
      <c r="D23" s="13"/>
    </row>
    <row r="24" spans="1:4" s="27" customFormat="1" x14ac:dyDescent="0.25">
      <c r="A24" s="2" t="s">
        <v>406</v>
      </c>
      <c r="B24" s="117">
        <v>0</v>
      </c>
      <c r="C24" s="117">
        <f t="shared" si="0"/>
        <v>0</v>
      </c>
      <c r="D24" s="13"/>
    </row>
    <row r="25" spans="1:4" s="27" customFormat="1" x14ac:dyDescent="0.25">
      <c r="A25" s="2" t="s">
        <v>407</v>
      </c>
      <c r="B25" s="117">
        <v>0</v>
      </c>
      <c r="C25" s="117">
        <f t="shared" si="0"/>
        <v>0</v>
      </c>
      <c r="D25" s="13"/>
    </row>
    <row r="26" spans="1:4" s="27" customFormat="1" ht="13" x14ac:dyDescent="0.3">
      <c r="A26" s="3" t="s">
        <v>408</v>
      </c>
      <c r="B26" s="9">
        <v>3327.3540279600002</v>
      </c>
      <c r="C26" s="9">
        <f t="shared" si="0"/>
        <v>3327.3540279600002</v>
      </c>
      <c r="D26" s="13"/>
    </row>
    <row r="27" spans="1:4" s="9" customFormat="1" ht="13" x14ac:dyDescent="0.3">
      <c r="A27" s="2" t="s">
        <v>409</v>
      </c>
      <c r="B27" s="117">
        <v>472.77558343999999</v>
      </c>
      <c r="C27" s="117">
        <f t="shared" si="0"/>
        <v>472.77558343999999</v>
      </c>
      <c r="D27" s="8"/>
    </row>
    <row r="28" spans="1:4" s="27" customFormat="1" x14ac:dyDescent="0.25">
      <c r="A28" s="2" t="s">
        <v>411</v>
      </c>
      <c r="B28" s="117">
        <v>0</v>
      </c>
      <c r="C28" s="117">
        <f t="shared" si="0"/>
        <v>0</v>
      </c>
      <c r="D28" s="13"/>
    </row>
    <row r="29" spans="1:4" s="27" customFormat="1" x14ac:dyDescent="0.25">
      <c r="A29" s="2" t="s">
        <v>486</v>
      </c>
      <c r="B29" s="117">
        <v>0</v>
      </c>
      <c r="C29" s="117">
        <f t="shared" si="0"/>
        <v>0</v>
      </c>
      <c r="D29" s="13"/>
    </row>
    <row r="30" spans="1:4" s="27" customFormat="1" x14ac:dyDescent="0.25">
      <c r="A30" s="2" t="s">
        <v>413</v>
      </c>
      <c r="B30" s="117">
        <v>0</v>
      </c>
      <c r="C30" s="117">
        <f t="shared" si="0"/>
        <v>0</v>
      </c>
      <c r="D30" s="13"/>
    </row>
    <row r="31" spans="1:4" s="27" customFormat="1" x14ac:dyDescent="0.25">
      <c r="A31" s="2" t="s">
        <v>414</v>
      </c>
      <c r="B31" s="117">
        <v>0</v>
      </c>
      <c r="C31" s="117">
        <f t="shared" si="0"/>
        <v>0</v>
      </c>
      <c r="D31" s="13"/>
    </row>
    <row r="32" spans="1:4" s="27" customFormat="1" x14ac:dyDescent="0.25">
      <c r="A32" s="2" t="s">
        <v>415</v>
      </c>
      <c r="B32" s="117">
        <v>0</v>
      </c>
      <c r="C32" s="117">
        <f t="shared" si="0"/>
        <v>0</v>
      </c>
      <c r="D32" s="13"/>
    </row>
    <row r="33" spans="1:4" s="27" customFormat="1" x14ac:dyDescent="0.25">
      <c r="A33" s="2" t="s">
        <v>489</v>
      </c>
      <c r="B33" s="117">
        <v>0</v>
      </c>
      <c r="C33" s="117">
        <f t="shared" si="0"/>
        <v>0</v>
      </c>
      <c r="D33" s="13"/>
    </row>
    <row r="34" spans="1:4" s="27" customFormat="1" x14ac:dyDescent="0.25">
      <c r="A34" s="2" t="s">
        <v>416</v>
      </c>
      <c r="B34" s="117">
        <v>0</v>
      </c>
      <c r="C34" s="117">
        <f t="shared" si="0"/>
        <v>0</v>
      </c>
      <c r="D34" s="13"/>
    </row>
    <row r="35" spans="1:4" s="9" customFormat="1" ht="13" x14ac:dyDescent="0.3">
      <c r="A35" s="2" t="s">
        <v>485</v>
      </c>
      <c r="B35" s="117">
        <v>0</v>
      </c>
      <c r="C35" s="117">
        <f t="shared" si="0"/>
        <v>0</v>
      </c>
      <c r="D35" s="8"/>
    </row>
    <row r="36" spans="1:4" s="9" customFormat="1" ht="13" x14ac:dyDescent="0.3">
      <c r="A36" s="2" t="s">
        <v>417</v>
      </c>
      <c r="B36" s="117">
        <v>35.484675019999997</v>
      </c>
      <c r="C36" s="117">
        <f t="shared" si="0"/>
        <v>35.484675019999997</v>
      </c>
      <c r="D36" s="8"/>
    </row>
    <row r="37" spans="1:4" s="27" customFormat="1" x14ac:dyDescent="0.25">
      <c r="A37" s="2" t="s">
        <v>488</v>
      </c>
      <c r="B37" s="117">
        <v>0</v>
      </c>
      <c r="C37" s="117">
        <f t="shared" si="0"/>
        <v>0</v>
      </c>
      <c r="D37" s="13"/>
    </row>
    <row r="38" spans="1:4" s="27" customFormat="1" x14ac:dyDescent="0.25">
      <c r="A38" s="2" t="s">
        <v>418</v>
      </c>
      <c r="B38" s="117">
        <v>0</v>
      </c>
      <c r="C38" s="117">
        <f t="shared" si="0"/>
        <v>0</v>
      </c>
      <c r="D38" s="13"/>
    </row>
    <row r="39" spans="1:4" s="9" customFormat="1" ht="13" x14ac:dyDescent="0.3">
      <c r="A39" s="2" t="s">
        <v>419</v>
      </c>
      <c r="B39" s="117">
        <v>437.29090841999999</v>
      </c>
      <c r="C39" s="117">
        <f t="shared" si="0"/>
        <v>437.29090841999999</v>
      </c>
      <c r="D39" s="8"/>
    </row>
    <row r="40" spans="1:4" s="27" customFormat="1" x14ac:dyDescent="0.25">
      <c r="A40" s="2" t="s">
        <v>420</v>
      </c>
      <c r="B40" s="117">
        <v>2801.1502112100002</v>
      </c>
      <c r="C40" s="117">
        <f t="shared" si="0"/>
        <v>2801.1502112100002</v>
      </c>
      <c r="D40" s="13"/>
    </row>
    <row r="41" spans="1:4" s="27" customFormat="1" x14ac:dyDescent="0.25">
      <c r="A41" s="2" t="s">
        <v>421</v>
      </c>
      <c r="B41" s="117">
        <v>53.428233310000003</v>
      </c>
      <c r="C41" s="117">
        <f t="shared" si="0"/>
        <v>53.428233310000003</v>
      </c>
      <c r="D41" s="13"/>
    </row>
    <row r="42" spans="1:4" s="9" customFormat="1" ht="13" x14ac:dyDescent="0.3">
      <c r="A42" s="2" t="s">
        <v>422</v>
      </c>
      <c r="B42" s="117">
        <v>0</v>
      </c>
      <c r="C42" s="117">
        <f t="shared" si="0"/>
        <v>0</v>
      </c>
      <c r="D42" s="8"/>
    </row>
    <row r="43" spans="1:4" s="27" customFormat="1" x14ac:dyDescent="0.25">
      <c r="A43" s="2" t="s">
        <v>423</v>
      </c>
      <c r="B43" s="117">
        <v>1014.3611578</v>
      </c>
      <c r="C43" s="117">
        <f t="shared" si="0"/>
        <v>1014.3611578</v>
      </c>
      <c r="D43" s="13"/>
    </row>
    <row r="44" spans="1:4" s="27" customFormat="1" x14ac:dyDescent="0.25">
      <c r="A44" s="2" t="s">
        <v>424</v>
      </c>
      <c r="B44" s="117">
        <v>1014.3611578</v>
      </c>
      <c r="C44" s="117">
        <f t="shared" si="0"/>
        <v>1014.3611578</v>
      </c>
      <c r="D44" s="13"/>
    </row>
    <row r="45" spans="1:4" s="27" customFormat="1" ht="13" x14ac:dyDescent="0.3">
      <c r="A45" s="3" t="s">
        <v>425</v>
      </c>
      <c r="B45" s="9">
        <v>961.41492573999994</v>
      </c>
      <c r="C45" s="9">
        <f t="shared" si="0"/>
        <v>961.41492573999994</v>
      </c>
      <c r="D45" s="13"/>
    </row>
    <row r="46" spans="1:4" s="27" customFormat="1" ht="13" x14ac:dyDescent="0.3">
      <c r="A46" s="3" t="s">
        <v>426</v>
      </c>
      <c r="B46" s="9">
        <v>52.94623206</v>
      </c>
      <c r="C46" s="9">
        <f t="shared" si="0"/>
        <v>52.94623206</v>
      </c>
      <c r="D46" s="13"/>
    </row>
    <row r="47" spans="1:4" s="9" customFormat="1" ht="13" x14ac:dyDescent="0.3">
      <c r="A47" s="2" t="s">
        <v>427</v>
      </c>
      <c r="B47" s="117">
        <v>0</v>
      </c>
      <c r="C47" s="117">
        <f t="shared" si="0"/>
        <v>0</v>
      </c>
      <c r="D47" s="8"/>
    </row>
    <row r="48" spans="1:4" s="27" customFormat="1" x14ac:dyDescent="0.25">
      <c r="A48" s="2" t="s">
        <v>428</v>
      </c>
      <c r="B48" s="117">
        <v>0</v>
      </c>
      <c r="C48" s="117">
        <f t="shared" si="0"/>
        <v>0</v>
      </c>
      <c r="D48" s="13"/>
    </row>
    <row r="49" spans="1:3" ht="13" x14ac:dyDescent="0.3">
      <c r="A49" s="3" t="s">
        <v>429</v>
      </c>
      <c r="B49" s="9">
        <v>0</v>
      </c>
      <c r="C49" s="9">
        <f t="shared" si="0"/>
        <v>0</v>
      </c>
    </row>
    <row r="50" spans="1:3" x14ac:dyDescent="0.25">
      <c r="A50" s="2" t="s">
        <v>430</v>
      </c>
      <c r="B50" s="117">
        <v>0</v>
      </c>
      <c r="C50" s="117">
        <f t="shared" si="0"/>
        <v>0</v>
      </c>
    </row>
    <row r="51" spans="1:3" x14ac:dyDescent="0.25">
      <c r="A51" s="2" t="s">
        <v>409</v>
      </c>
      <c r="B51" s="117">
        <v>0</v>
      </c>
      <c r="C51" s="117">
        <f t="shared" si="0"/>
        <v>0</v>
      </c>
    </row>
    <row r="52" spans="1:3" ht="13" x14ac:dyDescent="0.3">
      <c r="A52" s="3" t="s">
        <v>431</v>
      </c>
      <c r="B52" s="9">
        <v>0</v>
      </c>
      <c r="C52" s="9">
        <f t="shared" si="0"/>
        <v>0</v>
      </c>
    </row>
    <row r="53" spans="1:3" x14ac:dyDescent="0.25">
      <c r="A53" s="2" t="s">
        <v>413</v>
      </c>
      <c r="B53" s="117">
        <v>0</v>
      </c>
      <c r="C53" s="117">
        <f t="shared" si="0"/>
        <v>0</v>
      </c>
    </row>
    <row r="54" spans="1:3" x14ac:dyDescent="0.25">
      <c r="A54" s="2" t="s">
        <v>414</v>
      </c>
      <c r="B54" s="117">
        <v>0</v>
      </c>
      <c r="C54" s="117">
        <f t="shared" si="0"/>
        <v>0</v>
      </c>
    </row>
    <row r="55" spans="1:3" x14ac:dyDescent="0.25">
      <c r="A55" s="2" t="s">
        <v>432</v>
      </c>
      <c r="B55" s="117">
        <v>0</v>
      </c>
      <c r="C55" s="117">
        <f t="shared" si="0"/>
        <v>0</v>
      </c>
    </row>
    <row r="56" spans="1:3" x14ac:dyDescent="0.25">
      <c r="A56" s="2" t="s">
        <v>416</v>
      </c>
      <c r="B56" s="117">
        <v>0</v>
      </c>
      <c r="C56" s="117">
        <f t="shared" si="0"/>
        <v>0</v>
      </c>
    </row>
    <row r="57" spans="1:3" x14ac:dyDescent="0.25">
      <c r="A57" s="2" t="s">
        <v>417</v>
      </c>
      <c r="B57" s="117">
        <v>0</v>
      </c>
      <c r="C57" s="117">
        <f t="shared" si="0"/>
        <v>0</v>
      </c>
    </row>
    <row r="58" spans="1:3" x14ac:dyDescent="0.25">
      <c r="A58" s="2" t="s">
        <v>418</v>
      </c>
      <c r="B58" s="117">
        <v>0</v>
      </c>
      <c r="C58" s="117">
        <f t="shared" si="0"/>
        <v>0</v>
      </c>
    </row>
    <row r="59" spans="1:3" x14ac:dyDescent="0.25">
      <c r="A59" s="2" t="s">
        <v>419</v>
      </c>
      <c r="B59" s="117">
        <v>0</v>
      </c>
      <c r="C59" s="117">
        <f t="shared" si="0"/>
        <v>0</v>
      </c>
    </row>
    <row r="60" spans="1:3" x14ac:dyDescent="0.25">
      <c r="A60" s="2" t="s">
        <v>420</v>
      </c>
      <c r="B60" s="117">
        <v>0</v>
      </c>
      <c r="C60" s="117">
        <f t="shared" si="0"/>
        <v>0</v>
      </c>
    </row>
    <row r="61" spans="1:3" x14ac:dyDescent="0.25">
      <c r="A61" s="2" t="s">
        <v>421</v>
      </c>
      <c r="B61" s="117">
        <v>0</v>
      </c>
      <c r="C61" s="117">
        <f t="shared" si="0"/>
        <v>0</v>
      </c>
    </row>
    <row r="62" spans="1:3" x14ac:dyDescent="0.25">
      <c r="A62" s="2" t="s">
        <v>434</v>
      </c>
      <c r="B62" s="117">
        <v>0</v>
      </c>
      <c r="C62" s="117">
        <f t="shared" si="0"/>
        <v>0</v>
      </c>
    </row>
    <row r="63" spans="1:3" x14ac:dyDescent="0.25">
      <c r="A63" s="2" t="s">
        <v>435</v>
      </c>
      <c r="B63" s="117">
        <v>0</v>
      </c>
      <c r="C63" s="117">
        <f t="shared" si="0"/>
        <v>0</v>
      </c>
    </row>
    <row r="64" spans="1:3" x14ac:dyDescent="0.25">
      <c r="A64" s="2" t="s">
        <v>436</v>
      </c>
      <c r="B64" s="117">
        <v>0</v>
      </c>
      <c r="C64" s="117">
        <f t="shared" si="0"/>
        <v>0</v>
      </c>
    </row>
    <row r="65" spans="1:3" x14ac:dyDescent="0.25">
      <c r="A65" s="2"/>
      <c r="B65" s="117"/>
      <c r="C65" s="117"/>
    </row>
    <row r="66" spans="1:3" ht="13" thickBot="1" x14ac:dyDescent="0.3">
      <c r="A66" s="118"/>
      <c r="B66" s="118"/>
      <c r="C66" s="118"/>
    </row>
    <row r="67" spans="1:3" ht="13" thickTop="1" x14ac:dyDescent="0.25"/>
  </sheetData>
  <mergeCells count="4">
    <mergeCell ref="A5:C5"/>
    <mergeCell ref="A6:C6"/>
    <mergeCell ref="A7:C7"/>
    <mergeCell ref="A8:C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FA420-919E-495D-9830-D405BEBE0433}">
  <sheetPr>
    <tabColor theme="9" tint="0.39997558519241921"/>
  </sheetPr>
  <dimension ref="A1:D67"/>
  <sheetViews>
    <sheetView showGridLines="0" defaultGridColor="0" topLeftCell="A4" colorId="60" zoomScaleNormal="100" workbookViewId="0">
      <selection activeCell="C12" sqref="C12"/>
    </sheetView>
  </sheetViews>
  <sheetFormatPr baseColWidth="10" defaultColWidth="11.453125" defaultRowHeight="12.5" x14ac:dyDescent="0.25"/>
  <cols>
    <col min="1" max="1" width="57.1796875" style="4" customWidth="1"/>
    <col min="2" max="2" width="11.1796875" style="4" customWidth="1"/>
    <col min="3" max="16384" width="11.453125" style="4"/>
  </cols>
  <sheetData>
    <row r="1" spans="1:4" x14ac:dyDescent="0.25">
      <c r="A1" s="58" t="s">
        <v>282</v>
      </c>
    </row>
    <row r="2" spans="1:4" x14ac:dyDescent="0.25">
      <c r="A2" s="58" t="s">
        <v>352</v>
      </c>
    </row>
    <row r="3" spans="1:4" x14ac:dyDescent="0.25">
      <c r="A3" s="58" t="s">
        <v>353</v>
      </c>
      <c r="C3" s="30"/>
    </row>
    <row r="5" spans="1:4" ht="13" x14ac:dyDescent="0.3">
      <c r="A5" s="169" t="s">
        <v>354</v>
      </c>
      <c r="B5" s="169"/>
      <c r="C5" s="169"/>
    </row>
    <row r="6" spans="1:4" ht="13" x14ac:dyDescent="0.3">
      <c r="A6" s="169" t="s">
        <v>471</v>
      </c>
      <c r="B6" s="169"/>
      <c r="C6" s="169"/>
    </row>
    <row r="7" spans="1:4" ht="13" x14ac:dyDescent="0.3">
      <c r="A7" s="169">
        <v>2025</v>
      </c>
      <c r="B7" s="169"/>
      <c r="C7" s="169"/>
    </row>
    <row r="8" spans="1:4" ht="13" x14ac:dyDescent="0.3">
      <c r="A8" s="169" t="s">
        <v>356</v>
      </c>
      <c r="B8" s="169"/>
      <c r="C8" s="169"/>
    </row>
    <row r="9" spans="1:4" ht="13" thickBot="1" x14ac:dyDescent="0.3"/>
    <row r="10" spans="1:4" ht="13.5" thickTop="1" thickBot="1" x14ac:dyDescent="0.3">
      <c r="A10" s="59" t="s">
        <v>357</v>
      </c>
      <c r="B10" s="59" t="s">
        <v>221</v>
      </c>
      <c r="C10" s="59" t="s">
        <v>361</v>
      </c>
    </row>
    <row r="11" spans="1:4" s="9" customFormat="1" ht="13.5" thickTop="1" x14ac:dyDescent="0.3">
      <c r="A11" s="61"/>
      <c r="B11" s="8"/>
      <c r="D11" s="117"/>
    </row>
    <row r="12" spans="1:4" s="9" customFormat="1" ht="13" x14ac:dyDescent="0.3">
      <c r="A12" s="3" t="s">
        <v>394</v>
      </c>
      <c r="B12" s="9">
        <v>43814.511883970001</v>
      </c>
      <c r="C12" s="9">
        <f t="shared" ref="C12:C43" si="0">SUM(B12:B12)</f>
        <v>43814.511883970001</v>
      </c>
    </row>
    <row r="13" spans="1:4" s="9" customFormat="1" ht="13" x14ac:dyDescent="0.3">
      <c r="A13" s="3" t="s">
        <v>395</v>
      </c>
      <c r="B13" s="9">
        <v>43814.511883970001</v>
      </c>
      <c r="C13" s="9">
        <f t="shared" si="0"/>
        <v>43814.511883970001</v>
      </c>
    </row>
    <row r="14" spans="1:4" s="27" customFormat="1" ht="13" x14ac:dyDescent="0.3">
      <c r="A14" s="3" t="s">
        <v>396</v>
      </c>
      <c r="B14" s="9">
        <v>40712.268518609999</v>
      </c>
      <c r="C14" s="9">
        <f t="shared" si="0"/>
        <v>40712.268518609999</v>
      </c>
      <c r="D14" s="9"/>
    </row>
    <row r="15" spans="1:4" s="27" customFormat="1" x14ac:dyDescent="0.25">
      <c r="A15" s="2" t="s">
        <v>397</v>
      </c>
      <c r="B15" s="117">
        <v>20899.34349693</v>
      </c>
      <c r="C15" s="117">
        <f t="shared" si="0"/>
        <v>20899.34349693</v>
      </c>
      <c r="D15" s="117"/>
    </row>
    <row r="16" spans="1:4" s="27" customFormat="1" x14ac:dyDescent="0.25">
      <c r="A16" s="2" t="s">
        <v>398</v>
      </c>
      <c r="B16" s="117">
        <v>2897.4579714199999</v>
      </c>
      <c r="C16" s="117">
        <f t="shared" si="0"/>
        <v>2897.4579714199999</v>
      </c>
      <c r="D16" s="117"/>
    </row>
    <row r="17" spans="1:4" s="27" customFormat="1" x14ac:dyDescent="0.25">
      <c r="A17" s="2" t="s">
        <v>399</v>
      </c>
      <c r="B17" s="117">
        <v>0</v>
      </c>
      <c r="C17" s="117">
        <f t="shared" si="0"/>
        <v>0</v>
      </c>
      <c r="D17" s="117"/>
    </row>
    <row r="18" spans="1:4" s="27" customFormat="1" x14ac:dyDescent="0.25">
      <c r="A18" s="2" t="s">
        <v>400</v>
      </c>
      <c r="B18" s="117">
        <v>2897.4579714199999</v>
      </c>
      <c r="C18" s="117">
        <f t="shared" si="0"/>
        <v>2897.4579714199999</v>
      </c>
      <c r="D18" s="117"/>
    </row>
    <row r="19" spans="1:4" s="9" customFormat="1" ht="13" x14ac:dyDescent="0.3">
      <c r="A19" s="2" t="s">
        <v>401</v>
      </c>
      <c r="B19" s="117">
        <v>10578.70971091</v>
      </c>
      <c r="C19" s="117">
        <f t="shared" si="0"/>
        <v>10578.70971091</v>
      </c>
      <c r="D19" s="117"/>
    </row>
    <row r="20" spans="1:4" s="9" customFormat="1" ht="13" x14ac:dyDescent="0.3">
      <c r="A20" s="3" t="s">
        <v>402</v>
      </c>
      <c r="B20" s="9">
        <v>0</v>
      </c>
      <c r="C20" s="9">
        <f t="shared" si="0"/>
        <v>0</v>
      </c>
    </row>
    <row r="21" spans="1:4" s="27" customFormat="1" ht="13" x14ac:dyDescent="0.3">
      <c r="A21" s="3" t="s">
        <v>403</v>
      </c>
      <c r="B21" s="9">
        <v>0</v>
      </c>
      <c r="C21" s="9">
        <f t="shared" si="0"/>
        <v>0</v>
      </c>
      <c r="D21" s="9"/>
    </row>
    <row r="22" spans="1:4" s="27" customFormat="1" x14ac:dyDescent="0.25">
      <c r="A22" s="2" t="s">
        <v>404</v>
      </c>
      <c r="B22" s="117">
        <v>0</v>
      </c>
      <c r="C22" s="117">
        <f t="shared" si="0"/>
        <v>0</v>
      </c>
      <c r="D22" s="117"/>
    </row>
    <row r="23" spans="1:4" s="27" customFormat="1" x14ac:dyDescent="0.25">
      <c r="A23" s="2" t="s">
        <v>405</v>
      </c>
      <c r="B23" s="117">
        <v>0</v>
      </c>
      <c r="C23" s="117">
        <f t="shared" si="0"/>
        <v>0</v>
      </c>
      <c r="D23" s="117"/>
    </row>
    <row r="24" spans="1:4" s="27" customFormat="1" x14ac:dyDescent="0.25">
      <c r="A24" s="2" t="s">
        <v>406</v>
      </c>
      <c r="B24" s="117">
        <v>0</v>
      </c>
      <c r="C24" s="117">
        <f t="shared" si="0"/>
        <v>0</v>
      </c>
      <c r="D24" s="117"/>
    </row>
    <row r="25" spans="1:4" s="9" customFormat="1" ht="13" x14ac:dyDescent="0.3">
      <c r="A25" s="2" t="s">
        <v>407</v>
      </c>
      <c r="B25" s="117">
        <v>0</v>
      </c>
      <c r="C25" s="117">
        <f t="shared" si="0"/>
        <v>0</v>
      </c>
      <c r="D25" s="117"/>
    </row>
    <row r="26" spans="1:4" s="27" customFormat="1" ht="13" x14ac:dyDescent="0.3">
      <c r="A26" s="3" t="s">
        <v>408</v>
      </c>
      <c r="B26" s="9">
        <v>6336.7573393499997</v>
      </c>
      <c r="C26" s="9">
        <f t="shared" si="0"/>
        <v>6336.7573393499997</v>
      </c>
      <c r="D26" s="9"/>
    </row>
    <row r="27" spans="1:4" s="27" customFormat="1" x14ac:dyDescent="0.25">
      <c r="A27" s="2" t="s">
        <v>409</v>
      </c>
      <c r="B27" s="117">
        <v>353.02792833000001</v>
      </c>
      <c r="C27" s="117">
        <f t="shared" si="0"/>
        <v>353.02792833000001</v>
      </c>
      <c r="D27" s="117"/>
    </row>
    <row r="28" spans="1:4" s="27" customFormat="1" x14ac:dyDescent="0.25">
      <c r="A28" s="2" t="s">
        <v>411</v>
      </c>
      <c r="B28" s="117">
        <v>0</v>
      </c>
      <c r="C28" s="117">
        <f t="shared" si="0"/>
        <v>0</v>
      </c>
      <c r="D28" s="117"/>
    </row>
    <row r="29" spans="1:4" s="27" customFormat="1" x14ac:dyDescent="0.25">
      <c r="A29" s="2" t="s">
        <v>486</v>
      </c>
      <c r="B29" s="117">
        <v>0</v>
      </c>
      <c r="C29" s="117">
        <f t="shared" si="0"/>
        <v>0</v>
      </c>
      <c r="D29" s="117"/>
    </row>
    <row r="30" spans="1:4" s="27" customFormat="1" x14ac:dyDescent="0.25">
      <c r="A30" s="2" t="s">
        <v>413</v>
      </c>
      <c r="B30" s="117">
        <v>0</v>
      </c>
      <c r="C30" s="117">
        <f t="shared" si="0"/>
        <v>0</v>
      </c>
      <c r="D30" s="117"/>
    </row>
    <row r="31" spans="1:4" s="27" customFormat="1" x14ac:dyDescent="0.25">
      <c r="A31" s="2" t="s">
        <v>414</v>
      </c>
      <c r="B31" s="117">
        <v>0</v>
      </c>
      <c r="C31" s="117">
        <f t="shared" si="0"/>
        <v>0</v>
      </c>
      <c r="D31" s="117"/>
    </row>
    <row r="32" spans="1:4" s="27" customFormat="1" x14ac:dyDescent="0.25">
      <c r="A32" s="2" t="s">
        <v>415</v>
      </c>
      <c r="B32" s="117">
        <v>0</v>
      </c>
      <c r="C32" s="117">
        <f t="shared" si="0"/>
        <v>0</v>
      </c>
      <c r="D32" s="117"/>
    </row>
    <row r="33" spans="1:4" s="27" customFormat="1" x14ac:dyDescent="0.25">
      <c r="A33" s="2" t="s">
        <v>489</v>
      </c>
      <c r="B33" s="117">
        <v>0</v>
      </c>
      <c r="C33" s="117">
        <f t="shared" si="0"/>
        <v>0</v>
      </c>
      <c r="D33" s="117"/>
    </row>
    <row r="34" spans="1:4" s="27" customFormat="1" x14ac:dyDescent="0.25">
      <c r="A34" s="2" t="s">
        <v>416</v>
      </c>
      <c r="B34" s="117">
        <v>0</v>
      </c>
      <c r="C34" s="117">
        <f t="shared" si="0"/>
        <v>0</v>
      </c>
      <c r="D34" s="117"/>
    </row>
    <row r="35" spans="1:4" s="27" customFormat="1" x14ac:dyDescent="0.25">
      <c r="A35" s="2" t="s">
        <v>485</v>
      </c>
      <c r="B35" s="117">
        <v>0</v>
      </c>
      <c r="C35" s="117">
        <f t="shared" si="0"/>
        <v>0</v>
      </c>
      <c r="D35" s="117"/>
    </row>
    <row r="36" spans="1:4" s="27" customFormat="1" ht="13" x14ac:dyDescent="0.3">
      <c r="A36" s="2" t="s">
        <v>417</v>
      </c>
      <c r="B36" s="117">
        <v>0</v>
      </c>
      <c r="C36" s="117">
        <f t="shared" si="0"/>
        <v>0</v>
      </c>
      <c r="D36" s="9"/>
    </row>
    <row r="37" spans="1:4" s="27" customFormat="1" ht="13" x14ac:dyDescent="0.3">
      <c r="A37" s="2" t="s">
        <v>488</v>
      </c>
      <c r="B37" s="117">
        <v>0</v>
      </c>
      <c r="C37" s="117">
        <f t="shared" si="0"/>
        <v>0</v>
      </c>
      <c r="D37" s="9"/>
    </row>
    <row r="38" spans="1:4" s="27" customFormat="1" x14ac:dyDescent="0.25">
      <c r="A38" s="2" t="s">
        <v>418</v>
      </c>
      <c r="B38" s="117">
        <v>353.02792833000001</v>
      </c>
      <c r="C38" s="117">
        <f t="shared" si="0"/>
        <v>353.02792833000001</v>
      </c>
      <c r="D38" s="117"/>
    </row>
    <row r="39" spans="1:4" s="9" customFormat="1" ht="13" x14ac:dyDescent="0.3">
      <c r="A39" s="2" t="s">
        <v>419</v>
      </c>
      <c r="B39" s="117">
        <v>0</v>
      </c>
      <c r="C39" s="117">
        <f t="shared" si="0"/>
        <v>0</v>
      </c>
      <c r="D39" s="117"/>
    </row>
    <row r="40" spans="1:4" s="9" customFormat="1" ht="13" x14ac:dyDescent="0.3">
      <c r="A40" s="2" t="s">
        <v>420</v>
      </c>
      <c r="B40" s="117">
        <v>5721.5037349300001</v>
      </c>
      <c r="C40" s="117">
        <f t="shared" si="0"/>
        <v>5721.5037349300001</v>
      </c>
    </row>
    <row r="41" spans="1:4" s="27" customFormat="1" x14ac:dyDescent="0.25">
      <c r="A41" s="2" t="s">
        <v>421</v>
      </c>
      <c r="B41" s="117">
        <v>262.22567608999998</v>
      </c>
      <c r="C41" s="117">
        <f t="shared" si="0"/>
        <v>262.22567608999998</v>
      </c>
      <c r="D41" s="117"/>
    </row>
    <row r="42" spans="1:4" s="27" customFormat="1" x14ac:dyDescent="0.25">
      <c r="A42" s="2" t="s">
        <v>422</v>
      </c>
      <c r="B42" s="117">
        <v>0</v>
      </c>
      <c r="C42" s="117">
        <f t="shared" si="0"/>
        <v>0</v>
      </c>
      <c r="D42" s="117"/>
    </row>
    <row r="43" spans="1:4" s="9" customFormat="1" ht="13" x14ac:dyDescent="0.3">
      <c r="A43" s="2" t="s">
        <v>423</v>
      </c>
      <c r="B43" s="117">
        <v>3102.2433653600001</v>
      </c>
      <c r="C43" s="117">
        <f t="shared" si="0"/>
        <v>3102.2433653600001</v>
      </c>
    </row>
    <row r="44" spans="1:4" s="27" customFormat="1" x14ac:dyDescent="0.25">
      <c r="A44" s="2" t="s">
        <v>424</v>
      </c>
      <c r="B44" s="117">
        <v>3102.2433653600001</v>
      </c>
      <c r="C44" s="117">
        <f t="shared" ref="C44:C64" si="1">SUM(B44:B44)</f>
        <v>3102.2433653600001</v>
      </c>
      <c r="D44" s="117"/>
    </row>
    <row r="45" spans="1:4" s="27" customFormat="1" ht="13" x14ac:dyDescent="0.3">
      <c r="A45" s="3" t="s">
        <v>425</v>
      </c>
      <c r="B45" s="9">
        <v>605.02873275000002</v>
      </c>
      <c r="C45" s="9">
        <f t="shared" si="1"/>
        <v>605.02873275000002</v>
      </c>
      <c r="D45" s="117"/>
    </row>
    <row r="46" spans="1:4" s="9" customFormat="1" ht="13" x14ac:dyDescent="0.3">
      <c r="A46" s="3" t="s">
        <v>426</v>
      </c>
      <c r="B46" s="9">
        <v>2497.2146326100001</v>
      </c>
      <c r="C46" s="9">
        <f t="shared" si="1"/>
        <v>2497.2146326100001</v>
      </c>
      <c r="D46" s="117"/>
    </row>
    <row r="47" spans="1:4" s="27" customFormat="1" x14ac:dyDescent="0.25">
      <c r="A47" s="2" t="s">
        <v>427</v>
      </c>
      <c r="B47" s="117">
        <v>0</v>
      </c>
      <c r="C47" s="117">
        <f t="shared" si="1"/>
        <v>0</v>
      </c>
      <c r="D47" s="117"/>
    </row>
    <row r="48" spans="1:4" s="27" customFormat="1" x14ac:dyDescent="0.25">
      <c r="A48" s="2" t="s">
        <v>428</v>
      </c>
      <c r="B48" s="117">
        <v>0</v>
      </c>
      <c r="C48" s="117">
        <f t="shared" si="1"/>
        <v>0</v>
      </c>
      <c r="D48" s="117"/>
    </row>
    <row r="49" spans="1:4" s="27" customFormat="1" ht="13" x14ac:dyDescent="0.3">
      <c r="A49" s="3" t="s">
        <v>429</v>
      </c>
      <c r="B49" s="9">
        <v>0</v>
      </c>
      <c r="C49" s="9">
        <f t="shared" si="1"/>
        <v>0</v>
      </c>
      <c r="D49" s="9"/>
    </row>
    <row r="50" spans="1:4" s="27" customFormat="1" x14ac:dyDescent="0.25">
      <c r="A50" s="2" t="s">
        <v>430</v>
      </c>
      <c r="B50" s="117">
        <v>0</v>
      </c>
      <c r="C50" s="117">
        <f t="shared" si="1"/>
        <v>0</v>
      </c>
      <c r="D50" s="117"/>
    </row>
    <row r="51" spans="1:4" x14ac:dyDescent="0.25">
      <c r="A51" s="2" t="s">
        <v>409</v>
      </c>
      <c r="B51" s="117">
        <v>0</v>
      </c>
      <c r="C51" s="117">
        <f t="shared" si="1"/>
        <v>0</v>
      </c>
    </row>
    <row r="52" spans="1:4" ht="13" x14ac:dyDescent="0.3">
      <c r="A52" s="3" t="s">
        <v>431</v>
      </c>
      <c r="B52" s="9">
        <v>0</v>
      </c>
      <c r="C52" s="9">
        <f t="shared" si="1"/>
        <v>0</v>
      </c>
    </row>
    <row r="53" spans="1:4" x14ac:dyDescent="0.25">
      <c r="A53" s="2" t="s">
        <v>413</v>
      </c>
      <c r="B53" s="117">
        <v>0</v>
      </c>
      <c r="C53" s="117">
        <f t="shared" si="1"/>
        <v>0</v>
      </c>
    </row>
    <row r="54" spans="1:4" x14ac:dyDescent="0.25">
      <c r="A54" s="2" t="s">
        <v>414</v>
      </c>
      <c r="B54" s="117">
        <v>0</v>
      </c>
      <c r="C54" s="117">
        <f t="shared" si="1"/>
        <v>0</v>
      </c>
    </row>
    <row r="55" spans="1:4" x14ac:dyDescent="0.25">
      <c r="A55" s="2" t="s">
        <v>432</v>
      </c>
      <c r="B55" s="117">
        <v>0</v>
      </c>
      <c r="C55" s="117">
        <f t="shared" si="1"/>
        <v>0</v>
      </c>
    </row>
    <row r="56" spans="1:4" x14ac:dyDescent="0.25">
      <c r="A56" s="2" t="s">
        <v>416</v>
      </c>
      <c r="B56" s="117">
        <v>0</v>
      </c>
      <c r="C56" s="117">
        <f t="shared" si="1"/>
        <v>0</v>
      </c>
    </row>
    <row r="57" spans="1:4" x14ac:dyDescent="0.25">
      <c r="A57" s="2" t="s">
        <v>417</v>
      </c>
      <c r="B57" s="117">
        <v>0</v>
      </c>
      <c r="C57" s="117">
        <f t="shared" si="1"/>
        <v>0</v>
      </c>
    </row>
    <row r="58" spans="1:4" x14ac:dyDescent="0.25">
      <c r="A58" s="2" t="s">
        <v>418</v>
      </c>
      <c r="B58" s="117">
        <v>0</v>
      </c>
      <c r="C58" s="117">
        <f t="shared" si="1"/>
        <v>0</v>
      </c>
    </row>
    <row r="59" spans="1:4" x14ac:dyDescent="0.25">
      <c r="A59" s="2" t="s">
        <v>419</v>
      </c>
      <c r="B59" s="117">
        <v>0</v>
      </c>
      <c r="C59" s="117">
        <f t="shared" si="1"/>
        <v>0</v>
      </c>
    </row>
    <row r="60" spans="1:4" x14ac:dyDescent="0.25">
      <c r="A60" s="2" t="s">
        <v>420</v>
      </c>
      <c r="B60" s="117">
        <v>0</v>
      </c>
      <c r="C60" s="117">
        <f t="shared" si="1"/>
        <v>0</v>
      </c>
    </row>
    <row r="61" spans="1:4" x14ac:dyDescent="0.25">
      <c r="A61" s="2" t="s">
        <v>421</v>
      </c>
      <c r="B61" s="117">
        <v>0</v>
      </c>
      <c r="C61" s="117">
        <f t="shared" si="1"/>
        <v>0</v>
      </c>
    </row>
    <row r="62" spans="1:4" x14ac:dyDescent="0.25">
      <c r="A62" s="2" t="s">
        <v>434</v>
      </c>
      <c r="B62" s="117">
        <v>0</v>
      </c>
      <c r="C62" s="117">
        <f t="shared" si="1"/>
        <v>0</v>
      </c>
    </row>
    <row r="63" spans="1:4" x14ac:dyDescent="0.25">
      <c r="A63" s="2" t="s">
        <v>435</v>
      </c>
      <c r="B63" s="117">
        <v>0</v>
      </c>
      <c r="C63" s="117">
        <f t="shared" si="1"/>
        <v>0</v>
      </c>
    </row>
    <row r="64" spans="1:4" x14ac:dyDescent="0.25">
      <c r="A64" s="2" t="s">
        <v>436</v>
      </c>
      <c r="B64" s="117">
        <v>0</v>
      </c>
      <c r="C64" s="117">
        <f t="shared" si="1"/>
        <v>0</v>
      </c>
    </row>
    <row r="65" spans="1:3" x14ac:dyDescent="0.25">
      <c r="A65" s="2"/>
      <c r="B65" s="117"/>
      <c r="C65" s="117"/>
    </row>
    <row r="66" spans="1:3" ht="13" thickBot="1" x14ac:dyDescent="0.3">
      <c r="A66" s="118"/>
      <c r="B66" s="118"/>
      <c r="C66" s="118"/>
    </row>
    <row r="67" spans="1:3" ht="13" thickTop="1" x14ac:dyDescent="0.25"/>
  </sheetData>
  <mergeCells count="4">
    <mergeCell ref="A5:C5"/>
    <mergeCell ref="A6:C6"/>
    <mergeCell ref="A7:C7"/>
    <mergeCell ref="A8:C8"/>
  </mergeCells>
  <printOptions horizontalCentered="1" verticalCentered="1"/>
  <pageMargins left="0.35433070866141736" right="0.35433070866141736" top="0.39370078740157483" bottom="0.47244094488188981" header="0" footer="0"/>
  <pageSetup scale="70"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3AB3C-64B6-44A3-93D5-BBA6118BEDA2}">
  <sheetPr>
    <tabColor theme="9" tint="0.39997558519241921"/>
  </sheetPr>
  <dimension ref="A1:K67"/>
  <sheetViews>
    <sheetView showGridLines="0" defaultGridColor="0" colorId="60" workbookViewId="0">
      <selection activeCell="D12" sqref="D12"/>
    </sheetView>
  </sheetViews>
  <sheetFormatPr baseColWidth="10" defaultColWidth="11.453125" defaultRowHeight="12.5" x14ac:dyDescent="0.25"/>
  <cols>
    <col min="1" max="1" width="51.54296875" style="4" bestFit="1" customWidth="1"/>
    <col min="2" max="6" width="11.453125" style="4"/>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row>
    <row r="5" spans="1:8" ht="13" x14ac:dyDescent="0.3">
      <c r="A5" s="169" t="s">
        <v>354</v>
      </c>
      <c r="B5" s="169"/>
      <c r="C5" s="169"/>
      <c r="D5" s="169"/>
      <c r="E5" s="63"/>
      <c r="F5" s="54"/>
      <c r="G5" s="54"/>
    </row>
    <row r="6" spans="1:8" ht="13" x14ac:dyDescent="0.3">
      <c r="A6" s="169" t="s">
        <v>472</v>
      </c>
      <c r="B6" s="169"/>
      <c r="C6" s="169"/>
      <c r="D6" s="169"/>
      <c r="E6" s="54"/>
      <c r="F6" s="54"/>
      <c r="G6" s="54"/>
    </row>
    <row r="7" spans="1:8" ht="13" x14ac:dyDescent="0.3">
      <c r="A7" s="169">
        <v>2025</v>
      </c>
      <c r="B7" s="169"/>
      <c r="C7" s="169"/>
      <c r="D7" s="169"/>
      <c r="E7" s="54"/>
      <c r="F7" s="54"/>
      <c r="G7" s="54"/>
    </row>
    <row r="8" spans="1:8" ht="13" x14ac:dyDescent="0.3">
      <c r="A8" s="169" t="s">
        <v>356</v>
      </c>
      <c r="B8" s="169"/>
      <c r="C8" s="169"/>
      <c r="D8" s="169"/>
      <c r="E8" s="54"/>
      <c r="F8" s="54"/>
      <c r="G8" s="54"/>
    </row>
    <row r="9" spans="1:8" ht="13" thickBot="1" x14ac:dyDescent="0.3"/>
    <row r="10" spans="1:8" ht="13.5" thickTop="1" thickBot="1" x14ac:dyDescent="0.3">
      <c r="A10" s="59" t="s">
        <v>357</v>
      </c>
      <c r="B10" s="59" t="s">
        <v>224</v>
      </c>
      <c r="C10" s="59" t="s">
        <v>226</v>
      </c>
      <c r="D10" s="59" t="s">
        <v>361</v>
      </c>
      <c r="E10" s="60"/>
      <c r="F10" s="60"/>
      <c r="G10" s="60"/>
      <c r="H10" s="60"/>
    </row>
    <row r="11" spans="1:8" s="9" customFormat="1" ht="13.5" thickTop="1" x14ac:dyDescent="0.3">
      <c r="A11" s="61"/>
      <c r="B11" s="8"/>
      <c r="C11" s="8"/>
      <c r="D11" s="8"/>
      <c r="E11" s="8"/>
      <c r="F11" s="8"/>
      <c r="G11" s="8"/>
      <c r="H11" s="8"/>
    </row>
    <row r="12" spans="1:8" s="9" customFormat="1" ht="13" x14ac:dyDescent="0.3">
      <c r="A12" s="3" t="s">
        <v>394</v>
      </c>
      <c r="B12" s="9">
        <v>420.06555508999998</v>
      </c>
      <c r="C12" s="9">
        <v>2291.01789108</v>
      </c>
      <c r="D12" s="9">
        <f>SUM(B12:C12)</f>
        <v>2711.0834461700001</v>
      </c>
      <c r="E12" s="8"/>
      <c r="F12" s="8"/>
      <c r="G12" s="8"/>
      <c r="H12" s="8"/>
    </row>
    <row r="13" spans="1:8" s="9" customFormat="1" ht="13" x14ac:dyDescent="0.3">
      <c r="A13" s="3" t="s">
        <v>395</v>
      </c>
      <c r="B13" s="9">
        <v>420.06555508999998</v>
      </c>
      <c r="C13" s="9">
        <v>2291.01789108</v>
      </c>
      <c r="D13" s="9">
        <f t="shared" ref="D13:D64" si="0">SUM(B13:C13)</f>
        <v>2711.0834461700001</v>
      </c>
      <c r="E13" s="8"/>
      <c r="F13" s="8"/>
      <c r="G13" s="8"/>
      <c r="H13" s="8"/>
    </row>
    <row r="14" spans="1:8" s="27" customFormat="1" ht="13" x14ac:dyDescent="0.3">
      <c r="A14" s="3" t="s">
        <v>396</v>
      </c>
      <c r="B14" s="9">
        <v>389.2511591</v>
      </c>
      <c r="C14" s="9">
        <v>2281.7439790399999</v>
      </c>
      <c r="D14" s="9">
        <f t="shared" si="0"/>
        <v>2670.9951381399997</v>
      </c>
      <c r="E14" s="13"/>
      <c r="F14" s="13"/>
      <c r="G14" s="13"/>
      <c r="H14" s="13"/>
    </row>
    <row r="15" spans="1:8" s="27" customFormat="1" x14ac:dyDescent="0.25">
      <c r="A15" s="2" t="s">
        <v>397</v>
      </c>
      <c r="B15" s="117">
        <v>216.60807213999999</v>
      </c>
      <c r="C15" s="117">
        <v>1469.66062908</v>
      </c>
      <c r="D15" s="117">
        <f t="shared" si="0"/>
        <v>1686.2687012199999</v>
      </c>
      <c r="E15" s="13"/>
      <c r="F15" s="13"/>
      <c r="G15" s="13"/>
      <c r="H15" s="13"/>
    </row>
    <row r="16" spans="1:8" s="27" customFormat="1" x14ac:dyDescent="0.25">
      <c r="A16" s="2" t="s">
        <v>398</v>
      </c>
      <c r="B16" s="117">
        <v>36.430794720000002</v>
      </c>
      <c r="C16" s="117">
        <v>265.85682515000002</v>
      </c>
      <c r="D16" s="117">
        <f t="shared" si="0"/>
        <v>302.28761987000001</v>
      </c>
      <c r="E16" s="13"/>
      <c r="F16" s="13"/>
      <c r="G16" s="13"/>
      <c r="H16" s="13"/>
    </row>
    <row r="17" spans="1:8" s="27" customFormat="1" x14ac:dyDescent="0.25">
      <c r="A17" s="2" t="s">
        <v>399</v>
      </c>
      <c r="B17" s="117">
        <v>9.2604968000000003</v>
      </c>
      <c r="C17" s="117">
        <v>67.566750529999993</v>
      </c>
      <c r="D17" s="117">
        <f t="shared" si="0"/>
        <v>76.827247329999992</v>
      </c>
      <c r="E17" s="13"/>
      <c r="F17" s="13"/>
      <c r="G17" s="13"/>
      <c r="H17" s="13"/>
    </row>
    <row r="18" spans="1:8" s="27" customFormat="1" x14ac:dyDescent="0.25">
      <c r="A18" s="2" t="s">
        <v>400</v>
      </c>
      <c r="B18" s="117">
        <v>27.170297919999999</v>
      </c>
      <c r="C18" s="117">
        <v>198.29007462000001</v>
      </c>
      <c r="D18" s="117">
        <f t="shared" si="0"/>
        <v>225.46037254000001</v>
      </c>
      <c r="E18" s="13"/>
      <c r="F18" s="13"/>
      <c r="G18" s="13"/>
      <c r="H18" s="13"/>
    </row>
    <row r="19" spans="1:8" s="27" customFormat="1" x14ac:dyDescent="0.25">
      <c r="A19" s="2" t="s">
        <v>401</v>
      </c>
      <c r="B19" s="117">
        <v>89.044477330000007</v>
      </c>
      <c r="C19" s="117">
        <v>429.61501874999999</v>
      </c>
      <c r="D19" s="117">
        <f t="shared" si="0"/>
        <v>518.65949608000005</v>
      </c>
      <c r="E19" s="13"/>
      <c r="F19" s="13"/>
      <c r="G19" s="13"/>
      <c r="H19" s="13"/>
    </row>
    <row r="20" spans="1:8" s="27" customFormat="1" ht="13" x14ac:dyDescent="0.3">
      <c r="A20" s="3" t="s">
        <v>402</v>
      </c>
      <c r="B20" s="9">
        <v>0</v>
      </c>
      <c r="C20" s="9">
        <v>0</v>
      </c>
      <c r="D20" s="9">
        <f t="shared" si="0"/>
        <v>0</v>
      </c>
      <c r="E20" s="13"/>
      <c r="F20" s="13"/>
      <c r="G20" s="13"/>
      <c r="H20" s="13"/>
    </row>
    <row r="21" spans="1:8" s="27" customFormat="1" ht="13" x14ac:dyDescent="0.3">
      <c r="A21" s="3" t="s">
        <v>403</v>
      </c>
      <c r="B21" s="9">
        <v>0</v>
      </c>
      <c r="C21" s="9">
        <v>0</v>
      </c>
      <c r="D21" s="9">
        <f t="shared" si="0"/>
        <v>0</v>
      </c>
      <c r="E21" s="13"/>
      <c r="F21" s="13"/>
      <c r="G21" s="13"/>
      <c r="H21" s="13"/>
    </row>
    <row r="22" spans="1:8" s="9" customFormat="1" ht="13" x14ac:dyDescent="0.3">
      <c r="A22" s="2" t="s">
        <v>404</v>
      </c>
      <c r="B22" s="117">
        <v>0</v>
      </c>
      <c r="C22" s="117">
        <v>0</v>
      </c>
      <c r="D22" s="117">
        <f t="shared" si="0"/>
        <v>0</v>
      </c>
      <c r="E22" s="8"/>
      <c r="F22" s="8"/>
      <c r="G22" s="8"/>
      <c r="H22" s="8"/>
    </row>
    <row r="23" spans="1:8" s="9" customFormat="1" ht="13" x14ac:dyDescent="0.3">
      <c r="A23" s="2" t="s">
        <v>405</v>
      </c>
      <c r="B23" s="117">
        <v>0</v>
      </c>
      <c r="C23" s="117">
        <v>0</v>
      </c>
      <c r="D23" s="117">
        <f t="shared" si="0"/>
        <v>0</v>
      </c>
      <c r="E23" s="8"/>
      <c r="F23" s="8"/>
      <c r="G23" s="8"/>
      <c r="H23" s="8"/>
    </row>
    <row r="24" spans="1:8" s="27" customFormat="1" x14ac:dyDescent="0.25">
      <c r="A24" s="2" t="s">
        <v>406</v>
      </c>
      <c r="B24" s="117">
        <v>0</v>
      </c>
      <c r="C24" s="117">
        <v>0</v>
      </c>
      <c r="D24" s="117">
        <f t="shared" si="0"/>
        <v>0</v>
      </c>
      <c r="E24" s="13"/>
      <c r="F24" s="13"/>
      <c r="G24" s="13"/>
      <c r="H24" s="13"/>
    </row>
    <row r="25" spans="1:8" s="27" customFormat="1" x14ac:dyDescent="0.25">
      <c r="A25" s="2" t="s">
        <v>407</v>
      </c>
      <c r="B25" s="117">
        <v>0</v>
      </c>
      <c r="C25" s="117">
        <v>0</v>
      </c>
      <c r="D25" s="117">
        <f t="shared" si="0"/>
        <v>0</v>
      </c>
      <c r="E25" s="13"/>
      <c r="F25" s="13"/>
      <c r="G25" s="13"/>
      <c r="H25" s="13"/>
    </row>
    <row r="26" spans="1:8" s="27" customFormat="1" ht="13" x14ac:dyDescent="0.3">
      <c r="A26" s="3" t="s">
        <v>408</v>
      </c>
      <c r="B26" s="9">
        <v>47.167814909999997</v>
      </c>
      <c r="C26" s="9">
        <v>116.61150606</v>
      </c>
      <c r="D26" s="9">
        <f t="shared" si="0"/>
        <v>163.77932096999999</v>
      </c>
      <c r="E26" s="13"/>
      <c r="F26" s="13"/>
      <c r="G26" s="13"/>
      <c r="H26" s="13"/>
    </row>
    <row r="27" spans="1:8" s="27" customFormat="1" x14ac:dyDescent="0.25">
      <c r="A27" s="2" t="s">
        <v>409</v>
      </c>
      <c r="B27" s="117">
        <v>0.63894359999999994</v>
      </c>
      <c r="C27" s="117">
        <v>21.8008849</v>
      </c>
      <c r="D27" s="117">
        <f t="shared" si="0"/>
        <v>22.439828500000001</v>
      </c>
      <c r="E27" s="13"/>
      <c r="F27" s="13"/>
      <c r="G27" s="13"/>
      <c r="H27" s="13"/>
    </row>
    <row r="28" spans="1:8" s="9" customFormat="1" ht="13" x14ac:dyDescent="0.3">
      <c r="A28" s="2" t="s">
        <v>411</v>
      </c>
      <c r="B28" s="117">
        <v>0</v>
      </c>
      <c r="C28" s="117">
        <v>0</v>
      </c>
      <c r="D28" s="117">
        <f t="shared" si="0"/>
        <v>0</v>
      </c>
      <c r="E28" s="8"/>
      <c r="F28" s="8"/>
      <c r="G28" s="8"/>
      <c r="H28" s="8"/>
    </row>
    <row r="29" spans="1:8" s="27" customFormat="1" x14ac:dyDescent="0.25">
      <c r="A29" s="2" t="s">
        <v>486</v>
      </c>
      <c r="B29" s="117">
        <v>0</v>
      </c>
      <c r="C29" s="117">
        <v>0</v>
      </c>
      <c r="D29" s="117">
        <f t="shared" si="0"/>
        <v>0</v>
      </c>
      <c r="E29" s="13"/>
      <c r="F29" s="13"/>
      <c r="G29" s="13"/>
      <c r="H29" s="13"/>
    </row>
    <row r="30" spans="1:8" s="27" customFormat="1" x14ac:dyDescent="0.25">
      <c r="A30" s="2" t="s">
        <v>413</v>
      </c>
      <c r="B30" s="117">
        <v>0</v>
      </c>
      <c r="C30" s="117">
        <v>0</v>
      </c>
      <c r="D30" s="117">
        <f t="shared" si="0"/>
        <v>0</v>
      </c>
      <c r="E30" s="13"/>
      <c r="F30" s="13"/>
      <c r="G30" s="13"/>
      <c r="H30" s="13"/>
    </row>
    <row r="31" spans="1:8" s="27" customFormat="1" x14ac:dyDescent="0.25">
      <c r="A31" s="2" t="s">
        <v>414</v>
      </c>
      <c r="B31" s="117">
        <v>0</v>
      </c>
      <c r="C31" s="117">
        <v>0</v>
      </c>
      <c r="D31" s="117">
        <f t="shared" si="0"/>
        <v>0</v>
      </c>
      <c r="E31" s="13"/>
      <c r="F31" s="13"/>
      <c r="G31" s="13"/>
      <c r="H31" s="13"/>
    </row>
    <row r="32" spans="1:8" s="27" customFormat="1" x14ac:dyDescent="0.25">
      <c r="A32" s="2" t="s">
        <v>415</v>
      </c>
      <c r="B32" s="117">
        <v>0</v>
      </c>
      <c r="C32" s="117">
        <v>0</v>
      </c>
      <c r="D32" s="117">
        <f t="shared" si="0"/>
        <v>0</v>
      </c>
      <c r="E32" s="13"/>
      <c r="F32" s="13"/>
      <c r="G32" s="13"/>
      <c r="H32" s="13"/>
    </row>
    <row r="33" spans="1:8" s="27" customFormat="1" x14ac:dyDescent="0.25">
      <c r="A33" s="2" t="s">
        <v>489</v>
      </c>
      <c r="B33" s="117">
        <v>0</v>
      </c>
      <c r="C33" s="117">
        <v>0</v>
      </c>
      <c r="D33" s="117">
        <f t="shared" si="0"/>
        <v>0</v>
      </c>
      <c r="E33" s="13"/>
      <c r="F33" s="13"/>
      <c r="G33" s="13"/>
      <c r="H33" s="13"/>
    </row>
    <row r="34" spans="1:8" s="27" customFormat="1" x14ac:dyDescent="0.25">
      <c r="A34" s="2" t="s">
        <v>416</v>
      </c>
      <c r="B34" s="117">
        <v>0</v>
      </c>
      <c r="C34" s="117">
        <v>0</v>
      </c>
      <c r="D34" s="117">
        <f t="shared" si="0"/>
        <v>0</v>
      </c>
      <c r="E34" s="13"/>
      <c r="F34" s="13"/>
      <c r="G34" s="13"/>
      <c r="H34" s="13"/>
    </row>
    <row r="35" spans="1:8" s="9" customFormat="1" ht="13" x14ac:dyDescent="0.3">
      <c r="A35" s="2" t="s">
        <v>485</v>
      </c>
      <c r="B35" s="117">
        <v>0</v>
      </c>
      <c r="C35" s="117">
        <v>0</v>
      </c>
      <c r="D35" s="117">
        <f t="shared" si="0"/>
        <v>0</v>
      </c>
      <c r="E35" s="8"/>
      <c r="F35" s="8"/>
      <c r="G35" s="8"/>
      <c r="H35" s="8"/>
    </row>
    <row r="36" spans="1:8" s="9" customFormat="1" ht="13" x14ac:dyDescent="0.3">
      <c r="A36" s="2" t="s">
        <v>417</v>
      </c>
      <c r="B36" s="117">
        <v>0.63894359999999994</v>
      </c>
      <c r="C36" s="117">
        <v>3.6334808000000001</v>
      </c>
      <c r="D36" s="117">
        <f t="shared" si="0"/>
        <v>4.2724244000000002</v>
      </c>
      <c r="E36" s="8"/>
      <c r="F36" s="8"/>
      <c r="G36" s="8"/>
      <c r="H36" s="8"/>
    </row>
    <row r="37" spans="1:8" s="27" customFormat="1" x14ac:dyDescent="0.25">
      <c r="A37" s="2" t="s">
        <v>488</v>
      </c>
      <c r="B37" s="117">
        <v>0</v>
      </c>
      <c r="C37" s="117">
        <v>0</v>
      </c>
      <c r="D37" s="117">
        <f t="shared" si="0"/>
        <v>0</v>
      </c>
      <c r="E37" s="13"/>
      <c r="F37" s="13"/>
      <c r="G37" s="13"/>
      <c r="H37" s="13"/>
    </row>
    <row r="38" spans="1:8" s="27" customFormat="1" x14ac:dyDescent="0.25">
      <c r="A38" s="2" t="s">
        <v>418</v>
      </c>
      <c r="B38" s="117">
        <v>0</v>
      </c>
      <c r="C38" s="117">
        <v>18.167404099999999</v>
      </c>
      <c r="D38" s="117">
        <f t="shared" si="0"/>
        <v>18.167404099999999</v>
      </c>
      <c r="E38" s="13"/>
      <c r="F38" s="13"/>
      <c r="G38" s="13"/>
      <c r="H38" s="13"/>
    </row>
    <row r="39" spans="1:8" s="9" customFormat="1" ht="13" x14ac:dyDescent="0.3">
      <c r="A39" s="2" t="s">
        <v>419</v>
      </c>
      <c r="B39" s="117">
        <v>0</v>
      </c>
      <c r="C39" s="117">
        <v>0</v>
      </c>
      <c r="D39" s="117">
        <f t="shared" si="0"/>
        <v>0</v>
      </c>
      <c r="E39" s="8"/>
      <c r="F39" s="8"/>
      <c r="G39" s="8"/>
      <c r="H39" s="8"/>
    </row>
    <row r="40" spans="1:8" s="27" customFormat="1" x14ac:dyDescent="0.25">
      <c r="A40" s="2" t="s">
        <v>420</v>
      </c>
      <c r="B40" s="117">
        <v>46.52887131</v>
      </c>
      <c r="C40" s="117">
        <v>94.810621159999997</v>
      </c>
      <c r="D40" s="117">
        <f t="shared" si="0"/>
        <v>141.33949246999998</v>
      </c>
      <c r="E40" s="13"/>
      <c r="F40" s="13"/>
      <c r="G40" s="13"/>
      <c r="H40" s="13"/>
    </row>
    <row r="41" spans="1:8" s="27" customFormat="1" x14ac:dyDescent="0.25">
      <c r="A41" s="2" t="s">
        <v>421</v>
      </c>
      <c r="B41" s="117">
        <v>0</v>
      </c>
      <c r="C41" s="117">
        <v>0</v>
      </c>
      <c r="D41" s="117">
        <f t="shared" si="0"/>
        <v>0</v>
      </c>
      <c r="E41" s="13"/>
      <c r="F41" s="13"/>
      <c r="G41" s="13"/>
      <c r="H41" s="13"/>
    </row>
    <row r="42" spans="1:8" s="9" customFormat="1" ht="13" x14ac:dyDescent="0.3">
      <c r="A42" s="2" t="s">
        <v>422</v>
      </c>
      <c r="B42" s="117">
        <v>0</v>
      </c>
      <c r="C42" s="117">
        <v>0</v>
      </c>
      <c r="D42" s="117">
        <f t="shared" si="0"/>
        <v>0</v>
      </c>
      <c r="E42" s="8"/>
      <c r="F42" s="8"/>
      <c r="G42" s="8"/>
      <c r="H42" s="8"/>
    </row>
    <row r="43" spans="1:8" s="27" customFormat="1" x14ac:dyDescent="0.25">
      <c r="A43" s="2" t="s">
        <v>423</v>
      </c>
      <c r="B43" s="117">
        <v>30.814395990000001</v>
      </c>
      <c r="C43" s="117">
        <v>9.2739120400000008</v>
      </c>
      <c r="D43" s="117">
        <f t="shared" si="0"/>
        <v>40.08830803</v>
      </c>
      <c r="E43" s="13"/>
      <c r="F43" s="13"/>
      <c r="G43" s="13"/>
      <c r="H43" s="13"/>
    </row>
    <row r="44" spans="1:8" s="27" customFormat="1" x14ac:dyDescent="0.25">
      <c r="A44" s="2" t="s">
        <v>424</v>
      </c>
      <c r="B44" s="117">
        <v>30.814395990000001</v>
      </c>
      <c r="C44" s="117">
        <v>9.2739120400000008</v>
      </c>
      <c r="D44" s="117">
        <f t="shared" si="0"/>
        <v>40.08830803</v>
      </c>
      <c r="E44" s="13"/>
      <c r="F44" s="13"/>
      <c r="G44" s="13"/>
      <c r="H44" s="13"/>
    </row>
    <row r="45" spans="1:8" s="27" customFormat="1" ht="13" x14ac:dyDescent="0.3">
      <c r="A45" s="3" t="s">
        <v>425</v>
      </c>
      <c r="B45" s="9">
        <v>30.814395990000001</v>
      </c>
      <c r="C45" s="9">
        <v>9.2739120400000008</v>
      </c>
      <c r="D45" s="9">
        <f t="shared" si="0"/>
        <v>40.08830803</v>
      </c>
      <c r="E45" s="13"/>
      <c r="F45" s="13"/>
      <c r="G45" s="13"/>
      <c r="H45" s="13"/>
    </row>
    <row r="46" spans="1:8" s="9" customFormat="1" ht="13" x14ac:dyDescent="0.3">
      <c r="A46" s="3" t="s">
        <v>426</v>
      </c>
      <c r="B46" s="9">
        <v>0</v>
      </c>
      <c r="C46" s="9">
        <v>0</v>
      </c>
      <c r="D46" s="9">
        <f t="shared" si="0"/>
        <v>0</v>
      </c>
      <c r="E46" s="8"/>
      <c r="F46" s="8"/>
      <c r="G46" s="8"/>
      <c r="H46" s="8"/>
    </row>
    <row r="47" spans="1:8" s="27" customFormat="1" x14ac:dyDescent="0.25">
      <c r="A47" s="2" t="s">
        <v>427</v>
      </c>
      <c r="B47" s="117">
        <v>0</v>
      </c>
      <c r="C47" s="117">
        <v>0</v>
      </c>
      <c r="D47" s="117">
        <f t="shared" si="0"/>
        <v>0</v>
      </c>
      <c r="E47" s="13"/>
      <c r="F47" s="13"/>
      <c r="G47" s="13"/>
      <c r="H47" s="13"/>
    </row>
    <row r="48" spans="1:8" s="27" customFormat="1" x14ac:dyDescent="0.25">
      <c r="A48" s="2" t="s">
        <v>428</v>
      </c>
      <c r="B48" s="117">
        <v>0</v>
      </c>
      <c r="C48" s="117">
        <v>0</v>
      </c>
      <c r="D48" s="117">
        <f t="shared" si="0"/>
        <v>0</v>
      </c>
      <c r="E48" s="13"/>
      <c r="F48" s="13"/>
      <c r="G48" s="13"/>
      <c r="H48" s="13"/>
    </row>
    <row r="49" spans="1:11" s="27" customFormat="1" ht="13" x14ac:dyDescent="0.3">
      <c r="A49" s="3" t="s">
        <v>429</v>
      </c>
      <c r="B49" s="9">
        <v>0</v>
      </c>
      <c r="C49" s="9">
        <v>0</v>
      </c>
      <c r="D49" s="9">
        <f t="shared" si="0"/>
        <v>0</v>
      </c>
      <c r="E49" s="120"/>
      <c r="F49" s="120"/>
      <c r="G49" s="120"/>
      <c r="H49" s="120"/>
      <c r="I49" s="121"/>
      <c r="J49" s="121"/>
      <c r="K49" s="121"/>
    </row>
    <row r="50" spans="1:11" x14ac:dyDescent="0.25">
      <c r="A50" s="2" t="s">
        <v>430</v>
      </c>
      <c r="B50" s="117">
        <v>0</v>
      </c>
      <c r="C50" s="117">
        <v>0</v>
      </c>
      <c r="D50" s="117">
        <f t="shared" si="0"/>
        <v>0</v>
      </c>
    </row>
    <row r="51" spans="1:11" x14ac:dyDescent="0.25">
      <c r="A51" s="2" t="s">
        <v>409</v>
      </c>
      <c r="B51" s="117">
        <v>0</v>
      </c>
      <c r="C51" s="117">
        <v>0</v>
      </c>
      <c r="D51" s="117">
        <f t="shared" si="0"/>
        <v>0</v>
      </c>
    </row>
    <row r="52" spans="1:11" ht="13" x14ac:dyDescent="0.3">
      <c r="A52" s="3" t="s">
        <v>431</v>
      </c>
      <c r="B52" s="9">
        <v>0</v>
      </c>
      <c r="C52" s="9">
        <v>0</v>
      </c>
      <c r="D52" s="9">
        <f t="shared" si="0"/>
        <v>0</v>
      </c>
    </row>
    <row r="53" spans="1:11" x14ac:dyDescent="0.25">
      <c r="A53" s="2" t="s">
        <v>413</v>
      </c>
      <c r="B53" s="117">
        <v>0</v>
      </c>
      <c r="C53" s="117">
        <v>0</v>
      </c>
      <c r="D53" s="117">
        <f t="shared" si="0"/>
        <v>0</v>
      </c>
    </row>
    <row r="54" spans="1:11" x14ac:dyDescent="0.25">
      <c r="A54" s="2" t="s">
        <v>414</v>
      </c>
      <c r="B54" s="117">
        <v>0</v>
      </c>
      <c r="C54" s="117">
        <v>0</v>
      </c>
      <c r="D54" s="117">
        <f t="shared" si="0"/>
        <v>0</v>
      </c>
    </row>
    <row r="55" spans="1:11" x14ac:dyDescent="0.25">
      <c r="A55" s="2" t="s">
        <v>432</v>
      </c>
      <c r="B55" s="117">
        <v>0</v>
      </c>
      <c r="C55" s="117">
        <v>0</v>
      </c>
      <c r="D55" s="117">
        <f t="shared" si="0"/>
        <v>0</v>
      </c>
    </row>
    <row r="56" spans="1:11" x14ac:dyDescent="0.25">
      <c r="A56" s="2" t="s">
        <v>416</v>
      </c>
      <c r="B56" s="117">
        <v>0</v>
      </c>
      <c r="C56" s="117">
        <v>0</v>
      </c>
      <c r="D56" s="117">
        <f t="shared" si="0"/>
        <v>0</v>
      </c>
    </row>
    <row r="57" spans="1:11" x14ac:dyDescent="0.25">
      <c r="A57" s="2" t="s">
        <v>417</v>
      </c>
      <c r="B57" s="117">
        <v>0</v>
      </c>
      <c r="C57" s="117">
        <v>0</v>
      </c>
      <c r="D57" s="117">
        <f t="shared" si="0"/>
        <v>0</v>
      </c>
    </row>
    <row r="58" spans="1:11" x14ac:dyDescent="0.25">
      <c r="A58" s="2" t="s">
        <v>418</v>
      </c>
      <c r="B58" s="117">
        <v>0</v>
      </c>
      <c r="C58" s="117">
        <v>0</v>
      </c>
      <c r="D58" s="117">
        <f t="shared" si="0"/>
        <v>0</v>
      </c>
    </row>
    <row r="59" spans="1:11" x14ac:dyDescent="0.25">
      <c r="A59" s="2" t="s">
        <v>419</v>
      </c>
      <c r="B59" s="117">
        <v>0</v>
      </c>
      <c r="C59" s="117">
        <v>0</v>
      </c>
      <c r="D59" s="117">
        <f t="shared" si="0"/>
        <v>0</v>
      </c>
    </row>
    <row r="60" spans="1:11" x14ac:dyDescent="0.25">
      <c r="A60" s="2" t="s">
        <v>420</v>
      </c>
      <c r="B60" s="117">
        <v>0</v>
      </c>
      <c r="C60" s="117">
        <v>0</v>
      </c>
      <c r="D60" s="117">
        <f t="shared" si="0"/>
        <v>0</v>
      </c>
    </row>
    <row r="61" spans="1:11" x14ac:dyDescent="0.25">
      <c r="A61" s="2" t="s">
        <v>421</v>
      </c>
      <c r="B61" s="117">
        <v>0</v>
      </c>
      <c r="C61" s="117">
        <v>0</v>
      </c>
      <c r="D61" s="117">
        <f t="shared" si="0"/>
        <v>0</v>
      </c>
    </row>
    <row r="62" spans="1:11" x14ac:dyDescent="0.25">
      <c r="A62" s="2" t="s">
        <v>434</v>
      </c>
      <c r="B62" s="117">
        <v>0</v>
      </c>
      <c r="C62" s="117">
        <v>0</v>
      </c>
      <c r="D62" s="117">
        <f t="shared" si="0"/>
        <v>0</v>
      </c>
    </row>
    <row r="63" spans="1:11" x14ac:dyDescent="0.25">
      <c r="A63" s="2" t="s">
        <v>435</v>
      </c>
      <c r="B63" s="117">
        <v>0</v>
      </c>
      <c r="C63" s="117">
        <v>0</v>
      </c>
      <c r="D63" s="117">
        <f t="shared" si="0"/>
        <v>0</v>
      </c>
    </row>
    <row r="64" spans="1:11" x14ac:dyDescent="0.25">
      <c r="A64" s="2" t="s">
        <v>436</v>
      </c>
      <c r="B64" s="117">
        <v>0</v>
      </c>
      <c r="C64" s="117">
        <v>0</v>
      </c>
      <c r="D64" s="117">
        <f t="shared" si="0"/>
        <v>0</v>
      </c>
    </row>
    <row r="65" spans="1:4" x14ac:dyDescent="0.25">
      <c r="A65" s="2"/>
      <c r="B65" s="117"/>
      <c r="C65" s="117"/>
      <c r="D65" s="117"/>
    </row>
    <row r="66" spans="1:4" ht="13" thickBot="1" x14ac:dyDescent="0.3">
      <c r="A66" s="118"/>
      <c r="B66" s="118"/>
      <c r="C66" s="118"/>
      <c r="D66" s="118"/>
    </row>
    <row r="67" spans="1:4" ht="13" thickTop="1" x14ac:dyDescent="0.25">
      <c r="D67" s="8"/>
    </row>
  </sheetData>
  <mergeCells count="4">
    <mergeCell ref="A5:D5"/>
    <mergeCell ref="A6:D6"/>
    <mergeCell ref="A7:D7"/>
    <mergeCell ref="A8:D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4BAD-DDBB-42A1-AD52-1674EC0D4206}">
  <sheetPr>
    <tabColor rgb="FF00B0F0"/>
  </sheetPr>
  <dimension ref="A18:G20"/>
  <sheetViews>
    <sheetView workbookViewId="0">
      <selection activeCell="H11" sqref="H1:H1048576"/>
    </sheetView>
  </sheetViews>
  <sheetFormatPr baseColWidth="10" defaultColWidth="11.453125" defaultRowHeight="14.5" x14ac:dyDescent="0.35"/>
  <cols>
    <col min="1" max="6" width="11.453125" style="57"/>
    <col min="7" max="7" width="14.1796875" style="57" customWidth="1"/>
    <col min="8" max="16384" width="11.453125" style="57"/>
  </cols>
  <sheetData>
    <row r="18" spans="1:7" ht="99.75" customHeight="1" x14ac:dyDescent="0.35">
      <c r="A18" s="193" t="s">
        <v>330</v>
      </c>
      <c r="B18" s="193"/>
      <c r="C18" s="193"/>
      <c r="D18" s="193"/>
      <c r="E18" s="193"/>
      <c r="F18" s="193"/>
      <c r="G18" s="193"/>
    </row>
    <row r="20" spans="1:7" ht="46" x14ac:dyDescent="1">
      <c r="A20" s="190"/>
      <c r="B20" s="190"/>
      <c r="C20" s="190"/>
      <c r="D20" s="190"/>
      <c r="E20" s="190"/>
      <c r="F20" s="190"/>
      <c r="G20" s="190"/>
    </row>
  </sheetData>
  <mergeCells count="2">
    <mergeCell ref="A18:G18"/>
    <mergeCell ref="A20:G20"/>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FE92-076A-4F44-820B-16D38D674E02}">
  <sheetPr>
    <tabColor theme="9" tint="0.39997558519241921"/>
  </sheetPr>
  <dimension ref="A1:K94"/>
  <sheetViews>
    <sheetView showGridLines="0" defaultGridColor="0" colorId="60" workbookViewId="0">
      <selection activeCell="E12" sqref="E12"/>
    </sheetView>
  </sheetViews>
  <sheetFormatPr baseColWidth="10" defaultColWidth="11.453125" defaultRowHeight="12.5" x14ac:dyDescent="0.25"/>
  <cols>
    <col min="1" max="1" width="56.81640625" style="4" customWidth="1"/>
    <col min="2" max="2" width="17.453125" style="4" customWidth="1"/>
    <col min="3" max="3" width="13.453125" style="4" customWidth="1"/>
    <col min="4" max="4" width="14.54296875" style="4" customWidth="1"/>
    <col min="5" max="5" width="13" style="4" customWidth="1"/>
    <col min="6" max="6" width="11.7265625" style="4" bestFit="1" customWidth="1"/>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row>
    <row r="4" spans="1:8" x14ac:dyDescent="0.25">
      <c r="F4" s="30"/>
    </row>
    <row r="5" spans="1:8" ht="13" x14ac:dyDescent="0.3">
      <c r="A5" s="169" t="s">
        <v>354</v>
      </c>
      <c r="B5" s="169"/>
      <c r="C5" s="169"/>
      <c r="D5" s="169"/>
      <c r="E5" s="169"/>
      <c r="F5" s="169"/>
      <c r="G5" s="54"/>
    </row>
    <row r="6" spans="1:8" ht="13" x14ac:dyDescent="0.3">
      <c r="A6" s="169" t="s">
        <v>330</v>
      </c>
      <c r="B6" s="169"/>
      <c r="C6" s="169"/>
      <c r="D6" s="169"/>
      <c r="E6" s="169"/>
      <c r="F6" s="169"/>
      <c r="G6" s="54"/>
    </row>
    <row r="7" spans="1:8" ht="13" x14ac:dyDescent="0.3">
      <c r="A7" s="169">
        <v>2025</v>
      </c>
      <c r="B7" s="169"/>
      <c r="C7" s="169"/>
      <c r="D7" s="169"/>
      <c r="E7" s="169"/>
      <c r="F7" s="169"/>
      <c r="G7" s="54"/>
    </row>
    <row r="8" spans="1:8" ht="13" x14ac:dyDescent="0.3">
      <c r="A8" s="169" t="s">
        <v>356</v>
      </c>
      <c r="B8" s="169"/>
      <c r="C8" s="169"/>
      <c r="D8" s="169"/>
      <c r="E8" s="169"/>
      <c r="F8" s="169"/>
      <c r="G8" s="54"/>
    </row>
    <row r="9" spans="1:8" ht="13" thickBot="1" x14ac:dyDescent="0.3"/>
    <row r="10" spans="1:8" ht="57.75" customHeight="1" thickTop="1" thickBot="1" x14ac:dyDescent="0.3">
      <c r="A10" s="59" t="s">
        <v>357</v>
      </c>
      <c r="B10" s="59" t="s">
        <v>386</v>
      </c>
      <c r="C10" s="59" t="s">
        <v>387</v>
      </c>
      <c r="D10" s="59" t="s">
        <v>388</v>
      </c>
      <c r="E10" s="59" t="s">
        <v>389</v>
      </c>
      <c r="F10" s="59" t="s">
        <v>361</v>
      </c>
      <c r="G10" s="60"/>
      <c r="H10" s="60"/>
    </row>
    <row r="11" spans="1:8" s="9" customFormat="1" ht="13.5" thickTop="1" x14ac:dyDescent="0.3">
      <c r="A11" s="61"/>
      <c r="B11" s="8"/>
      <c r="C11" s="8"/>
      <c r="D11" s="8"/>
      <c r="E11" s="8"/>
      <c r="F11" s="8"/>
      <c r="G11" s="8"/>
      <c r="H11" s="8"/>
    </row>
    <row r="12" spans="1:8" s="9" customFormat="1" ht="13" x14ac:dyDescent="0.3">
      <c r="A12" s="3" t="s">
        <v>394</v>
      </c>
      <c r="B12" s="9">
        <v>7327.7212578999997</v>
      </c>
      <c r="C12" s="9">
        <v>630459.8242143786</v>
      </c>
      <c r="D12" s="9">
        <v>119859.39283935</v>
      </c>
      <c r="E12" s="9">
        <v>1980954.25132557</v>
      </c>
      <c r="F12" s="9">
        <f>SUM(B12:E12)</f>
        <v>2738601.1896371986</v>
      </c>
      <c r="G12" s="8"/>
      <c r="H12" s="8"/>
    </row>
    <row r="13" spans="1:8" s="9" customFormat="1" ht="13" x14ac:dyDescent="0.3">
      <c r="A13" s="3" t="s">
        <v>395</v>
      </c>
      <c r="B13" s="9">
        <v>7327.7212578999997</v>
      </c>
      <c r="C13" s="9">
        <v>630669.94367781864</v>
      </c>
      <c r="D13" s="9">
        <v>119859.39283935</v>
      </c>
      <c r="E13" s="9">
        <v>1967252.3821141601</v>
      </c>
      <c r="F13" s="9">
        <f t="shared" ref="F13:F64" si="0">SUM(B13:E13)</f>
        <v>2725109.4398892289</v>
      </c>
      <c r="G13" s="8"/>
      <c r="H13" s="8"/>
    </row>
    <row r="14" spans="1:8" s="27" customFormat="1" ht="13" x14ac:dyDescent="0.3">
      <c r="A14" s="3" t="s">
        <v>396</v>
      </c>
      <c r="B14" s="9">
        <v>7132.9239796100001</v>
      </c>
      <c r="C14" s="9">
        <v>588114.26625892462</v>
      </c>
      <c r="D14" s="9">
        <v>107274.44532247</v>
      </c>
      <c r="E14" s="9">
        <v>1934520.90759881</v>
      </c>
      <c r="F14" s="9">
        <f t="shared" si="0"/>
        <v>2637042.5431598146</v>
      </c>
      <c r="G14" s="13"/>
      <c r="H14" s="13"/>
    </row>
    <row r="15" spans="1:8" s="27" customFormat="1" x14ac:dyDescent="0.25">
      <c r="A15" s="2" t="s">
        <v>397</v>
      </c>
      <c r="B15" s="117">
        <v>4295.5740144499996</v>
      </c>
      <c r="C15" s="117">
        <v>365501.71621615998</v>
      </c>
      <c r="D15" s="117">
        <v>49518.814191689999</v>
      </c>
      <c r="E15" s="117">
        <v>1392251.8150354801</v>
      </c>
      <c r="F15" s="117">
        <f t="shared" si="0"/>
        <v>1811567.9194577802</v>
      </c>
      <c r="G15" s="13"/>
      <c r="H15" s="13"/>
    </row>
    <row r="16" spans="1:8" s="27" customFormat="1" x14ac:dyDescent="0.25">
      <c r="A16" s="2" t="s">
        <v>398</v>
      </c>
      <c r="B16" s="117">
        <v>372.26591724999997</v>
      </c>
      <c r="C16" s="117">
        <v>39458.266019670002</v>
      </c>
      <c r="D16" s="117">
        <v>4313.4662097800001</v>
      </c>
      <c r="E16" s="117">
        <v>123315.05933942999</v>
      </c>
      <c r="F16" s="117">
        <f t="shared" si="0"/>
        <v>167459.05748612998</v>
      </c>
      <c r="G16" s="13"/>
      <c r="H16" s="13"/>
    </row>
    <row r="17" spans="1:8" s="27" customFormat="1" x14ac:dyDescent="0.25">
      <c r="A17" s="2" t="s">
        <v>399</v>
      </c>
      <c r="B17" s="117">
        <v>0</v>
      </c>
      <c r="C17" s="117">
        <v>0</v>
      </c>
      <c r="D17" s="117">
        <v>0</v>
      </c>
      <c r="E17" s="117">
        <v>61.71918711</v>
      </c>
      <c r="F17" s="117">
        <f t="shared" si="0"/>
        <v>61.71918711</v>
      </c>
      <c r="G17" s="13"/>
      <c r="H17" s="13"/>
    </row>
    <row r="18" spans="1:8" s="27" customFormat="1" x14ac:dyDescent="0.25">
      <c r="A18" s="2" t="s">
        <v>400</v>
      </c>
      <c r="B18" s="117">
        <v>372.26591724999997</v>
      </c>
      <c r="C18" s="117">
        <v>39458.266019670002</v>
      </c>
      <c r="D18" s="117">
        <v>4313.4662097800001</v>
      </c>
      <c r="E18" s="117">
        <v>164988.25027257999</v>
      </c>
      <c r="F18" s="117">
        <f t="shared" si="0"/>
        <v>209132.24841927999</v>
      </c>
      <c r="G18" s="13"/>
      <c r="H18" s="13"/>
    </row>
    <row r="19" spans="1:8" s="27" customFormat="1" x14ac:dyDescent="0.25">
      <c r="A19" s="2" t="s">
        <v>401</v>
      </c>
      <c r="B19" s="117">
        <v>1733.2255550899999</v>
      </c>
      <c r="C19" s="117">
        <v>55595.204433674597</v>
      </c>
      <c r="D19" s="117">
        <v>28404.88754991</v>
      </c>
      <c r="E19" s="117">
        <v>39511.86380911</v>
      </c>
      <c r="F19" s="117">
        <f t="shared" si="0"/>
        <v>125245.1813477846</v>
      </c>
      <c r="G19" s="13"/>
      <c r="H19" s="13"/>
    </row>
    <row r="20" spans="1:8" s="9" customFormat="1" ht="13" x14ac:dyDescent="0.3">
      <c r="A20" s="3" t="s">
        <v>402</v>
      </c>
      <c r="B20" s="9">
        <v>0</v>
      </c>
      <c r="C20" s="9">
        <v>1057.8785768299999</v>
      </c>
      <c r="D20" s="9">
        <v>0</v>
      </c>
      <c r="E20" s="9">
        <v>7.4122560000000004E-2</v>
      </c>
      <c r="F20" s="9">
        <f t="shared" si="0"/>
        <v>1057.9526993899999</v>
      </c>
      <c r="G20" s="8"/>
      <c r="H20" s="8"/>
    </row>
    <row r="21" spans="1:8" s="9" customFormat="1" ht="13" x14ac:dyDescent="0.3">
      <c r="A21" s="3" t="s">
        <v>403</v>
      </c>
      <c r="B21" s="9">
        <v>0</v>
      </c>
      <c r="C21" s="9">
        <v>1057.8785768299999</v>
      </c>
      <c r="D21" s="9">
        <v>0</v>
      </c>
      <c r="E21" s="9">
        <v>7.4122560000000004E-2</v>
      </c>
      <c r="F21" s="9">
        <f t="shared" si="0"/>
        <v>1057.9526993899999</v>
      </c>
      <c r="G21" s="8"/>
      <c r="H21" s="8"/>
    </row>
    <row r="22" spans="1:8" s="27" customFormat="1" x14ac:dyDescent="0.25">
      <c r="A22" s="2" t="s">
        <v>404</v>
      </c>
      <c r="B22" s="117">
        <v>0</v>
      </c>
      <c r="C22" s="117">
        <v>374.35257668000003</v>
      </c>
      <c r="D22" s="117">
        <v>0</v>
      </c>
      <c r="E22" s="117">
        <v>0</v>
      </c>
      <c r="F22" s="117">
        <f t="shared" si="0"/>
        <v>374.35257668000003</v>
      </c>
      <c r="G22" s="13"/>
      <c r="H22" s="13"/>
    </row>
    <row r="23" spans="1:8" s="27" customFormat="1" x14ac:dyDescent="0.25">
      <c r="A23" s="2" t="s">
        <v>405</v>
      </c>
      <c r="B23" s="117">
        <v>0</v>
      </c>
      <c r="C23" s="117">
        <v>0</v>
      </c>
      <c r="D23" s="117">
        <v>0</v>
      </c>
      <c r="E23" s="117">
        <v>0</v>
      </c>
      <c r="F23" s="117">
        <f t="shared" si="0"/>
        <v>0</v>
      </c>
      <c r="G23" s="13"/>
      <c r="H23" s="13"/>
    </row>
    <row r="24" spans="1:8" s="27" customFormat="1" x14ac:dyDescent="0.25">
      <c r="A24" s="2" t="s">
        <v>406</v>
      </c>
      <c r="B24" s="117">
        <v>0</v>
      </c>
      <c r="C24" s="117">
        <v>683.52600014999996</v>
      </c>
      <c r="D24" s="117">
        <v>0</v>
      </c>
      <c r="E24" s="117">
        <v>7.4122560000000004E-2</v>
      </c>
      <c r="F24" s="117">
        <f t="shared" si="0"/>
        <v>683.60012270999994</v>
      </c>
      <c r="G24" s="13"/>
      <c r="H24" s="13"/>
    </row>
    <row r="25" spans="1:8" s="27" customFormat="1" x14ac:dyDescent="0.25">
      <c r="A25" s="2" t="s">
        <v>407</v>
      </c>
      <c r="B25" s="117">
        <v>0</v>
      </c>
      <c r="C25" s="117">
        <v>0</v>
      </c>
      <c r="D25" s="117">
        <v>0</v>
      </c>
      <c r="E25" s="117">
        <v>0</v>
      </c>
      <c r="F25" s="117">
        <f t="shared" si="0"/>
        <v>0</v>
      </c>
      <c r="G25" s="13"/>
      <c r="H25" s="13"/>
    </row>
    <row r="26" spans="1:8" s="9" customFormat="1" ht="13" x14ac:dyDescent="0.3">
      <c r="A26" s="3" t="s">
        <v>408</v>
      </c>
      <c r="B26" s="9">
        <v>731.85849282000004</v>
      </c>
      <c r="C26" s="9">
        <v>126501.20101259</v>
      </c>
      <c r="D26" s="9">
        <v>25037.27737109</v>
      </c>
      <c r="E26" s="9">
        <v>379442.09529223002</v>
      </c>
      <c r="F26" s="9">
        <f t="shared" si="0"/>
        <v>531712.43216873007</v>
      </c>
      <c r="G26" s="8"/>
      <c r="H26" s="8"/>
    </row>
    <row r="27" spans="1:8" s="27" customFormat="1" x14ac:dyDescent="0.25">
      <c r="A27" s="2" t="s">
        <v>409</v>
      </c>
      <c r="B27" s="117">
        <v>11.5105685</v>
      </c>
      <c r="C27" s="117">
        <v>0.13500000000000001</v>
      </c>
      <c r="D27" s="117">
        <v>3105.7903142</v>
      </c>
      <c r="E27" s="117">
        <v>221846.01922297999</v>
      </c>
      <c r="F27" s="117">
        <f t="shared" si="0"/>
        <v>224963.45510567998</v>
      </c>
      <c r="G27" s="13"/>
      <c r="H27" s="13"/>
    </row>
    <row r="28" spans="1:8" s="27" customFormat="1" x14ac:dyDescent="0.25">
      <c r="A28" s="2" t="s">
        <v>411</v>
      </c>
      <c r="B28" s="117">
        <v>0</v>
      </c>
      <c r="C28" s="117">
        <v>0</v>
      </c>
      <c r="D28" s="117">
        <v>0</v>
      </c>
      <c r="E28" s="117">
        <v>0</v>
      </c>
      <c r="F28" s="117">
        <f t="shared" si="0"/>
        <v>0</v>
      </c>
      <c r="G28" s="13"/>
      <c r="H28" s="13"/>
    </row>
    <row r="29" spans="1:8" s="27" customFormat="1" x14ac:dyDescent="0.25">
      <c r="A29" s="2" t="s">
        <v>486</v>
      </c>
      <c r="B29" s="117">
        <v>0</v>
      </c>
      <c r="C29" s="117">
        <v>0</v>
      </c>
      <c r="D29" s="117">
        <v>0</v>
      </c>
      <c r="E29" s="117">
        <v>0</v>
      </c>
      <c r="F29" s="117">
        <f t="shared" si="0"/>
        <v>0</v>
      </c>
      <c r="G29" s="13"/>
      <c r="H29" s="13"/>
    </row>
    <row r="30" spans="1:8" s="27" customFormat="1" x14ac:dyDescent="0.25">
      <c r="A30" s="2" t="s">
        <v>413</v>
      </c>
      <c r="B30" s="117">
        <v>0</v>
      </c>
      <c r="C30" s="117">
        <v>0</v>
      </c>
      <c r="D30" s="117">
        <v>0</v>
      </c>
      <c r="E30" s="117">
        <v>0</v>
      </c>
      <c r="F30" s="117">
        <f t="shared" si="0"/>
        <v>0</v>
      </c>
      <c r="G30" s="13"/>
      <c r="H30" s="13"/>
    </row>
    <row r="31" spans="1:8" s="27" customFormat="1" x14ac:dyDescent="0.25">
      <c r="A31" s="2" t="s">
        <v>414</v>
      </c>
      <c r="B31" s="117">
        <v>0</v>
      </c>
      <c r="C31" s="117">
        <v>0</v>
      </c>
      <c r="D31" s="117">
        <v>0</v>
      </c>
      <c r="E31" s="117">
        <v>0</v>
      </c>
      <c r="F31" s="117">
        <f t="shared" si="0"/>
        <v>0</v>
      </c>
      <c r="G31" s="13"/>
      <c r="H31" s="13"/>
    </row>
    <row r="32" spans="1:8" s="27" customFormat="1" x14ac:dyDescent="0.25">
      <c r="A32" s="2" t="s">
        <v>415</v>
      </c>
      <c r="B32" s="117">
        <v>0</v>
      </c>
      <c r="C32" s="117">
        <v>0</v>
      </c>
      <c r="D32" s="117">
        <v>0</v>
      </c>
      <c r="E32" s="117">
        <v>0</v>
      </c>
      <c r="F32" s="117">
        <f t="shared" si="0"/>
        <v>0</v>
      </c>
      <c r="G32" s="13"/>
      <c r="H32" s="13"/>
    </row>
    <row r="33" spans="1:8" s="27" customFormat="1" x14ac:dyDescent="0.25">
      <c r="A33" s="2" t="s">
        <v>489</v>
      </c>
      <c r="B33" s="117">
        <v>0</v>
      </c>
      <c r="C33" s="117">
        <v>0</v>
      </c>
      <c r="D33" s="117">
        <v>1494.527106</v>
      </c>
      <c r="E33" s="117">
        <v>1494.527106</v>
      </c>
      <c r="F33" s="117">
        <f t="shared" si="0"/>
        <v>2989.054212</v>
      </c>
      <c r="G33" s="13"/>
      <c r="H33" s="13"/>
    </row>
    <row r="34" spans="1:8" s="27" customFormat="1" x14ac:dyDescent="0.25">
      <c r="A34" s="2" t="s">
        <v>416</v>
      </c>
      <c r="B34" s="117">
        <v>0</v>
      </c>
      <c r="C34" s="117">
        <v>0</v>
      </c>
      <c r="D34" s="117">
        <v>0</v>
      </c>
      <c r="E34" s="117">
        <v>216963.54944161</v>
      </c>
      <c r="F34" s="117">
        <f t="shared" si="0"/>
        <v>216963.54944161</v>
      </c>
      <c r="G34" s="13"/>
      <c r="H34" s="13"/>
    </row>
    <row r="35" spans="1:8" s="27" customFormat="1" x14ac:dyDescent="0.25">
      <c r="A35" s="2" t="s">
        <v>485</v>
      </c>
      <c r="B35" s="117">
        <v>0</v>
      </c>
      <c r="C35" s="117">
        <v>0</v>
      </c>
      <c r="D35" s="117">
        <v>0</v>
      </c>
      <c r="E35" s="117">
        <v>0</v>
      </c>
      <c r="F35" s="117">
        <f t="shared" si="0"/>
        <v>0</v>
      </c>
      <c r="G35" s="13"/>
      <c r="H35" s="13"/>
    </row>
    <row r="36" spans="1:8" s="27" customFormat="1" x14ac:dyDescent="0.25">
      <c r="A36" s="2" t="s">
        <v>417</v>
      </c>
      <c r="B36" s="117">
        <v>11.5105685</v>
      </c>
      <c r="C36" s="117">
        <v>0</v>
      </c>
      <c r="D36" s="117">
        <v>1611.2632082</v>
      </c>
      <c r="E36" s="117">
        <v>2062.1290199999999</v>
      </c>
      <c r="F36" s="117"/>
      <c r="G36" s="13"/>
      <c r="H36" s="13"/>
    </row>
    <row r="37" spans="1:8" s="27" customFormat="1" ht="12" customHeight="1" x14ac:dyDescent="0.25">
      <c r="A37" s="2" t="s">
        <v>488</v>
      </c>
      <c r="B37" s="117">
        <v>0</v>
      </c>
      <c r="C37" s="117">
        <v>0.13500000000000001</v>
      </c>
      <c r="D37" s="117">
        <v>0</v>
      </c>
      <c r="E37" s="117">
        <v>0.13500000000000001</v>
      </c>
      <c r="F37" s="117">
        <f t="shared" si="0"/>
        <v>0.27</v>
      </c>
      <c r="G37" s="13"/>
      <c r="H37" s="13"/>
    </row>
    <row r="38" spans="1:8" s="27" customFormat="1" x14ac:dyDescent="0.25">
      <c r="A38" s="2" t="s">
        <v>418</v>
      </c>
      <c r="B38" s="117">
        <v>0</v>
      </c>
      <c r="C38" s="117">
        <v>0</v>
      </c>
      <c r="D38" s="117">
        <v>0</v>
      </c>
      <c r="E38" s="117">
        <v>4443.11453807</v>
      </c>
      <c r="F38" s="117">
        <f t="shared" si="0"/>
        <v>4443.11453807</v>
      </c>
      <c r="G38" s="13"/>
      <c r="H38" s="13"/>
    </row>
    <row r="39" spans="1:8" s="27" customFormat="1" x14ac:dyDescent="0.25">
      <c r="A39" s="2" t="s">
        <v>419</v>
      </c>
      <c r="B39" s="117">
        <v>0</v>
      </c>
      <c r="C39" s="117">
        <v>0</v>
      </c>
      <c r="D39" s="117">
        <v>0</v>
      </c>
      <c r="E39" s="117">
        <v>0</v>
      </c>
      <c r="F39" s="117">
        <f t="shared" si="0"/>
        <v>0</v>
      </c>
      <c r="G39" s="13"/>
      <c r="H39" s="13"/>
    </row>
    <row r="40" spans="1:8" s="27" customFormat="1" x14ac:dyDescent="0.25">
      <c r="A40" s="2" t="s">
        <v>420</v>
      </c>
      <c r="B40" s="117">
        <v>720.34792431999995</v>
      </c>
      <c r="C40" s="117">
        <v>126135.08654383</v>
      </c>
      <c r="D40" s="117">
        <v>21920.01265741</v>
      </c>
      <c r="E40" s="117">
        <v>156900.94445138</v>
      </c>
      <c r="F40" s="117">
        <f t="shared" si="0"/>
        <v>305676.39157693996</v>
      </c>
      <c r="G40" s="13"/>
      <c r="H40" s="13"/>
    </row>
    <row r="41" spans="1:8" s="9" customFormat="1" ht="13" x14ac:dyDescent="0.3">
      <c r="A41" s="2" t="s">
        <v>421</v>
      </c>
      <c r="B41" s="117">
        <v>0</v>
      </c>
      <c r="C41" s="117">
        <v>365.97946875999997</v>
      </c>
      <c r="D41" s="117">
        <v>11.474399480000001</v>
      </c>
      <c r="E41" s="117">
        <v>695.13161787000001</v>
      </c>
      <c r="F41" s="117">
        <f t="shared" si="0"/>
        <v>1072.5854861099999</v>
      </c>
      <c r="G41" s="8"/>
      <c r="H41" s="8"/>
    </row>
    <row r="42" spans="1:8" s="9" customFormat="1" ht="13" x14ac:dyDescent="0.3">
      <c r="A42" s="2" t="s">
        <v>422</v>
      </c>
      <c r="B42" s="117">
        <v>0</v>
      </c>
      <c r="C42" s="117">
        <v>0</v>
      </c>
      <c r="D42" s="117">
        <v>0</v>
      </c>
      <c r="E42" s="117">
        <v>0</v>
      </c>
      <c r="F42" s="117">
        <f t="shared" si="0"/>
        <v>0</v>
      </c>
      <c r="G42" s="8"/>
      <c r="H42" s="8"/>
    </row>
    <row r="43" spans="1:8" s="27" customFormat="1" x14ac:dyDescent="0.25">
      <c r="A43" s="2" t="s">
        <v>423</v>
      </c>
      <c r="B43" s="117">
        <v>194.79727829000001</v>
      </c>
      <c r="C43" s="117">
        <v>42555.677418894003</v>
      </c>
      <c r="D43" s="117">
        <v>12584.94751688</v>
      </c>
      <c r="E43" s="117">
        <v>32731.474515350001</v>
      </c>
      <c r="F43" s="117">
        <f t="shared" si="0"/>
        <v>88066.896729414002</v>
      </c>
      <c r="G43" s="13"/>
      <c r="H43" s="13"/>
    </row>
    <row r="44" spans="1:8" s="27" customFormat="1" x14ac:dyDescent="0.25">
      <c r="A44" s="2" t="s">
        <v>424</v>
      </c>
      <c r="B44" s="117">
        <v>189.09122009999999</v>
      </c>
      <c r="C44" s="117">
        <v>42151.140773444</v>
      </c>
      <c r="D44" s="117">
        <v>12584.94751688</v>
      </c>
      <c r="E44" s="117">
        <v>7121.1462592600001</v>
      </c>
      <c r="F44" s="117">
        <f t="shared" si="0"/>
        <v>62046.325769684001</v>
      </c>
      <c r="G44" s="13"/>
      <c r="H44" s="13"/>
    </row>
    <row r="45" spans="1:8" s="9" customFormat="1" ht="13" x14ac:dyDescent="0.3">
      <c r="A45" s="2" t="s">
        <v>425</v>
      </c>
      <c r="B45" s="117">
        <v>189.09122009999999</v>
      </c>
      <c r="C45" s="117">
        <v>31020.349872234001</v>
      </c>
      <c r="D45" s="117">
        <v>10808.1114268</v>
      </c>
      <c r="E45" s="117">
        <v>6439.3750685100003</v>
      </c>
      <c r="F45" s="117">
        <f t="shared" si="0"/>
        <v>48456.927587644001</v>
      </c>
      <c r="G45" s="8"/>
      <c r="H45" s="8"/>
    </row>
    <row r="46" spans="1:8" s="27" customFormat="1" ht="13" x14ac:dyDescent="0.3">
      <c r="A46" s="3" t="s">
        <v>426</v>
      </c>
      <c r="B46" s="9">
        <v>0</v>
      </c>
      <c r="C46" s="9">
        <v>11130.790901210001</v>
      </c>
      <c r="D46" s="9">
        <v>1776.8360900800001</v>
      </c>
      <c r="E46" s="9">
        <v>681.77119074999996</v>
      </c>
      <c r="F46" s="9">
        <f t="shared" si="0"/>
        <v>13589.39818204</v>
      </c>
      <c r="G46" s="13"/>
      <c r="H46" s="13"/>
    </row>
    <row r="47" spans="1:8" s="27" customFormat="1" ht="13" x14ac:dyDescent="0.3">
      <c r="A47" s="3" t="s">
        <v>427</v>
      </c>
      <c r="B47" s="9">
        <v>4.7655608899999997</v>
      </c>
      <c r="C47" s="9">
        <v>357.35654920000002</v>
      </c>
      <c r="D47" s="9">
        <v>0</v>
      </c>
      <c r="E47" s="9">
        <v>0</v>
      </c>
      <c r="F47" s="9">
        <f t="shared" si="0"/>
        <v>362.12211009000004</v>
      </c>
      <c r="G47" s="13"/>
      <c r="H47" s="13"/>
    </row>
    <row r="48" spans="1:8" s="9" customFormat="1" ht="13" x14ac:dyDescent="0.3">
      <c r="A48" s="2" t="s">
        <v>428</v>
      </c>
      <c r="B48" s="117">
        <v>0</v>
      </c>
      <c r="C48" s="117">
        <v>357</v>
      </c>
      <c r="D48" s="117">
        <v>0</v>
      </c>
      <c r="E48" s="117">
        <v>0</v>
      </c>
      <c r="F48" s="117">
        <f t="shared" si="0"/>
        <v>357</v>
      </c>
      <c r="G48" s="8"/>
      <c r="H48" s="8"/>
    </row>
    <row r="49" spans="1:11" s="27" customFormat="1" x14ac:dyDescent="0.25">
      <c r="A49" s="2" t="s">
        <v>429</v>
      </c>
      <c r="B49" s="117">
        <v>4.7655608899999997</v>
      </c>
      <c r="C49" s="117">
        <v>0.35654920000000001</v>
      </c>
      <c r="D49" s="117">
        <v>0</v>
      </c>
      <c r="E49" s="117">
        <v>0</v>
      </c>
      <c r="F49" s="117">
        <f t="shared" si="0"/>
        <v>5.1221100899999996</v>
      </c>
      <c r="G49" s="13"/>
      <c r="H49" s="13"/>
    </row>
    <row r="50" spans="1:11" s="27" customFormat="1" ht="13" x14ac:dyDescent="0.3">
      <c r="A50" s="3" t="s">
        <v>430</v>
      </c>
      <c r="B50" s="9">
        <v>0.94049729999999998</v>
      </c>
      <c r="C50" s="9">
        <v>47.180096249999998</v>
      </c>
      <c r="D50" s="9">
        <v>0</v>
      </c>
      <c r="E50" s="9">
        <v>25610.328256090001</v>
      </c>
      <c r="F50" s="9">
        <f t="shared" si="0"/>
        <v>25658.448849640001</v>
      </c>
      <c r="G50" s="13"/>
      <c r="H50" s="13"/>
      <c r="I50" s="117"/>
      <c r="J50" s="117"/>
      <c r="K50" s="117"/>
    </row>
    <row r="51" spans="1:11" s="27" customFormat="1" x14ac:dyDescent="0.25">
      <c r="A51" s="2" t="s">
        <v>409</v>
      </c>
      <c r="B51" s="117">
        <v>0.94049729999999998</v>
      </c>
      <c r="C51" s="117">
        <v>0</v>
      </c>
      <c r="D51" s="117">
        <v>0</v>
      </c>
      <c r="E51" s="117">
        <v>25428.44907409</v>
      </c>
      <c r="F51" s="117">
        <f t="shared" si="0"/>
        <v>25429.389571389998</v>
      </c>
      <c r="G51" s="13"/>
      <c r="H51" s="13"/>
      <c r="I51" s="117"/>
      <c r="J51" s="117"/>
      <c r="K51" s="117"/>
    </row>
    <row r="52" spans="1:11" s="27" customFormat="1" x14ac:dyDescent="0.25">
      <c r="A52" s="2" t="s">
        <v>431</v>
      </c>
      <c r="B52" s="117">
        <v>0</v>
      </c>
      <c r="C52" s="117">
        <v>0</v>
      </c>
      <c r="D52" s="117">
        <v>0</v>
      </c>
      <c r="E52" s="117">
        <v>0</v>
      </c>
      <c r="F52" s="117">
        <f t="shared" si="0"/>
        <v>0</v>
      </c>
      <c r="G52" s="13"/>
      <c r="H52" s="13"/>
      <c r="I52" s="117"/>
      <c r="J52" s="117"/>
      <c r="K52" s="117"/>
    </row>
    <row r="53" spans="1:11" s="9" customFormat="1" ht="13" x14ac:dyDescent="0.3">
      <c r="A53" s="3" t="s">
        <v>413</v>
      </c>
      <c r="B53" s="9">
        <v>0</v>
      </c>
      <c r="C53" s="9">
        <v>0</v>
      </c>
      <c r="D53" s="9">
        <v>0</v>
      </c>
      <c r="E53" s="9">
        <v>0</v>
      </c>
      <c r="F53" s="9">
        <f t="shared" si="0"/>
        <v>0</v>
      </c>
      <c r="G53" s="8"/>
      <c r="H53" s="8"/>
    </row>
    <row r="54" spans="1:11" s="27" customFormat="1" x14ac:dyDescent="0.25">
      <c r="A54" s="2" t="s">
        <v>414</v>
      </c>
      <c r="B54" s="117">
        <v>0</v>
      </c>
      <c r="C54" s="117">
        <v>0</v>
      </c>
      <c r="D54" s="117">
        <v>0</v>
      </c>
      <c r="E54" s="117">
        <v>0</v>
      </c>
      <c r="F54" s="117">
        <f t="shared" si="0"/>
        <v>0</v>
      </c>
      <c r="G54" s="13"/>
      <c r="H54" s="13"/>
      <c r="I54" s="117"/>
      <c r="J54" s="117"/>
      <c r="K54" s="117"/>
    </row>
    <row r="55" spans="1:11" s="27" customFormat="1" x14ac:dyDescent="0.25">
      <c r="A55" s="2" t="s">
        <v>432</v>
      </c>
      <c r="B55" s="117">
        <v>0</v>
      </c>
      <c r="C55" s="117">
        <v>0</v>
      </c>
      <c r="D55" s="117">
        <v>0</v>
      </c>
      <c r="E55" s="117">
        <v>0</v>
      </c>
      <c r="F55" s="117">
        <f t="shared" si="0"/>
        <v>0</v>
      </c>
      <c r="G55" s="13"/>
      <c r="H55" s="13"/>
      <c r="I55" s="117"/>
      <c r="J55" s="117"/>
      <c r="K55" s="117"/>
    </row>
    <row r="56" spans="1:11" s="27" customFormat="1" x14ac:dyDescent="0.25">
      <c r="A56" s="2" t="s">
        <v>416</v>
      </c>
      <c r="B56" s="117">
        <v>0</v>
      </c>
      <c r="C56" s="117">
        <v>0</v>
      </c>
      <c r="D56" s="117">
        <v>0</v>
      </c>
      <c r="E56" s="117">
        <v>25428.44907409</v>
      </c>
      <c r="F56" s="117">
        <f t="shared" si="0"/>
        <v>25428.44907409</v>
      </c>
      <c r="G56" s="120"/>
      <c r="H56" s="120"/>
      <c r="I56" s="121"/>
      <c r="J56" s="121"/>
      <c r="K56" s="121"/>
    </row>
    <row r="57" spans="1:11" x14ac:dyDescent="0.25">
      <c r="A57" s="2" t="s">
        <v>417</v>
      </c>
      <c r="B57" s="117">
        <v>0.94049729999999998</v>
      </c>
      <c r="C57" s="117">
        <v>0</v>
      </c>
      <c r="D57" s="117">
        <v>0</v>
      </c>
      <c r="E57" s="117">
        <v>0.94049729999999998</v>
      </c>
      <c r="F57" s="117">
        <f t="shared" si="0"/>
        <v>1.8809946</v>
      </c>
    </row>
    <row r="58" spans="1:11" x14ac:dyDescent="0.25">
      <c r="A58" s="2" t="s">
        <v>418</v>
      </c>
      <c r="B58" s="117">
        <v>0</v>
      </c>
      <c r="C58" s="117">
        <v>0</v>
      </c>
      <c r="D58" s="117">
        <v>0</v>
      </c>
      <c r="E58" s="117">
        <v>0</v>
      </c>
      <c r="F58" s="117">
        <f t="shared" si="0"/>
        <v>0</v>
      </c>
    </row>
    <row r="59" spans="1:11" x14ac:dyDescent="0.25">
      <c r="A59" s="2" t="s">
        <v>419</v>
      </c>
      <c r="B59" s="117">
        <v>0</v>
      </c>
      <c r="C59" s="117">
        <v>0</v>
      </c>
      <c r="D59" s="117">
        <v>0</v>
      </c>
      <c r="E59" s="117">
        <v>0</v>
      </c>
      <c r="F59" s="117">
        <f t="shared" si="0"/>
        <v>0</v>
      </c>
    </row>
    <row r="60" spans="1:11" x14ac:dyDescent="0.25">
      <c r="A60" s="2" t="s">
        <v>420</v>
      </c>
      <c r="B60" s="117">
        <v>0</v>
      </c>
      <c r="C60" s="117">
        <v>47.180096249999998</v>
      </c>
      <c r="D60" s="117">
        <v>0</v>
      </c>
      <c r="E60" s="117">
        <v>181.87918199999999</v>
      </c>
      <c r="F60" s="117">
        <f t="shared" si="0"/>
        <v>229.05927824999998</v>
      </c>
    </row>
    <row r="61" spans="1:11" x14ac:dyDescent="0.25">
      <c r="A61" s="2" t="s">
        <v>421</v>
      </c>
      <c r="B61" s="117">
        <v>0</v>
      </c>
      <c r="C61" s="117">
        <v>0</v>
      </c>
      <c r="D61" s="117">
        <v>0</v>
      </c>
      <c r="E61" s="117">
        <v>0</v>
      </c>
      <c r="F61" s="117">
        <f t="shared" si="0"/>
        <v>0</v>
      </c>
    </row>
    <row r="62" spans="1:11" x14ac:dyDescent="0.25">
      <c r="A62" s="2" t="s">
        <v>434</v>
      </c>
      <c r="B62" s="117">
        <v>0</v>
      </c>
      <c r="C62" s="117">
        <v>-210.11946344</v>
      </c>
      <c r="D62" s="117">
        <v>0</v>
      </c>
      <c r="E62" s="117">
        <v>13701.869211409999</v>
      </c>
      <c r="F62" s="117">
        <f t="shared" si="0"/>
        <v>13491.74974797</v>
      </c>
    </row>
    <row r="63" spans="1:11" x14ac:dyDescent="0.25">
      <c r="A63" s="2" t="s">
        <v>435</v>
      </c>
      <c r="B63" s="117">
        <v>0</v>
      </c>
      <c r="C63" s="117">
        <v>497.73599999999999</v>
      </c>
      <c r="D63" s="117">
        <v>0</v>
      </c>
      <c r="E63" s="117">
        <v>37647.303687560001</v>
      </c>
      <c r="F63" s="117">
        <f t="shared" si="0"/>
        <v>38145.039687559998</v>
      </c>
    </row>
    <row r="64" spans="1:11" x14ac:dyDescent="0.25">
      <c r="A64" s="2" t="s">
        <v>436</v>
      </c>
      <c r="B64" s="117">
        <v>0</v>
      </c>
      <c r="C64" s="117">
        <v>707.85546343999999</v>
      </c>
      <c r="D64" s="117">
        <v>0</v>
      </c>
      <c r="E64" s="117">
        <v>23945.43447615</v>
      </c>
      <c r="F64" s="117">
        <f t="shared" si="0"/>
        <v>24653.289939589999</v>
      </c>
    </row>
    <row r="65" spans="1:6" x14ac:dyDescent="0.25">
      <c r="A65" s="2"/>
      <c r="B65" s="117"/>
      <c r="C65" s="117"/>
      <c r="D65" s="117"/>
      <c r="E65" s="117"/>
      <c r="F65" s="117"/>
    </row>
    <row r="66" spans="1:6" ht="13" thickBot="1" x14ac:dyDescent="0.3">
      <c r="A66" s="118"/>
      <c r="B66" s="118"/>
      <c r="C66" s="118"/>
      <c r="D66" s="118"/>
      <c r="E66" s="118"/>
      <c r="F66" s="118"/>
    </row>
    <row r="67" spans="1:6" ht="13" thickTop="1" x14ac:dyDescent="0.25">
      <c r="A67" s="7"/>
      <c r="B67" s="65"/>
      <c r="C67" s="65"/>
      <c r="D67" s="65"/>
      <c r="E67" s="65"/>
      <c r="F67" s="65"/>
    </row>
    <row r="68" spans="1:6" x14ac:dyDescent="0.25">
      <c r="A68" s="61"/>
      <c r="B68" s="66"/>
      <c r="C68" s="66"/>
      <c r="D68" s="66"/>
      <c r="E68" s="66"/>
      <c r="F68" s="66"/>
    </row>
    <row r="69" spans="1:6" x14ac:dyDescent="0.25">
      <c r="A69" s="61"/>
      <c r="B69" s="66"/>
      <c r="C69" s="66"/>
      <c r="D69" s="66"/>
      <c r="E69" s="66"/>
      <c r="F69" s="66"/>
    </row>
    <row r="70" spans="1:6" x14ac:dyDescent="0.25">
      <c r="A70" s="7"/>
      <c r="B70" s="65"/>
      <c r="C70" s="65"/>
      <c r="D70" s="65"/>
      <c r="E70" s="65"/>
      <c r="F70" s="65"/>
    </row>
    <row r="71" spans="1:6" x14ac:dyDescent="0.25">
      <c r="A71" s="61"/>
      <c r="B71" s="66"/>
      <c r="C71" s="66"/>
      <c r="D71" s="66"/>
      <c r="E71" s="66"/>
      <c r="F71" s="66"/>
    </row>
    <row r="72" spans="1:6" x14ac:dyDescent="0.25">
      <c r="A72" s="61"/>
      <c r="B72" s="66"/>
      <c r="C72" s="66"/>
      <c r="D72" s="66"/>
      <c r="E72" s="66"/>
      <c r="F72" s="66"/>
    </row>
    <row r="73" spans="1:6" x14ac:dyDescent="0.25">
      <c r="A73" s="61"/>
      <c r="B73" s="66"/>
      <c r="C73" s="66"/>
      <c r="D73" s="66"/>
      <c r="E73" s="66"/>
      <c r="F73" s="66"/>
    </row>
    <row r="74" spans="1:6" x14ac:dyDescent="0.25">
      <c r="A74" s="7"/>
      <c r="B74" s="65"/>
      <c r="C74" s="65"/>
      <c r="D74" s="65"/>
      <c r="E74" s="65"/>
      <c r="F74" s="65"/>
    </row>
    <row r="75" spans="1:6" x14ac:dyDescent="0.25">
      <c r="A75" s="61"/>
      <c r="B75" s="66"/>
      <c r="C75" s="66"/>
      <c r="D75" s="66"/>
      <c r="E75" s="66"/>
      <c r="F75" s="66"/>
    </row>
    <row r="76" spans="1:6" x14ac:dyDescent="0.25">
      <c r="A76" s="7"/>
      <c r="B76" s="65"/>
      <c r="C76" s="65"/>
      <c r="D76" s="65"/>
      <c r="E76" s="65"/>
      <c r="F76" s="65"/>
    </row>
    <row r="77" spans="1:6" x14ac:dyDescent="0.25">
      <c r="A77" s="61"/>
      <c r="B77" s="66"/>
      <c r="C77" s="66"/>
      <c r="D77" s="66"/>
      <c r="E77" s="66"/>
      <c r="F77" s="66"/>
    </row>
    <row r="78" spans="1:6" x14ac:dyDescent="0.25">
      <c r="A78" s="61"/>
      <c r="B78" s="66"/>
      <c r="C78" s="66"/>
      <c r="D78" s="66"/>
      <c r="E78" s="66"/>
      <c r="F78" s="66"/>
    </row>
    <row r="79" spans="1:6" x14ac:dyDescent="0.25">
      <c r="A79" s="7"/>
      <c r="B79" s="65"/>
      <c r="C79" s="65"/>
      <c r="D79" s="65"/>
      <c r="E79" s="65"/>
      <c r="F79" s="65"/>
    </row>
    <row r="80" spans="1:6" x14ac:dyDescent="0.25">
      <c r="A80" s="7"/>
      <c r="B80" s="65"/>
      <c r="C80" s="65"/>
      <c r="D80" s="65"/>
      <c r="E80" s="65"/>
      <c r="F80" s="65"/>
    </row>
    <row r="81" spans="1:6" x14ac:dyDescent="0.25">
      <c r="A81" s="61"/>
      <c r="B81" s="66"/>
      <c r="C81" s="66"/>
      <c r="D81" s="66"/>
      <c r="E81" s="66"/>
      <c r="F81" s="66"/>
    </row>
    <row r="82" spans="1:6" x14ac:dyDescent="0.25">
      <c r="A82" s="61"/>
      <c r="B82" s="66"/>
      <c r="C82" s="66"/>
      <c r="D82" s="66"/>
      <c r="E82" s="66"/>
      <c r="F82" s="66"/>
    </row>
    <row r="83" spans="1:6" x14ac:dyDescent="0.25">
      <c r="A83" s="7"/>
      <c r="B83" s="65"/>
      <c r="C83" s="65"/>
      <c r="D83" s="65"/>
      <c r="E83" s="65"/>
      <c r="F83" s="65"/>
    </row>
    <row r="84" spans="1:6" x14ac:dyDescent="0.25">
      <c r="A84" s="61"/>
      <c r="B84" s="66"/>
      <c r="C84" s="66"/>
      <c r="D84" s="66"/>
      <c r="E84" s="66"/>
      <c r="F84" s="66"/>
    </row>
    <row r="85" spans="1:6" x14ac:dyDescent="0.25">
      <c r="A85" s="61"/>
      <c r="B85" s="66"/>
      <c r="C85" s="66"/>
      <c r="D85" s="66"/>
      <c r="E85" s="66"/>
      <c r="F85" s="66"/>
    </row>
    <row r="86" spans="1:6" x14ac:dyDescent="0.25">
      <c r="A86" s="61"/>
      <c r="B86" s="66"/>
      <c r="C86" s="66"/>
      <c r="D86" s="66"/>
      <c r="E86" s="66"/>
      <c r="F86" s="66"/>
    </row>
    <row r="87" spans="1:6" x14ac:dyDescent="0.25">
      <c r="A87" s="61"/>
      <c r="B87" s="66"/>
      <c r="C87" s="66"/>
      <c r="D87" s="66"/>
      <c r="E87" s="66"/>
      <c r="F87" s="66"/>
    </row>
    <row r="88" spans="1:6" x14ac:dyDescent="0.25">
      <c r="A88" s="61"/>
      <c r="B88" s="66"/>
      <c r="C88" s="66"/>
      <c r="D88" s="66"/>
      <c r="E88" s="66"/>
      <c r="F88" s="66"/>
    </row>
    <row r="89" spans="1:6" x14ac:dyDescent="0.25">
      <c r="A89" s="7"/>
      <c r="B89" s="65"/>
      <c r="C89" s="65"/>
      <c r="D89" s="65"/>
      <c r="E89" s="65"/>
      <c r="F89" s="65"/>
    </row>
    <row r="90" spans="1:6" x14ac:dyDescent="0.25">
      <c r="A90" s="61"/>
      <c r="B90" s="66"/>
      <c r="C90" s="66"/>
      <c r="D90" s="66"/>
      <c r="E90" s="66"/>
      <c r="F90" s="66"/>
    </row>
    <row r="91" spans="1:6" x14ac:dyDescent="0.25">
      <c r="A91" s="61"/>
      <c r="B91" s="66"/>
      <c r="C91" s="66"/>
      <c r="D91" s="66"/>
      <c r="E91" s="66"/>
      <c r="F91" s="66"/>
    </row>
    <row r="92" spans="1:6" x14ac:dyDescent="0.25">
      <c r="A92" s="7"/>
      <c r="B92" s="65"/>
      <c r="C92" s="65"/>
      <c r="D92" s="65"/>
      <c r="E92" s="65"/>
      <c r="F92" s="65"/>
    </row>
    <row r="93" spans="1:6" x14ac:dyDescent="0.25">
      <c r="A93" s="61"/>
      <c r="B93" s="66"/>
      <c r="C93" s="66"/>
      <c r="D93" s="66"/>
      <c r="E93" s="66"/>
      <c r="F93" s="66"/>
    </row>
    <row r="94" spans="1:6" x14ac:dyDescent="0.25">
      <c r="A94" s="61"/>
      <c r="B94" s="66"/>
      <c r="C94" s="66"/>
      <c r="D94" s="66"/>
      <c r="E94" s="66"/>
      <c r="F94" s="66"/>
    </row>
  </sheetData>
  <mergeCells count="4">
    <mergeCell ref="A5:F5"/>
    <mergeCell ref="A6:F6"/>
    <mergeCell ref="A7:F7"/>
    <mergeCell ref="A8:F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B9F0-D8CA-4B98-AD93-2DD38471676D}">
  <sheetPr>
    <tabColor theme="9" tint="0.39997558519241921"/>
  </sheetPr>
  <dimension ref="A1:L67"/>
  <sheetViews>
    <sheetView showGridLines="0" defaultGridColor="0" colorId="60" workbookViewId="0">
      <selection activeCell="D12" sqref="D12"/>
    </sheetView>
  </sheetViews>
  <sheetFormatPr baseColWidth="10" defaultColWidth="11.453125" defaultRowHeight="12.5" x14ac:dyDescent="0.25"/>
  <cols>
    <col min="1" max="1" width="51.54296875" style="4" bestFit="1" customWidth="1"/>
    <col min="2" max="7" width="11.453125" style="4"/>
    <col min="8" max="8" width="14.1796875" style="4"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c r="D3" s="30"/>
    </row>
    <row r="5" spans="1:9" ht="13" x14ac:dyDescent="0.3">
      <c r="A5" s="169" t="s">
        <v>354</v>
      </c>
      <c r="B5" s="169"/>
      <c r="C5" s="169"/>
      <c r="D5" s="169"/>
      <c r="E5" s="54"/>
      <c r="F5" s="54"/>
      <c r="G5" s="54"/>
      <c r="H5" s="54"/>
    </row>
    <row r="6" spans="1:9" ht="13" x14ac:dyDescent="0.3">
      <c r="A6" s="169" t="s">
        <v>473</v>
      </c>
      <c r="B6" s="169"/>
      <c r="C6" s="169"/>
      <c r="D6" s="169"/>
      <c r="E6" s="54"/>
      <c r="F6" s="54"/>
      <c r="G6" s="54"/>
      <c r="H6" s="54"/>
    </row>
    <row r="7" spans="1:9" ht="13" x14ac:dyDescent="0.3">
      <c r="A7" s="169">
        <v>2025</v>
      </c>
      <c r="B7" s="169"/>
      <c r="C7" s="169"/>
      <c r="D7" s="169"/>
      <c r="E7" s="54"/>
      <c r="F7" s="54"/>
      <c r="G7" s="54"/>
      <c r="H7" s="54"/>
    </row>
    <row r="8" spans="1:9" ht="13" x14ac:dyDescent="0.3">
      <c r="A8" s="169" t="s">
        <v>356</v>
      </c>
      <c r="B8" s="169"/>
      <c r="C8" s="169"/>
      <c r="D8" s="169"/>
      <c r="E8" s="54"/>
      <c r="F8" s="54"/>
      <c r="G8" s="54"/>
      <c r="H8" s="54"/>
    </row>
    <row r="9" spans="1:9" ht="13" thickBot="1" x14ac:dyDescent="0.3"/>
    <row r="10" spans="1:9" ht="13.5" thickTop="1" thickBot="1" x14ac:dyDescent="0.3">
      <c r="A10" s="59" t="s">
        <v>357</v>
      </c>
      <c r="B10" s="59" t="s">
        <v>231</v>
      </c>
      <c r="C10" s="59" t="s">
        <v>233</v>
      </c>
      <c r="D10" s="59" t="s">
        <v>361</v>
      </c>
      <c r="E10" s="60"/>
      <c r="F10" s="60"/>
      <c r="G10" s="60"/>
      <c r="H10" s="60"/>
      <c r="I10" s="60"/>
    </row>
    <row r="11" spans="1:9" s="9" customFormat="1" ht="13.5" thickTop="1" x14ac:dyDescent="0.3">
      <c r="A11" s="61"/>
      <c r="B11" s="8"/>
      <c r="C11" s="8"/>
      <c r="D11" s="8"/>
      <c r="E11" s="8"/>
      <c r="F11" s="8"/>
      <c r="G11" s="8"/>
      <c r="H11" s="8"/>
      <c r="I11" s="8"/>
    </row>
    <row r="12" spans="1:9" s="9" customFormat="1" ht="13" x14ac:dyDescent="0.3">
      <c r="A12" s="3" t="s">
        <v>394</v>
      </c>
      <c r="B12" s="9">
        <v>4793.7428466600004</v>
      </c>
      <c r="C12" s="9">
        <v>2533.9784112399998</v>
      </c>
      <c r="D12" s="9">
        <f>SUM(B12:C12)</f>
        <v>7327.7212579000006</v>
      </c>
      <c r="F12" s="8"/>
      <c r="G12" s="8"/>
      <c r="H12" s="8"/>
      <c r="I12" s="8"/>
    </row>
    <row r="13" spans="1:9" s="9" customFormat="1" ht="13" x14ac:dyDescent="0.3">
      <c r="A13" s="3" t="s">
        <v>395</v>
      </c>
      <c r="B13" s="9">
        <v>4793.7428466600004</v>
      </c>
      <c r="C13" s="9">
        <v>2533.9784112399998</v>
      </c>
      <c r="D13" s="9">
        <f t="shared" ref="D13:D64" si="0">SUM(B13:C13)</f>
        <v>7327.7212579000006</v>
      </c>
      <c r="F13" s="8"/>
      <c r="G13" s="8"/>
      <c r="H13" s="8"/>
      <c r="I13" s="8"/>
    </row>
    <row r="14" spans="1:9" s="27" customFormat="1" ht="13" x14ac:dyDescent="0.3">
      <c r="A14" s="3" t="s">
        <v>396</v>
      </c>
      <c r="B14" s="9">
        <v>4625.96038477</v>
      </c>
      <c r="C14" s="9">
        <v>2506.96359484</v>
      </c>
      <c r="D14" s="9">
        <f t="shared" si="0"/>
        <v>7132.9239796100001</v>
      </c>
      <c r="E14" s="9"/>
      <c r="F14" s="13"/>
      <c r="G14" s="13"/>
      <c r="H14" s="13"/>
      <c r="I14" s="13"/>
    </row>
    <row r="15" spans="1:9" s="27" customFormat="1" x14ac:dyDescent="0.25">
      <c r="A15" s="2" t="s">
        <v>397</v>
      </c>
      <c r="B15" s="117">
        <v>3119.6274112299998</v>
      </c>
      <c r="C15" s="117">
        <v>1175.94660322</v>
      </c>
      <c r="D15" s="117">
        <f t="shared" si="0"/>
        <v>4295.5740144499996</v>
      </c>
      <c r="E15" s="117"/>
      <c r="F15" s="13"/>
      <c r="G15" s="13"/>
      <c r="H15" s="13"/>
      <c r="I15" s="13"/>
    </row>
    <row r="16" spans="1:9" s="27" customFormat="1" x14ac:dyDescent="0.25">
      <c r="A16" s="2" t="s">
        <v>398</v>
      </c>
      <c r="B16" s="117">
        <v>263.41243470000001</v>
      </c>
      <c r="C16" s="117">
        <v>108.85348255</v>
      </c>
      <c r="D16" s="117">
        <f t="shared" si="0"/>
        <v>372.26591725000003</v>
      </c>
      <c r="E16" s="117"/>
      <c r="F16" s="13"/>
      <c r="G16" s="13"/>
      <c r="H16" s="13"/>
      <c r="I16" s="13"/>
    </row>
    <row r="17" spans="1:9" s="27" customFormat="1" x14ac:dyDescent="0.25">
      <c r="A17" s="2" t="s">
        <v>399</v>
      </c>
      <c r="B17" s="117">
        <v>0</v>
      </c>
      <c r="C17" s="117">
        <v>0</v>
      </c>
      <c r="D17" s="117">
        <f t="shared" si="0"/>
        <v>0</v>
      </c>
      <c r="E17" s="117"/>
      <c r="F17" s="13"/>
      <c r="G17" s="13"/>
      <c r="H17" s="13"/>
      <c r="I17" s="13"/>
    </row>
    <row r="18" spans="1:9" s="27" customFormat="1" x14ac:dyDescent="0.25">
      <c r="A18" s="2" t="s">
        <v>400</v>
      </c>
      <c r="B18" s="117">
        <v>263.41243470000001</v>
      </c>
      <c r="C18" s="117">
        <v>108.85348255</v>
      </c>
      <c r="D18" s="117">
        <f t="shared" si="0"/>
        <v>372.26591725000003</v>
      </c>
      <c r="E18" s="117"/>
      <c r="F18" s="13"/>
      <c r="G18" s="13"/>
      <c r="H18" s="13"/>
      <c r="I18" s="13"/>
    </row>
    <row r="19" spans="1:9" s="9" customFormat="1" ht="13" x14ac:dyDescent="0.3">
      <c r="A19" s="2" t="s">
        <v>401</v>
      </c>
      <c r="B19" s="117">
        <v>651.71472085000005</v>
      </c>
      <c r="C19" s="117">
        <v>1081.5108342399999</v>
      </c>
      <c r="D19" s="117">
        <f t="shared" si="0"/>
        <v>1733.2255550899999</v>
      </c>
      <c r="E19" s="117"/>
      <c r="F19" s="8"/>
      <c r="G19" s="8"/>
      <c r="H19" s="8"/>
      <c r="I19" s="8"/>
    </row>
    <row r="20" spans="1:9" s="9" customFormat="1" ht="13" x14ac:dyDescent="0.3">
      <c r="A20" s="3" t="s">
        <v>402</v>
      </c>
      <c r="B20" s="9">
        <v>0</v>
      </c>
      <c r="C20" s="9">
        <v>0</v>
      </c>
      <c r="D20" s="9">
        <f t="shared" si="0"/>
        <v>0</v>
      </c>
      <c r="F20" s="8"/>
      <c r="G20" s="8"/>
      <c r="H20" s="8"/>
      <c r="I20" s="8"/>
    </row>
    <row r="21" spans="1:9" s="27" customFormat="1" ht="13" x14ac:dyDescent="0.3">
      <c r="A21" s="3" t="s">
        <v>403</v>
      </c>
      <c r="B21" s="9">
        <v>0</v>
      </c>
      <c r="C21" s="9">
        <v>0</v>
      </c>
      <c r="D21" s="9">
        <f t="shared" si="0"/>
        <v>0</v>
      </c>
      <c r="E21" s="9"/>
      <c r="F21" s="13"/>
      <c r="G21" s="13"/>
      <c r="H21" s="13"/>
      <c r="I21" s="13"/>
    </row>
    <row r="22" spans="1:9" s="27" customFormat="1" x14ac:dyDescent="0.25">
      <c r="A22" s="2" t="s">
        <v>404</v>
      </c>
      <c r="B22" s="117">
        <v>0</v>
      </c>
      <c r="C22" s="117">
        <v>0</v>
      </c>
      <c r="D22" s="117">
        <f t="shared" si="0"/>
        <v>0</v>
      </c>
      <c r="E22" s="117"/>
      <c r="F22" s="13"/>
      <c r="G22" s="13"/>
      <c r="H22" s="13"/>
      <c r="I22" s="13"/>
    </row>
    <row r="23" spans="1:9" s="27" customFormat="1" x14ac:dyDescent="0.25">
      <c r="A23" s="2" t="s">
        <v>405</v>
      </c>
      <c r="B23" s="117">
        <v>0</v>
      </c>
      <c r="C23" s="117">
        <v>0</v>
      </c>
      <c r="D23" s="117">
        <f t="shared" si="0"/>
        <v>0</v>
      </c>
      <c r="E23" s="117"/>
      <c r="F23" s="13"/>
      <c r="G23" s="13"/>
      <c r="H23" s="13"/>
      <c r="I23" s="13"/>
    </row>
    <row r="24" spans="1:9" s="27" customFormat="1" x14ac:dyDescent="0.25">
      <c r="A24" s="2" t="s">
        <v>406</v>
      </c>
      <c r="B24" s="117">
        <v>0</v>
      </c>
      <c r="C24" s="117">
        <v>0</v>
      </c>
      <c r="D24" s="117">
        <f t="shared" si="0"/>
        <v>0</v>
      </c>
      <c r="E24" s="117"/>
      <c r="F24" s="13"/>
      <c r="G24" s="13"/>
      <c r="H24" s="13"/>
      <c r="I24" s="13"/>
    </row>
    <row r="25" spans="1:9" s="9" customFormat="1" ht="13" x14ac:dyDescent="0.3">
      <c r="A25" s="2" t="s">
        <v>407</v>
      </c>
      <c r="B25" s="117">
        <v>0</v>
      </c>
      <c r="C25" s="117">
        <v>0</v>
      </c>
      <c r="D25" s="117">
        <f t="shared" si="0"/>
        <v>0</v>
      </c>
      <c r="E25" s="117"/>
      <c r="F25" s="8"/>
      <c r="G25" s="8"/>
      <c r="H25" s="8"/>
      <c r="I25" s="8"/>
    </row>
    <row r="26" spans="1:9" s="27" customFormat="1" ht="13" x14ac:dyDescent="0.3">
      <c r="A26" s="3" t="s">
        <v>408</v>
      </c>
      <c r="B26" s="9">
        <v>591.20581799000001</v>
      </c>
      <c r="C26" s="9">
        <v>140.65267483</v>
      </c>
      <c r="D26" s="9">
        <f t="shared" si="0"/>
        <v>731.85849282000004</v>
      </c>
      <c r="E26" s="9"/>
      <c r="F26" s="13"/>
      <c r="G26" s="13"/>
      <c r="H26" s="13"/>
      <c r="I26" s="13"/>
    </row>
    <row r="27" spans="1:9" s="27" customFormat="1" x14ac:dyDescent="0.25">
      <c r="A27" s="2" t="s">
        <v>409</v>
      </c>
      <c r="B27" s="117">
        <v>11.5105685</v>
      </c>
      <c r="C27" s="117">
        <v>0</v>
      </c>
      <c r="D27" s="117">
        <f t="shared" si="0"/>
        <v>11.5105685</v>
      </c>
      <c r="E27" s="117"/>
      <c r="F27" s="13"/>
      <c r="G27" s="13"/>
      <c r="H27" s="13"/>
      <c r="I27" s="13"/>
    </row>
    <row r="28" spans="1:9" s="27" customFormat="1" x14ac:dyDescent="0.25">
      <c r="A28" s="2" t="s">
        <v>411</v>
      </c>
      <c r="B28" s="117">
        <v>0</v>
      </c>
      <c r="C28" s="117">
        <v>0</v>
      </c>
      <c r="D28" s="117">
        <f t="shared" si="0"/>
        <v>0</v>
      </c>
      <c r="E28" s="117"/>
      <c r="F28" s="13"/>
      <c r="G28" s="13"/>
      <c r="H28" s="13"/>
      <c r="I28" s="13"/>
    </row>
    <row r="29" spans="1:9" s="27" customFormat="1" x14ac:dyDescent="0.25">
      <c r="A29" s="2" t="s">
        <v>486</v>
      </c>
      <c r="B29" s="117">
        <v>0</v>
      </c>
      <c r="C29" s="117">
        <v>0</v>
      </c>
      <c r="D29" s="117">
        <f t="shared" si="0"/>
        <v>0</v>
      </c>
      <c r="E29" s="117"/>
      <c r="F29" s="13"/>
      <c r="G29" s="13"/>
      <c r="H29" s="13"/>
      <c r="I29" s="13"/>
    </row>
    <row r="30" spans="1:9" s="27" customFormat="1" x14ac:dyDescent="0.25">
      <c r="A30" s="2" t="s">
        <v>413</v>
      </c>
      <c r="B30" s="117">
        <v>0</v>
      </c>
      <c r="C30" s="117">
        <v>0</v>
      </c>
      <c r="D30" s="117">
        <f t="shared" si="0"/>
        <v>0</v>
      </c>
      <c r="E30" s="117"/>
      <c r="F30" s="13"/>
      <c r="G30" s="13"/>
      <c r="H30" s="13"/>
      <c r="I30" s="13"/>
    </row>
    <row r="31" spans="1:9" s="27" customFormat="1" x14ac:dyDescent="0.25">
      <c r="A31" s="2" t="s">
        <v>414</v>
      </c>
      <c r="B31" s="117">
        <v>0</v>
      </c>
      <c r="C31" s="117">
        <v>0</v>
      </c>
      <c r="D31" s="117">
        <f t="shared" si="0"/>
        <v>0</v>
      </c>
      <c r="E31" s="117"/>
      <c r="F31" s="13"/>
      <c r="G31" s="13"/>
      <c r="H31" s="13"/>
      <c r="I31" s="13"/>
    </row>
    <row r="32" spans="1:9" s="9" customFormat="1" ht="13" x14ac:dyDescent="0.3">
      <c r="A32" s="2" t="s">
        <v>415</v>
      </c>
      <c r="B32" s="117">
        <v>0</v>
      </c>
      <c r="C32" s="117">
        <v>0</v>
      </c>
      <c r="D32" s="117">
        <f t="shared" si="0"/>
        <v>0</v>
      </c>
      <c r="E32" s="117"/>
      <c r="F32" s="8"/>
      <c r="G32" s="8"/>
      <c r="H32" s="8"/>
      <c r="I32" s="8"/>
    </row>
    <row r="33" spans="1:12" s="9" customFormat="1" ht="13" x14ac:dyDescent="0.3">
      <c r="A33" s="2" t="s">
        <v>489</v>
      </c>
      <c r="B33" s="117">
        <v>0</v>
      </c>
      <c r="C33" s="117">
        <v>0</v>
      </c>
      <c r="D33" s="117">
        <f t="shared" si="0"/>
        <v>0</v>
      </c>
      <c r="E33" s="117"/>
      <c r="F33" s="8"/>
      <c r="G33" s="8"/>
      <c r="H33" s="8"/>
      <c r="I33" s="8"/>
    </row>
    <row r="34" spans="1:12" s="27" customFormat="1" x14ac:dyDescent="0.25">
      <c r="A34" s="2" t="s">
        <v>416</v>
      </c>
      <c r="B34" s="117">
        <v>0</v>
      </c>
      <c r="C34" s="117">
        <v>0</v>
      </c>
      <c r="D34" s="117">
        <f t="shared" si="0"/>
        <v>0</v>
      </c>
      <c r="E34" s="117"/>
      <c r="F34" s="13"/>
      <c r="G34" s="13"/>
      <c r="H34" s="13"/>
      <c r="I34" s="13"/>
      <c r="J34" s="117"/>
      <c r="K34" s="117"/>
      <c r="L34" s="117"/>
    </row>
    <row r="35" spans="1:12" s="27" customFormat="1" x14ac:dyDescent="0.25">
      <c r="A35" s="2" t="s">
        <v>485</v>
      </c>
      <c r="B35" s="117">
        <v>0</v>
      </c>
      <c r="C35" s="117">
        <v>0</v>
      </c>
      <c r="D35" s="117">
        <f t="shared" si="0"/>
        <v>0</v>
      </c>
      <c r="E35" s="117"/>
      <c r="F35" s="13"/>
      <c r="G35" s="13"/>
      <c r="H35" s="13"/>
      <c r="I35" s="13"/>
      <c r="J35" s="117"/>
      <c r="K35" s="117"/>
      <c r="L35" s="117"/>
    </row>
    <row r="36" spans="1:12" s="9" customFormat="1" ht="13" x14ac:dyDescent="0.3">
      <c r="A36" s="2" t="s">
        <v>417</v>
      </c>
      <c r="B36" s="117">
        <v>11.5105685</v>
      </c>
      <c r="C36" s="117">
        <v>0</v>
      </c>
      <c r="D36" s="117">
        <f t="shared" si="0"/>
        <v>11.5105685</v>
      </c>
      <c r="E36" s="117"/>
      <c r="F36" s="8"/>
      <c r="G36" s="8"/>
      <c r="H36" s="8"/>
      <c r="I36" s="8"/>
    </row>
    <row r="37" spans="1:12" s="27" customFormat="1" x14ac:dyDescent="0.25">
      <c r="A37" s="2" t="s">
        <v>488</v>
      </c>
      <c r="B37" s="117">
        <v>0</v>
      </c>
      <c r="C37" s="117">
        <v>0</v>
      </c>
      <c r="D37" s="117">
        <f t="shared" si="0"/>
        <v>0</v>
      </c>
      <c r="E37" s="117"/>
      <c r="F37" s="13"/>
      <c r="G37" s="13"/>
      <c r="H37" s="13"/>
      <c r="I37" s="13"/>
      <c r="J37" s="117"/>
      <c r="K37" s="117"/>
      <c r="L37" s="117"/>
    </row>
    <row r="38" spans="1:12" s="27" customFormat="1" x14ac:dyDescent="0.25">
      <c r="A38" s="2" t="s">
        <v>418</v>
      </c>
      <c r="B38" s="117">
        <v>0</v>
      </c>
      <c r="C38" s="117">
        <v>0</v>
      </c>
      <c r="D38" s="117">
        <f t="shared" si="0"/>
        <v>0</v>
      </c>
      <c r="E38" s="117"/>
      <c r="F38" s="13"/>
      <c r="G38" s="13"/>
      <c r="H38" s="13"/>
      <c r="I38" s="13"/>
      <c r="J38" s="117"/>
      <c r="K38" s="117"/>
      <c r="L38" s="117"/>
    </row>
    <row r="39" spans="1:12" s="9" customFormat="1" ht="13" x14ac:dyDescent="0.3">
      <c r="A39" s="2" t="s">
        <v>419</v>
      </c>
      <c r="B39" s="117">
        <v>0</v>
      </c>
      <c r="C39" s="117">
        <v>0</v>
      </c>
      <c r="D39" s="117">
        <f t="shared" si="0"/>
        <v>0</v>
      </c>
      <c r="E39" s="117"/>
      <c r="F39" s="8"/>
      <c r="G39" s="8"/>
      <c r="H39" s="8"/>
      <c r="I39" s="8"/>
    </row>
    <row r="40" spans="1:12" s="27" customFormat="1" x14ac:dyDescent="0.25">
      <c r="A40" s="2" t="s">
        <v>420</v>
      </c>
      <c r="B40" s="117">
        <v>579.69524949000004</v>
      </c>
      <c r="C40" s="117">
        <v>140.65267483</v>
      </c>
      <c r="D40" s="117">
        <f t="shared" si="0"/>
        <v>720.34792432000006</v>
      </c>
      <c r="E40" s="117"/>
      <c r="F40" s="13"/>
      <c r="G40" s="13"/>
      <c r="H40" s="13"/>
      <c r="I40" s="13"/>
      <c r="J40" s="117"/>
      <c r="K40" s="117"/>
      <c r="L40" s="117"/>
    </row>
    <row r="41" spans="1:12" s="27" customFormat="1" x14ac:dyDescent="0.25">
      <c r="A41" s="2" t="s">
        <v>421</v>
      </c>
      <c r="B41" s="117">
        <v>0</v>
      </c>
      <c r="C41" s="117">
        <v>0</v>
      </c>
      <c r="D41" s="117">
        <f t="shared" si="0"/>
        <v>0</v>
      </c>
      <c r="E41" s="117"/>
      <c r="F41" s="13"/>
      <c r="G41" s="13"/>
      <c r="H41" s="13"/>
      <c r="I41" s="13"/>
      <c r="J41" s="117"/>
      <c r="K41" s="117"/>
      <c r="L41" s="117"/>
    </row>
    <row r="42" spans="1:12" s="27" customFormat="1" x14ac:dyDescent="0.25">
      <c r="A42" s="2" t="s">
        <v>422</v>
      </c>
      <c r="B42" s="117">
        <v>0</v>
      </c>
      <c r="C42" s="117">
        <v>0</v>
      </c>
      <c r="D42" s="117">
        <f t="shared" si="0"/>
        <v>0</v>
      </c>
      <c r="E42" s="117"/>
      <c r="F42" s="13"/>
      <c r="G42" s="13"/>
      <c r="H42" s="13"/>
      <c r="I42" s="13"/>
      <c r="J42" s="117"/>
      <c r="K42" s="117"/>
      <c r="L42" s="117"/>
    </row>
    <row r="43" spans="1:12" s="9" customFormat="1" ht="13" x14ac:dyDescent="0.3">
      <c r="A43" s="2" t="s">
        <v>423</v>
      </c>
      <c r="B43" s="117">
        <v>167.78246189000001</v>
      </c>
      <c r="C43" s="117">
        <v>27.014816400000001</v>
      </c>
      <c r="D43" s="117">
        <f t="shared" si="0"/>
        <v>194.79727829000001</v>
      </c>
      <c r="E43" s="117"/>
      <c r="F43" s="8"/>
      <c r="G43" s="8"/>
      <c r="H43" s="8"/>
      <c r="I43" s="8"/>
    </row>
    <row r="44" spans="1:12" s="27" customFormat="1" x14ac:dyDescent="0.25">
      <c r="A44" s="2" t="s">
        <v>424</v>
      </c>
      <c r="B44" s="117">
        <v>163.01690099999999</v>
      </c>
      <c r="C44" s="117">
        <v>26.0743191</v>
      </c>
      <c r="D44" s="117">
        <f t="shared" si="0"/>
        <v>189.09122009999999</v>
      </c>
      <c r="E44" s="117"/>
      <c r="F44" s="13"/>
      <c r="G44" s="13"/>
      <c r="H44" s="13"/>
      <c r="I44" s="13"/>
      <c r="J44" s="117"/>
      <c r="K44" s="117"/>
      <c r="L44" s="117"/>
    </row>
    <row r="45" spans="1:12" s="27" customFormat="1" ht="13" x14ac:dyDescent="0.3">
      <c r="A45" s="3" t="s">
        <v>425</v>
      </c>
      <c r="B45" s="9">
        <v>163.01690099999999</v>
      </c>
      <c r="C45" s="9">
        <v>26.0743191</v>
      </c>
      <c r="D45" s="9">
        <f t="shared" si="0"/>
        <v>189.09122009999999</v>
      </c>
      <c r="E45" s="9"/>
      <c r="F45" s="120"/>
      <c r="G45" s="120"/>
      <c r="H45" s="120"/>
      <c r="I45" s="120"/>
      <c r="J45" s="121"/>
      <c r="K45" s="121"/>
      <c r="L45" s="121"/>
    </row>
    <row r="46" spans="1:12" ht="13" x14ac:dyDescent="0.3">
      <c r="A46" s="3" t="s">
        <v>426</v>
      </c>
      <c r="B46" s="9">
        <v>0</v>
      </c>
      <c r="C46" s="9">
        <v>0</v>
      </c>
      <c r="D46" s="9">
        <f t="shared" si="0"/>
        <v>0</v>
      </c>
      <c r="E46" s="9"/>
    </row>
    <row r="47" spans="1:12" x14ac:dyDescent="0.25">
      <c r="A47" s="2" t="s">
        <v>427</v>
      </c>
      <c r="B47" s="117">
        <v>4.7655608899999997</v>
      </c>
      <c r="C47" s="117">
        <v>0</v>
      </c>
      <c r="D47" s="117">
        <f t="shared" si="0"/>
        <v>4.7655608899999997</v>
      </c>
      <c r="E47" s="117"/>
    </row>
    <row r="48" spans="1:12" x14ac:dyDescent="0.25">
      <c r="A48" s="2" t="s">
        <v>428</v>
      </c>
      <c r="B48" s="117">
        <v>0</v>
      </c>
      <c r="C48" s="117">
        <v>0</v>
      </c>
      <c r="D48" s="117">
        <f t="shared" si="0"/>
        <v>0</v>
      </c>
      <c r="E48" s="117"/>
    </row>
    <row r="49" spans="1:5" ht="13" x14ac:dyDescent="0.3">
      <c r="A49" s="3" t="s">
        <v>429</v>
      </c>
      <c r="B49" s="9">
        <v>4.7655608899999997</v>
      </c>
      <c r="C49" s="9">
        <v>0</v>
      </c>
      <c r="D49" s="9">
        <f t="shared" si="0"/>
        <v>4.7655608899999997</v>
      </c>
      <c r="E49" s="9"/>
    </row>
    <row r="50" spans="1:5" x14ac:dyDescent="0.25">
      <c r="A50" s="2" t="s">
        <v>430</v>
      </c>
      <c r="B50" s="117">
        <v>0</v>
      </c>
      <c r="C50" s="117">
        <v>0.94049729999999998</v>
      </c>
      <c r="D50" s="117">
        <f t="shared" si="0"/>
        <v>0.94049729999999998</v>
      </c>
      <c r="E50" s="117"/>
    </row>
    <row r="51" spans="1:5" x14ac:dyDescent="0.25">
      <c r="A51" s="2" t="s">
        <v>409</v>
      </c>
      <c r="B51" s="117">
        <v>0</v>
      </c>
      <c r="C51" s="117">
        <v>0.94049729999999998</v>
      </c>
      <c r="D51" s="117">
        <f t="shared" si="0"/>
        <v>0.94049729999999998</v>
      </c>
      <c r="E51" s="117"/>
    </row>
    <row r="52" spans="1:5" ht="13" x14ac:dyDescent="0.3">
      <c r="A52" s="3" t="s">
        <v>431</v>
      </c>
      <c r="B52" s="9">
        <v>0</v>
      </c>
      <c r="C52" s="9">
        <v>0</v>
      </c>
      <c r="D52" s="9">
        <f t="shared" si="0"/>
        <v>0</v>
      </c>
      <c r="E52" s="9"/>
    </row>
    <row r="53" spans="1:5" x14ac:dyDescent="0.25">
      <c r="A53" s="2" t="s">
        <v>413</v>
      </c>
      <c r="B53" s="117">
        <v>0</v>
      </c>
      <c r="C53" s="117">
        <v>0</v>
      </c>
      <c r="D53" s="117">
        <f t="shared" si="0"/>
        <v>0</v>
      </c>
      <c r="E53" s="117"/>
    </row>
    <row r="54" spans="1:5" x14ac:dyDescent="0.25">
      <c r="A54" s="2" t="s">
        <v>414</v>
      </c>
      <c r="B54" s="117">
        <v>0</v>
      </c>
      <c r="C54" s="117">
        <v>0</v>
      </c>
      <c r="D54" s="117">
        <f t="shared" si="0"/>
        <v>0</v>
      </c>
      <c r="E54" s="117"/>
    </row>
    <row r="55" spans="1:5" x14ac:dyDescent="0.25">
      <c r="A55" s="2" t="s">
        <v>432</v>
      </c>
      <c r="B55" s="117">
        <v>0</v>
      </c>
      <c r="C55" s="117">
        <v>0</v>
      </c>
      <c r="D55" s="117">
        <f t="shared" si="0"/>
        <v>0</v>
      </c>
      <c r="E55" s="117"/>
    </row>
    <row r="56" spans="1:5" x14ac:dyDescent="0.25">
      <c r="A56" s="2" t="s">
        <v>416</v>
      </c>
      <c r="B56" s="117">
        <v>0</v>
      </c>
      <c r="C56" s="117">
        <v>0</v>
      </c>
      <c r="D56" s="117">
        <f t="shared" si="0"/>
        <v>0</v>
      </c>
      <c r="E56" s="117"/>
    </row>
    <row r="57" spans="1:5" x14ac:dyDescent="0.25">
      <c r="A57" s="2" t="s">
        <v>417</v>
      </c>
      <c r="B57" s="117">
        <v>0</v>
      </c>
      <c r="C57" s="117">
        <v>0.94049729999999998</v>
      </c>
      <c r="D57" s="117">
        <f t="shared" si="0"/>
        <v>0.94049729999999998</v>
      </c>
      <c r="E57" s="117"/>
    </row>
    <row r="58" spans="1:5" x14ac:dyDescent="0.25">
      <c r="A58" s="2" t="s">
        <v>418</v>
      </c>
      <c r="B58" s="117">
        <v>0</v>
      </c>
      <c r="C58" s="117">
        <v>0</v>
      </c>
      <c r="D58" s="117">
        <f t="shared" si="0"/>
        <v>0</v>
      </c>
      <c r="E58" s="117"/>
    </row>
    <row r="59" spans="1:5" x14ac:dyDescent="0.25">
      <c r="A59" s="2" t="s">
        <v>419</v>
      </c>
      <c r="B59" s="117">
        <v>0</v>
      </c>
      <c r="C59" s="117">
        <v>0</v>
      </c>
      <c r="D59" s="117">
        <f t="shared" si="0"/>
        <v>0</v>
      </c>
      <c r="E59" s="117"/>
    </row>
    <row r="60" spans="1:5" x14ac:dyDescent="0.25">
      <c r="A60" s="2" t="s">
        <v>420</v>
      </c>
      <c r="B60" s="117">
        <v>0</v>
      </c>
      <c r="C60" s="117">
        <v>0</v>
      </c>
      <c r="D60" s="117">
        <f t="shared" si="0"/>
        <v>0</v>
      </c>
      <c r="E60" s="117"/>
    </row>
    <row r="61" spans="1:5" x14ac:dyDescent="0.25">
      <c r="A61" s="2" t="s">
        <v>421</v>
      </c>
      <c r="B61" s="117">
        <v>0</v>
      </c>
      <c r="C61" s="117">
        <v>0</v>
      </c>
      <c r="D61" s="117">
        <f t="shared" si="0"/>
        <v>0</v>
      </c>
      <c r="E61" s="117"/>
    </row>
    <row r="62" spans="1:5" x14ac:dyDescent="0.25">
      <c r="A62" s="2" t="s">
        <v>434</v>
      </c>
      <c r="B62" s="117">
        <v>0</v>
      </c>
      <c r="C62" s="117">
        <v>0</v>
      </c>
      <c r="D62" s="117">
        <f t="shared" si="0"/>
        <v>0</v>
      </c>
      <c r="E62" s="117"/>
    </row>
    <row r="63" spans="1:5" x14ac:dyDescent="0.25">
      <c r="A63" s="2" t="s">
        <v>435</v>
      </c>
      <c r="B63" s="117">
        <v>0</v>
      </c>
      <c r="C63" s="117">
        <v>0</v>
      </c>
      <c r="D63" s="117">
        <f t="shared" si="0"/>
        <v>0</v>
      </c>
      <c r="E63" s="117"/>
    </row>
    <row r="64" spans="1:5" x14ac:dyDescent="0.25">
      <c r="A64" s="2" t="s">
        <v>436</v>
      </c>
      <c r="B64" s="117">
        <v>0</v>
      </c>
      <c r="C64" s="117">
        <v>0</v>
      </c>
      <c r="D64" s="117">
        <f t="shared" si="0"/>
        <v>0</v>
      </c>
      <c r="E64" s="117"/>
    </row>
    <row r="65" spans="1:5" x14ac:dyDescent="0.25">
      <c r="A65" s="2"/>
      <c r="B65" s="117"/>
      <c r="C65" s="117"/>
      <c r="D65" s="117"/>
      <c r="E65" s="117"/>
    </row>
    <row r="66" spans="1:5" ht="13" thickBot="1" x14ac:dyDescent="0.3">
      <c r="A66" s="118"/>
      <c r="B66" s="118"/>
      <c r="C66" s="118"/>
      <c r="D66" s="118"/>
      <c r="E66" s="118"/>
    </row>
    <row r="67" spans="1:5" ht="13" thickTop="1" x14ac:dyDescent="0.25"/>
  </sheetData>
  <mergeCells count="4">
    <mergeCell ref="A5:D5"/>
    <mergeCell ref="A6:D6"/>
    <mergeCell ref="A7:D7"/>
    <mergeCell ref="A8:D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B1FC5-F720-4F50-B856-BEC08D07B610}">
  <sheetPr>
    <tabColor theme="9" tint="0.39997558519241921"/>
  </sheetPr>
  <dimension ref="A1:L80"/>
  <sheetViews>
    <sheetView showGridLines="0" defaultGridColor="0" colorId="60" workbookViewId="0">
      <selection activeCell="I12" sqref="I12"/>
    </sheetView>
  </sheetViews>
  <sheetFormatPr baseColWidth="10" defaultColWidth="11.453125" defaultRowHeight="12.5" x14ac:dyDescent="0.25"/>
  <cols>
    <col min="1" max="1" width="48.54296875" style="4" customWidth="1"/>
    <col min="2" max="2" width="9.54296875" style="4" customWidth="1"/>
    <col min="3" max="3" width="9.453125" style="4" bestFit="1" customWidth="1"/>
    <col min="4" max="4" width="9.81640625" style="4" customWidth="1"/>
    <col min="5" max="5" width="11.1796875" style="4" bestFit="1" customWidth="1"/>
    <col min="6" max="6" width="9.453125" style="4" bestFit="1" customWidth="1"/>
    <col min="7" max="7" width="10.453125" style="4" bestFit="1" customWidth="1"/>
    <col min="8" max="8" width="9.453125" style="4" bestFit="1"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c r="I3" s="30"/>
    </row>
    <row r="5" spans="1:9" ht="13" x14ac:dyDescent="0.3">
      <c r="A5" s="169" t="s">
        <v>354</v>
      </c>
      <c r="B5" s="169"/>
      <c r="C5" s="169"/>
      <c r="D5" s="169"/>
      <c r="E5" s="169"/>
      <c r="F5" s="169"/>
      <c r="G5" s="169"/>
      <c r="H5" s="169"/>
      <c r="I5" s="169"/>
    </row>
    <row r="6" spans="1:9" ht="13" x14ac:dyDescent="0.3">
      <c r="A6" s="169" t="s">
        <v>474</v>
      </c>
      <c r="B6" s="169"/>
      <c r="C6" s="169"/>
      <c r="D6" s="169"/>
      <c r="E6" s="169"/>
      <c r="F6" s="169"/>
      <c r="G6" s="169"/>
      <c r="H6" s="169"/>
      <c r="I6" s="169"/>
    </row>
    <row r="7" spans="1:9" ht="13" x14ac:dyDescent="0.3">
      <c r="A7" s="169">
        <v>2025</v>
      </c>
      <c r="B7" s="169"/>
      <c r="C7" s="169"/>
      <c r="D7" s="169"/>
      <c r="E7" s="169"/>
      <c r="F7" s="169"/>
      <c r="G7" s="169"/>
      <c r="H7" s="169"/>
      <c r="I7" s="169"/>
    </row>
    <row r="8" spans="1:9" x14ac:dyDescent="0.25">
      <c r="A8" s="194" t="s">
        <v>356</v>
      </c>
      <c r="B8" s="194"/>
      <c r="C8" s="194"/>
      <c r="D8" s="194"/>
      <c r="E8" s="194"/>
      <c r="F8" s="194"/>
      <c r="G8" s="194"/>
      <c r="H8" s="194"/>
      <c r="I8" s="194"/>
    </row>
    <row r="9" spans="1:9" ht="13" thickBot="1" x14ac:dyDescent="0.3">
      <c r="A9" s="195"/>
      <c r="B9" s="195"/>
      <c r="C9" s="195"/>
      <c r="D9" s="195"/>
      <c r="E9" s="195"/>
      <c r="F9" s="195"/>
      <c r="G9" s="195"/>
      <c r="H9" s="195"/>
      <c r="I9" s="195"/>
    </row>
    <row r="10" spans="1:9" ht="13.5" thickTop="1" thickBot="1" x14ac:dyDescent="0.3">
      <c r="A10" s="59" t="s">
        <v>357</v>
      </c>
      <c r="B10" s="59" t="s">
        <v>236</v>
      </c>
      <c r="C10" s="59" t="s">
        <v>238</v>
      </c>
      <c r="D10" s="59" t="s">
        <v>240</v>
      </c>
      <c r="E10" s="59" t="s">
        <v>242</v>
      </c>
      <c r="F10" s="59" t="s">
        <v>244</v>
      </c>
      <c r="G10" s="59" t="s">
        <v>246</v>
      </c>
      <c r="H10" s="59" t="s">
        <v>248</v>
      </c>
      <c r="I10" s="59" t="s">
        <v>361</v>
      </c>
    </row>
    <row r="11" spans="1:9" s="9" customFormat="1" ht="13.5" thickTop="1" x14ac:dyDescent="0.3">
      <c r="A11" s="61"/>
      <c r="B11" s="8"/>
      <c r="C11" s="8"/>
      <c r="D11" s="8"/>
      <c r="E11" s="8"/>
      <c r="F11" s="8"/>
      <c r="G11" s="8"/>
      <c r="H11" s="8"/>
      <c r="I11" s="8"/>
    </row>
    <row r="12" spans="1:9" s="9" customFormat="1" ht="13" x14ac:dyDescent="0.3">
      <c r="A12" s="3" t="s">
        <v>394</v>
      </c>
      <c r="B12" s="9">
        <v>10006.355543780001</v>
      </c>
      <c r="C12" s="9">
        <v>71315.486760560001</v>
      </c>
      <c r="D12" s="9">
        <v>1598.3240145806001</v>
      </c>
      <c r="E12" s="150">
        <v>309820.90968873003</v>
      </c>
      <c r="F12" s="9">
        <v>67760.126720829998</v>
      </c>
      <c r="G12" s="9">
        <v>126096.093372348</v>
      </c>
      <c r="H12" s="9">
        <v>43862.528113549997</v>
      </c>
      <c r="I12" s="9">
        <f>SUM(B12:H12)</f>
        <v>630459.8242143786</v>
      </c>
    </row>
    <row r="13" spans="1:9" s="9" customFormat="1" ht="13" x14ac:dyDescent="0.3">
      <c r="A13" s="3" t="s">
        <v>395</v>
      </c>
      <c r="B13" s="9">
        <v>10006.355543780001</v>
      </c>
      <c r="C13" s="9">
        <v>71442.380387109995</v>
      </c>
      <c r="D13" s="9">
        <v>1598.3240145806001</v>
      </c>
      <c r="E13" s="150">
        <v>309904.13552562002</v>
      </c>
      <c r="F13" s="9">
        <v>67760.126720829998</v>
      </c>
      <c r="G13" s="9">
        <v>126096.093372348</v>
      </c>
      <c r="H13" s="9">
        <v>43862.528113549997</v>
      </c>
      <c r="I13" s="9">
        <f t="shared" ref="I13:I64" si="0">SUM(B13:H13)</f>
        <v>630669.94367781864</v>
      </c>
    </row>
    <row r="14" spans="1:9" s="27" customFormat="1" ht="13" x14ac:dyDescent="0.3">
      <c r="A14" s="3" t="s">
        <v>396</v>
      </c>
      <c r="B14" s="9">
        <v>9113.8338927799996</v>
      </c>
      <c r="C14" s="9">
        <v>66060.399059589996</v>
      </c>
      <c r="D14" s="9">
        <v>1489.5550876566001</v>
      </c>
      <c r="E14" s="150">
        <v>290737.60909352999</v>
      </c>
      <c r="F14" s="9">
        <v>65483.091257100001</v>
      </c>
      <c r="G14" s="9">
        <v>113911.456534568</v>
      </c>
      <c r="H14" s="9">
        <v>41318.321333699998</v>
      </c>
      <c r="I14" s="9">
        <f t="shared" si="0"/>
        <v>588114.2662589245</v>
      </c>
    </row>
    <row r="15" spans="1:9" s="27" customFormat="1" x14ac:dyDescent="0.25">
      <c r="A15" s="2" t="s">
        <v>397</v>
      </c>
      <c r="B15" s="117">
        <v>4292.78146294</v>
      </c>
      <c r="C15" s="117">
        <v>43489.985230420003</v>
      </c>
      <c r="D15" s="117">
        <v>948.31492496999999</v>
      </c>
      <c r="E15" s="151">
        <v>175438.90945450999</v>
      </c>
      <c r="F15" s="117">
        <v>44526.89296818</v>
      </c>
      <c r="G15" s="117">
        <v>71274.648699219993</v>
      </c>
      <c r="H15" s="117">
        <v>25530.183475919999</v>
      </c>
      <c r="I15" s="117">
        <f t="shared" si="0"/>
        <v>365501.71621615998</v>
      </c>
    </row>
    <row r="16" spans="1:9" s="27" customFormat="1" x14ac:dyDescent="0.25">
      <c r="A16" s="2" t="s">
        <v>398</v>
      </c>
      <c r="B16" s="117">
        <v>470.12285006000002</v>
      </c>
      <c r="C16" s="117">
        <v>4470.5938305</v>
      </c>
      <c r="D16" s="117">
        <v>87.546418739999993</v>
      </c>
      <c r="E16" s="151">
        <v>18408.680081030001</v>
      </c>
      <c r="F16" s="117">
        <v>6306.3588866</v>
      </c>
      <c r="G16" s="117">
        <v>7393.4223450400004</v>
      </c>
      <c r="H16" s="117">
        <v>2321.5416077</v>
      </c>
      <c r="I16" s="117">
        <f t="shared" si="0"/>
        <v>39458.266019670002</v>
      </c>
    </row>
    <row r="17" spans="1:9" s="27" customFormat="1" x14ac:dyDescent="0.25">
      <c r="A17" s="2" t="s">
        <v>399</v>
      </c>
      <c r="B17" s="117">
        <v>0</v>
      </c>
      <c r="C17" s="117">
        <v>0</v>
      </c>
      <c r="D17" s="117">
        <v>0</v>
      </c>
      <c r="E17" s="151">
        <v>0</v>
      </c>
      <c r="F17" s="117">
        <v>0</v>
      </c>
      <c r="G17" s="117">
        <v>0</v>
      </c>
      <c r="H17" s="117">
        <v>0</v>
      </c>
      <c r="I17" s="117">
        <f t="shared" si="0"/>
        <v>0</v>
      </c>
    </row>
    <row r="18" spans="1:9" s="27" customFormat="1" x14ac:dyDescent="0.25">
      <c r="A18" s="2" t="s">
        <v>400</v>
      </c>
      <c r="B18" s="117">
        <v>470.12285006000002</v>
      </c>
      <c r="C18" s="117">
        <v>4470.5938305</v>
      </c>
      <c r="D18" s="117">
        <v>87.546418739999993</v>
      </c>
      <c r="E18" s="151">
        <v>18408.680081030001</v>
      </c>
      <c r="F18" s="117">
        <v>6306.3588866</v>
      </c>
      <c r="G18" s="117">
        <v>7393.4223450400004</v>
      </c>
      <c r="H18" s="117">
        <v>2321.5416077</v>
      </c>
      <c r="I18" s="117">
        <f t="shared" si="0"/>
        <v>39458.266019670002</v>
      </c>
    </row>
    <row r="19" spans="1:9" s="9" customFormat="1" ht="13" x14ac:dyDescent="0.3">
      <c r="A19" s="2" t="s">
        <v>401</v>
      </c>
      <c r="B19" s="117">
        <v>2251.7579564100001</v>
      </c>
      <c r="C19" s="117">
        <v>6491.3203857300005</v>
      </c>
      <c r="D19" s="117">
        <v>327.84290516660002</v>
      </c>
      <c r="E19" s="151">
        <v>26103.656901319999</v>
      </c>
      <c r="F19" s="117">
        <v>7346.6473859500002</v>
      </c>
      <c r="G19" s="117">
        <v>8770.3887657380001</v>
      </c>
      <c r="H19" s="117">
        <v>4303.5901333600004</v>
      </c>
      <c r="I19" s="117">
        <f t="shared" si="0"/>
        <v>55595.204433674597</v>
      </c>
    </row>
    <row r="20" spans="1:9" s="9" customFormat="1" ht="13" x14ac:dyDescent="0.3">
      <c r="A20" s="3" t="s">
        <v>402</v>
      </c>
      <c r="B20" s="9">
        <v>0</v>
      </c>
      <c r="C20" s="9">
        <v>7.3287818900000001</v>
      </c>
      <c r="D20" s="9">
        <v>0</v>
      </c>
      <c r="E20" s="150">
        <v>676.19721826</v>
      </c>
      <c r="F20" s="9">
        <v>0</v>
      </c>
      <c r="G20" s="9">
        <v>0</v>
      </c>
      <c r="H20" s="9">
        <v>374.35257668000003</v>
      </c>
      <c r="I20" s="9">
        <f t="shared" si="0"/>
        <v>1057.8785768299999</v>
      </c>
    </row>
    <row r="21" spans="1:9" s="27" customFormat="1" ht="13" x14ac:dyDescent="0.3">
      <c r="A21" s="3" t="s">
        <v>403</v>
      </c>
      <c r="B21" s="9">
        <v>0</v>
      </c>
      <c r="C21" s="9">
        <v>7.3287818900000001</v>
      </c>
      <c r="D21" s="9">
        <v>0</v>
      </c>
      <c r="E21" s="150">
        <v>676.19721826</v>
      </c>
      <c r="F21" s="9">
        <v>0</v>
      </c>
      <c r="G21" s="9">
        <v>0</v>
      </c>
      <c r="H21" s="9">
        <v>374.35257668000003</v>
      </c>
      <c r="I21" s="9">
        <f t="shared" si="0"/>
        <v>1057.8785768299999</v>
      </c>
    </row>
    <row r="22" spans="1:9" s="27" customFormat="1" x14ac:dyDescent="0.25">
      <c r="A22" s="2" t="s">
        <v>404</v>
      </c>
      <c r="B22" s="117">
        <v>0</v>
      </c>
      <c r="C22" s="117">
        <v>0</v>
      </c>
      <c r="D22" s="117">
        <v>0</v>
      </c>
      <c r="E22" s="151">
        <v>0</v>
      </c>
      <c r="F22" s="117">
        <v>0</v>
      </c>
      <c r="G22" s="117">
        <v>0</v>
      </c>
      <c r="H22" s="117">
        <v>374.35257668000003</v>
      </c>
      <c r="I22" s="117">
        <f t="shared" si="0"/>
        <v>374.35257668000003</v>
      </c>
    </row>
    <row r="23" spans="1:9" s="27" customFormat="1" x14ac:dyDescent="0.25">
      <c r="A23" s="2" t="s">
        <v>405</v>
      </c>
      <c r="B23" s="117">
        <v>0</v>
      </c>
      <c r="C23" s="117">
        <v>0</v>
      </c>
      <c r="D23" s="117">
        <v>0</v>
      </c>
      <c r="E23" s="151">
        <v>0</v>
      </c>
      <c r="F23" s="117">
        <v>0</v>
      </c>
      <c r="G23" s="117">
        <v>0</v>
      </c>
      <c r="H23" s="117">
        <v>0</v>
      </c>
      <c r="I23" s="117">
        <f t="shared" si="0"/>
        <v>0</v>
      </c>
    </row>
    <row r="24" spans="1:9" s="27" customFormat="1" x14ac:dyDescent="0.25">
      <c r="A24" s="2" t="s">
        <v>406</v>
      </c>
      <c r="B24" s="117">
        <v>0</v>
      </c>
      <c r="C24" s="117">
        <v>7.3287818900000001</v>
      </c>
      <c r="D24" s="117">
        <v>0</v>
      </c>
      <c r="E24" s="151">
        <v>676.19721826</v>
      </c>
      <c r="F24" s="117">
        <v>0</v>
      </c>
      <c r="G24" s="117">
        <v>0</v>
      </c>
      <c r="H24" s="117">
        <v>0</v>
      </c>
      <c r="I24" s="117">
        <f t="shared" si="0"/>
        <v>683.52600014999996</v>
      </c>
    </row>
    <row r="25" spans="1:9" s="9" customFormat="1" ht="13" x14ac:dyDescent="0.3">
      <c r="A25" s="2" t="s">
        <v>407</v>
      </c>
      <c r="B25" s="117">
        <v>0</v>
      </c>
      <c r="C25" s="117">
        <v>0</v>
      </c>
      <c r="D25" s="117">
        <v>0</v>
      </c>
      <c r="E25" s="151">
        <v>0</v>
      </c>
      <c r="F25" s="117">
        <v>0</v>
      </c>
      <c r="G25" s="117">
        <v>0</v>
      </c>
      <c r="H25" s="117">
        <v>0</v>
      </c>
      <c r="I25" s="117">
        <f t="shared" si="0"/>
        <v>0</v>
      </c>
    </row>
    <row r="26" spans="1:9" s="27" customFormat="1" ht="13" x14ac:dyDescent="0.3">
      <c r="A26" s="3" t="s">
        <v>408</v>
      </c>
      <c r="B26" s="9">
        <v>2099.1716233699999</v>
      </c>
      <c r="C26" s="9">
        <v>11601.17083105</v>
      </c>
      <c r="D26" s="9">
        <v>125.85083878</v>
      </c>
      <c r="E26" s="150">
        <v>70110.165438409997</v>
      </c>
      <c r="F26" s="9">
        <v>7303.1920163699997</v>
      </c>
      <c r="G26" s="9">
        <v>26472.996724569999</v>
      </c>
      <c r="H26" s="9">
        <v>8788.6535400400007</v>
      </c>
      <c r="I26" s="9">
        <f t="shared" si="0"/>
        <v>126501.20101259</v>
      </c>
    </row>
    <row r="27" spans="1:9" s="27" customFormat="1" x14ac:dyDescent="0.25">
      <c r="A27" s="2" t="s">
        <v>409</v>
      </c>
      <c r="B27" s="117">
        <v>0</v>
      </c>
      <c r="C27" s="117">
        <v>0</v>
      </c>
      <c r="D27" s="117">
        <v>0</v>
      </c>
      <c r="E27" s="151">
        <v>0.13500000000000001</v>
      </c>
      <c r="F27" s="117">
        <v>0</v>
      </c>
      <c r="G27" s="117">
        <v>0</v>
      </c>
      <c r="H27" s="117">
        <v>0</v>
      </c>
      <c r="I27" s="117">
        <f t="shared" si="0"/>
        <v>0.13500000000000001</v>
      </c>
    </row>
    <row r="28" spans="1:9" s="27" customFormat="1" ht="23" x14ac:dyDescent="0.25">
      <c r="A28" s="2" t="s">
        <v>411</v>
      </c>
      <c r="B28" s="117">
        <v>0</v>
      </c>
      <c r="C28" s="117">
        <v>0</v>
      </c>
      <c r="D28" s="117">
        <v>0</v>
      </c>
      <c r="E28" s="151">
        <v>0</v>
      </c>
      <c r="F28" s="117">
        <v>0</v>
      </c>
      <c r="G28" s="117">
        <v>0</v>
      </c>
      <c r="H28" s="117">
        <v>0</v>
      </c>
      <c r="I28" s="117">
        <f t="shared" si="0"/>
        <v>0</v>
      </c>
    </row>
    <row r="29" spans="1:9" s="27" customFormat="1" x14ac:dyDescent="0.25">
      <c r="A29" s="2" t="s">
        <v>486</v>
      </c>
      <c r="B29" s="117">
        <v>0</v>
      </c>
      <c r="C29" s="117">
        <v>0</v>
      </c>
      <c r="D29" s="117">
        <v>0</v>
      </c>
      <c r="E29" s="151">
        <v>0</v>
      </c>
      <c r="F29" s="117">
        <v>0</v>
      </c>
      <c r="G29" s="117">
        <v>0</v>
      </c>
      <c r="H29" s="117">
        <v>0</v>
      </c>
      <c r="I29" s="117">
        <f t="shared" si="0"/>
        <v>0</v>
      </c>
    </row>
    <row r="30" spans="1:9" s="27" customFormat="1" x14ac:dyDescent="0.25">
      <c r="A30" s="2" t="s">
        <v>413</v>
      </c>
      <c r="B30" s="117">
        <v>0</v>
      </c>
      <c r="C30" s="117">
        <v>0</v>
      </c>
      <c r="D30" s="117">
        <v>0</v>
      </c>
      <c r="E30" s="151">
        <v>0</v>
      </c>
      <c r="F30" s="117">
        <v>0</v>
      </c>
      <c r="G30" s="117">
        <v>0</v>
      </c>
      <c r="H30" s="117">
        <v>0</v>
      </c>
      <c r="I30" s="117">
        <f t="shared" si="0"/>
        <v>0</v>
      </c>
    </row>
    <row r="31" spans="1:9" s="27" customFormat="1" x14ac:dyDescent="0.25">
      <c r="A31" s="2" t="s">
        <v>414</v>
      </c>
      <c r="B31" s="117">
        <v>0</v>
      </c>
      <c r="C31" s="117">
        <v>0</v>
      </c>
      <c r="D31" s="117">
        <v>0</v>
      </c>
      <c r="E31" s="151">
        <v>0</v>
      </c>
      <c r="F31" s="117">
        <v>0</v>
      </c>
      <c r="G31" s="117">
        <v>0</v>
      </c>
      <c r="H31" s="117">
        <v>0</v>
      </c>
      <c r="I31" s="117">
        <f t="shared" si="0"/>
        <v>0</v>
      </c>
    </row>
    <row r="32" spans="1:9" s="9" customFormat="1" ht="13" x14ac:dyDescent="0.3">
      <c r="A32" s="2" t="s">
        <v>415</v>
      </c>
      <c r="B32" s="117">
        <v>0</v>
      </c>
      <c r="C32" s="117">
        <v>0</v>
      </c>
      <c r="D32" s="117">
        <v>0</v>
      </c>
      <c r="E32" s="151">
        <v>0</v>
      </c>
      <c r="F32" s="117">
        <v>0</v>
      </c>
      <c r="G32" s="117">
        <v>0</v>
      </c>
      <c r="H32" s="117">
        <v>0</v>
      </c>
      <c r="I32" s="117">
        <f t="shared" si="0"/>
        <v>0</v>
      </c>
    </row>
    <row r="33" spans="1:12" s="9" customFormat="1" ht="13" x14ac:dyDescent="0.3">
      <c r="A33" s="2" t="s">
        <v>489</v>
      </c>
      <c r="B33" s="117">
        <v>0</v>
      </c>
      <c r="C33" s="117">
        <v>0</v>
      </c>
      <c r="D33" s="117">
        <v>0</v>
      </c>
      <c r="E33" s="151">
        <v>0</v>
      </c>
      <c r="F33" s="117">
        <v>0</v>
      </c>
      <c r="G33" s="117">
        <v>0</v>
      </c>
      <c r="H33" s="117">
        <v>0</v>
      </c>
      <c r="I33" s="117">
        <f t="shared" si="0"/>
        <v>0</v>
      </c>
    </row>
    <row r="34" spans="1:12" s="27" customFormat="1" x14ac:dyDescent="0.25">
      <c r="A34" s="2" t="s">
        <v>416</v>
      </c>
      <c r="B34" s="117">
        <v>0</v>
      </c>
      <c r="C34" s="117">
        <v>0</v>
      </c>
      <c r="D34" s="117">
        <v>0</v>
      </c>
      <c r="E34" s="151">
        <v>0</v>
      </c>
      <c r="F34" s="117">
        <v>0</v>
      </c>
      <c r="G34" s="117">
        <v>0</v>
      </c>
      <c r="H34" s="117">
        <v>0</v>
      </c>
      <c r="I34" s="117">
        <f t="shared" si="0"/>
        <v>0</v>
      </c>
      <c r="J34" s="117"/>
      <c r="K34" s="117"/>
      <c r="L34" s="117"/>
    </row>
    <row r="35" spans="1:12" s="27" customFormat="1" x14ac:dyDescent="0.25">
      <c r="A35" s="2" t="s">
        <v>485</v>
      </c>
      <c r="B35" s="117">
        <v>0</v>
      </c>
      <c r="C35" s="117">
        <v>0</v>
      </c>
      <c r="D35" s="117">
        <v>0</v>
      </c>
      <c r="E35" s="151">
        <v>0</v>
      </c>
      <c r="F35" s="117">
        <v>0</v>
      </c>
      <c r="G35" s="117">
        <v>0</v>
      </c>
      <c r="H35" s="117">
        <v>0</v>
      </c>
      <c r="I35" s="117">
        <f t="shared" si="0"/>
        <v>0</v>
      </c>
      <c r="J35" s="117"/>
      <c r="K35" s="117"/>
      <c r="L35" s="117"/>
    </row>
    <row r="36" spans="1:12" s="27" customFormat="1" x14ac:dyDescent="0.25">
      <c r="A36" s="2" t="s">
        <v>417</v>
      </c>
      <c r="B36" s="117">
        <v>0</v>
      </c>
      <c r="C36" s="117">
        <v>0</v>
      </c>
      <c r="D36" s="117">
        <v>0</v>
      </c>
      <c r="E36" s="151">
        <v>0</v>
      </c>
      <c r="F36" s="117">
        <v>0</v>
      </c>
      <c r="G36" s="117">
        <v>0</v>
      </c>
      <c r="H36" s="117">
        <v>0</v>
      </c>
      <c r="I36" s="117"/>
      <c r="J36" s="117"/>
      <c r="K36" s="117"/>
      <c r="L36" s="117"/>
    </row>
    <row r="37" spans="1:12" s="9" customFormat="1" ht="23" x14ac:dyDescent="0.3">
      <c r="A37" s="2" t="s">
        <v>488</v>
      </c>
      <c r="B37" s="117">
        <v>0</v>
      </c>
      <c r="C37" s="117">
        <v>0</v>
      </c>
      <c r="D37" s="117">
        <v>0</v>
      </c>
      <c r="E37" s="151">
        <v>0.13500000000000001</v>
      </c>
      <c r="F37" s="117">
        <v>0</v>
      </c>
      <c r="G37" s="117">
        <v>0</v>
      </c>
      <c r="H37" s="117">
        <v>0</v>
      </c>
      <c r="I37" s="117">
        <f t="shared" si="0"/>
        <v>0.13500000000000001</v>
      </c>
    </row>
    <row r="38" spans="1:12" s="27" customFormat="1" x14ac:dyDescent="0.25">
      <c r="A38" s="2" t="s">
        <v>418</v>
      </c>
      <c r="B38" s="117">
        <v>0</v>
      </c>
      <c r="C38" s="117">
        <v>0</v>
      </c>
      <c r="D38" s="117">
        <v>0</v>
      </c>
      <c r="E38" s="151">
        <v>0</v>
      </c>
      <c r="F38" s="117">
        <v>0</v>
      </c>
      <c r="G38" s="117">
        <v>0</v>
      </c>
      <c r="H38" s="117">
        <v>0</v>
      </c>
      <c r="I38" s="117">
        <f t="shared" si="0"/>
        <v>0</v>
      </c>
      <c r="J38" s="117"/>
      <c r="K38" s="117"/>
      <c r="L38" s="117"/>
    </row>
    <row r="39" spans="1:12" s="27" customFormat="1" x14ac:dyDescent="0.25">
      <c r="A39" s="2" t="s">
        <v>419</v>
      </c>
      <c r="B39" s="117">
        <v>0</v>
      </c>
      <c r="C39" s="117">
        <v>0</v>
      </c>
      <c r="D39" s="117">
        <v>0</v>
      </c>
      <c r="E39" s="151">
        <v>0</v>
      </c>
      <c r="F39" s="117">
        <v>0</v>
      </c>
      <c r="G39" s="117">
        <v>0</v>
      </c>
      <c r="H39" s="117">
        <v>0</v>
      </c>
      <c r="I39" s="117">
        <f t="shared" si="0"/>
        <v>0</v>
      </c>
      <c r="J39" s="117"/>
      <c r="K39" s="117"/>
      <c r="L39" s="117"/>
    </row>
    <row r="40" spans="1:12" s="9" customFormat="1" ht="13" x14ac:dyDescent="0.3">
      <c r="A40" s="2" t="s">
        <v>420</v>
      </c>
      <c r="B40" s="117">
        <v>1984.0813004399999</v>
      </c>
      <c r="C40" s="117">
        <v>11584.263989630001</v>
      </c>
      <c r="D40" s="117">
        <v>124.94516646</v>
      </c>
      <c r="E40" s="151">
        <v>69970.394301199995</v>
      </c>
      <c r="F40" s="117">
        <v>7268.7959898400004</v>
      </c>
      <c r="G40" s="117">
        <v>26413.95225622</v>
      </c>
      <c r="H40" s="117">
        <v>8788.6535400400007</v>
      </c>
      <c r="I40" s="117">
        <f t="shared" si="0"/>
        <v>126135.08654383</v>
      </c>
    </row>
    <row r="41" spans="1:12" s="27" customFormat="1" x14ac:dyDescent="0.25">
      <c r="A41" s="2" t="s">
        <v>421</v>
      </c>
      <c r="B41" s="117">
        <v>115.09032293</v>
      </c>
      <c r="C41" s="117">
        <v>16.906841419999999</v>
      </c>
      <c r="D41" s="117">
        <v>0.90567231999999998</v>
      </c>
      <c r="E41" s="151">
        <v>139.63613720999999</v>
      </c>
      <c r="F41" s="117">
        <v>34.39602653</v>
      </c>
      <c r="G41" s="117">
        <v>59.044468350000002</v>
      </c>
      <c r="H41" s="117">
        <v>0</v>
      </c>
      <c r="I41" s="117">
        <f t="shared" si="0"/>
        <v>365.97946875999992</v>
      </c>
      <c r="J41" s="117"/>
      <c r="K41" s="117"/>
      <c r="L41" s="117"/>
    </row>
    <row r="42" spans="1:12" s="27" customFormat="1" x14ac:dyDescent="0.25">
      <c r="A42" s="2" t="s">
        <v>422</v>
      </c>
      <c r="B42" s="117">
        <v>0</v>
      </c>
      <c r="C42" s="117">
        <v>0</v>
      </c>
      <c r="D42" s="117">
        <v>0</v>
      </c>
      <c r="E42" s="151">
        <v>0</v>
      </c>
      <c r="F42" s="117">
        <v>0</v>
      </c>
      <c r="G42" s="117">
        <v>0</v>
      </c>
      <c r="H42" s="117">
        <v>0</v>
      </c>
      <c r="I42" s="117">
        <f t="shared" si="0"/>
        <v>0</v>
      </c>
      <c r="J42" s="117"/>
      <c r="K42" s="117"/>
      <c r="L42" s="117"/>
    </row>
    <row r="43" spans="1:12" s="27" customFormat="1" x14ac:dyDescent="0.25">
      <c r="A43" s="2" t="s">
        <v>423</v>
      </c>
      <c r="B43" s="117">
        <v>892.52165100000002</v>
      </c>
      <c r="C43" s="117">
        <v>5381.9813275200004</v>
      </c>
      <c r="D43" s="117">
        <v>108.768926924</v>
      </c>
      <c r="E43" s="151">
        <v>19166.526432089999</v>
      </c>
      <c r="F43" s="117">
        <v>2277.0354637300002</v>
      </c>
      <c r="G43" s="117">
        <v>12184.636837780001</v>
      </c>
      <c r="H43" s="117">
        <v>2544.2067798500002</v>
      </c>
      <c r="I43" s="117">
        <f t="shared" si="0"/>
        <v>42555.677418893996</v>
      </c>
      <c r="J43" s="117"/>
      <c r="K43" s="117"/>
      <c r="L43" s="117"/>
    </row>
    <row r="44" spans="1:12" s="9" customFormat="1" ht="13" x14ac:dyDescent="0.3">
      <c r="A44" s="2" t="s">
        <v>424</v>
      </c>
      <c r="B44" s="117">
        <v>845.34155475</v>
      </c>
      <c r="C44" s="117">
        <v>5224.9813275200004</v>
      </c>
      <c r="D44" s="117">
        <v>108.768926924</v>
      </c>
      <c r="E44" s="151">
        <v>18966.169882890001</v>
      </c>
      <c r="F44" s="117">
        <v>2277.0354637300002</v>
      </c>
      <c r="G44" s="117">
        <v>12184.636837780001</v>
      </c>
      <c r="H44" s="117">
        <v>2544.2067798500002</v>
      </c>
      <c r="I44" s="117">
        <f t="shared" si="0"/>
        <v>42151.140773444</v>
      </c>
    </row>
    <row r="45" spans="1:12" s="27" customFormat="1" x14ac:dyDescent="0.25">
      <c r="A45" s="2" t="s">
        <v>425</v>
      </c>
      <c r="B45" s="117">
        <v>816.96926841000004</v>
      </c>
      <c r="C45" s="117">
        <v>4060.8386921299998</v>
      </c>
      <c r="D45" s="117">
        <v>108.768926924</v>
      </c>
      <c r="E45" s="151">
        <v>13381.48009544</v>
      </c>
      <c r="F45" s="117">
        <v>2020.5007100400001</v>
      </c>
      <c r="G45" s="117">
        <v>8950.8961620299997</v>
      </c>
      <c r="H45" s="117">
        <v>1680.89601726</v>
      </c>
      <c r="I45" s="117">
        <f t="shared" si="0"/>
        <v>31020.349872234001</v>
      </c>
      <c r="J45" s="117"/>
      <c r="K45" s="117"/>
      <c r="L45" s="117"/>
    </row>
    <row r="46" spans="1:12" s="27" customFormat="1" ht="13" x14ac:dyDescent="0.3">
      <c r="A46" s="3" t="s">
        <v>426</v>
      </c>
      <c r="B46" s="9">
        <v>28.372286339999999</v>
      </c>
      <c r="C46" s="9">
        <v>1164.1426353899999</v>
      </c>
      <c r="D46" s="9">
        <v>0</v>
      </c>
      <c r="E46" s="150">
        <v>5584.68978745</v>
      </c>
      <c r="F46" s="9">
        <v>256.53475369</v>
      </c>
      <c r="G46" s="9">
        <v>3233.7406757499998</v>
      </c>
      <c r="H46" s="9">
        <v>863.31076258999997</v>
      </c>
      <c r="I46" s="9">
        <f t="shared" si="0"/>
        <v>11130.790901209999</v>
      </c>
      <c r="J46" s="117"/>
      <c r="K46" s="117"/>
      <c r="L46" s="117"/>
    </row>
    <row r="47" spans="1:12" s="27" customFormat="1" ht="13" x14ac:dyDescent="0.3">
      <c r="A47" s="3" t="s">
        <v>427</v>
      </c>
      <c r="B47" s="9">
        <v>0</v>
      </c>
      <c r="C47" s="9">
        <v>157</v>
      </c>
      <c r="D47" s="9">
        <v>0</v>
      </c>
      <c r="E47" s="150">
        <v>200.35654919999999</v>
      </c>
      <c r="F47" s="9">
        <v>0</v>
      </c>
      <c r="G47" s="9">
        <v>0</v>
      </c>
      <c r="H47" s="9">
        <v>0</v>
      </c>
      <c r="I47" s="9">
        <f t="shared" si="0"/>
        <v>357.35654920000002</v>
      </c>
      <c r="J47" s="121"/>
      <c r="K47" s="121"/>
      <c r="L47" s="121"/>
    </row>
    <row r="48" spans="1:12" x14ac:dyDescent="0.25">
      <c r="A48" s="2" t="s">
        <v>428</v>
      </c>
      <c r="B48" s="117">
        <v>0</v>
      </c>
      <c r="C48" s="117">
        <v>157</v>
      </c>
      <c r="D48" s="117">
        <v>0</v>
      </c>
      <c r="E48" s="151">
        <v>200</v>
      </c>
      <c r="F48" s="117">
        <v>0</v>
      </c>
      <c r="G48" s="117">
        <v>0</v>
      </c>
      <c r="H48" s="117">
        <v>0</v>
      </c>
      <c r="I48" s="117">
        <f t="shared" si="0"/>
        <v>357</v>
      </c>
    </row>
    <row r="49" spans="1:9" x14ac:dyDescent="0.25">
      <c r="A49" s="2" t="s">
        <v>429</v>
      </c>
      <c r="B49" s="117">
        <v>0</v>
      </c>
      <c r="C49" s="117">
        <v>0</v>
      </c>
      <c r="D49" s="117">
        <v>0</v>
      </c>
      <c r="E49" s="151">
        <v>0.35654920000000001</v>
      </c>
      <c r="F49" s="117">
        <v>0</v>
      </c>
      <c r="G49" s="117">
        <v>0</v>
      </c>
      <c r="H49" s="117">
        <v>0</v>
      </c>
      <c r="I49" s="117">
        <f t="shared" si="0"/>
        <v>0.35654920000000001</v>
      </c>
    </row>
    <row r="50" spans="1:9" ht="13" x14ac:dyDescent="0.3">
      <c r="A50" s="3" t="s">
        <v>430</v>
      </c>
      <c r="B50" s="9">
        <v>47.180096249999998</v>
      </c>
      <c r="C50" s="9">
        <v>0</v>
      </c>
      <c r="D50" s="9">
        <v>0</v>
      </c>
      <c r="E50" s="150">
        <v>0</v>
      </c>
      <c r="F50" s="9">
        <v>0</v>
      </c>
      <c r="G50" s="9">
        <v>0</v>
      </c>
      <c r="H50" s="9">
        <v>0</v>
      </c>
      <c r="I50" s="9">
        <f t="shared" si="0"/>
        <v>47.180096249999998</v>
      </c>
    </row>
    <row r="51" spans="1:9" x14ac:dyDescent="0.25">
      <c r="A51" s="2" t="s">
        <v>409</v>
      </c>
      <c r="B51" s="117">
        <v>0</v>
      </c>
      <c r="C51" s="117">
        <v>0</v>
      </c>
      <c r="D51" s="117">
        <v>0</v>
      </c>
      <c r="E51" s="151">
        <v>0</v>
      </c>
      <c r="F51" s="117">
        <v>0</v>
      </c>
      <c r="G51" s="117">
        <v>0</v>
      </c>
      <c r="H51" s="117">
        <v>0</v>
      </c>
      <c r="I51" s="117">
        <f t="shared" si="0"/>
        <v>0</v>
      </c>
    </row>
    <row r="52" spans="1:9" x14ac:dyDescent="0.25">
      <c r="A52" s="2" t="s">
        <v>431</v>
      </c>
      <c r="B52" s="117">
        <v>0</v>
      </c>
      <c r="C52" s="117">
        <v>0</v>
      </c>
      <c r="D52" s="117">
        <v>0</v>
      </c>
      <c r="E52" s="151">
        <v>0</v>
      </c>
      <c r="F52" s="117">
        <v>0</v>
      </c>
      <c r="G52" s="117">
        <v>0</v>
      </c>
      <c r="H52" s="117">
        <v>0</v>
      </c>
      <c r="I52" s="117">
        <f t="shared" si="0"/>
        <v>0</v>
      </c>
    </row>
    <row r="53" spans="1:9" ht="23" x14ac:dyDescent="0.3">
      <c r="A53" s="3" t="s">
        <v>413</v>
      </c>
      <c r="B53" s="9">
        <v>0</v>
      </c>
      <c r="C53" s="9">
        <v>0</v>
      </c>
      <c r="D53" s="9">
        <v>0</v>
      </c>
      <c r="E53" s="150">
        <v>0</v>
      </c>
      <c r="F53" s="9">
        <v>0</v>
      </c>
      <c r="G53" s="9">
        <v>0</v>
      </c>
      <c r="H53" s="9">
        <v>0</v>
      </c>
      <c r="I53" s="9">
        <f t="shared" si="0"/>
        <v>0</v>
      </c>
    </row>
    <row r="54" spans="1:9" x14ac:dyDescent="0.25">
      <c r="A54" s="2" t="s">
        <v>414</v>
      </c>
      <c r="B54" s="117">
        <v>0</v>
      </c>
      <c r="C54" s="117">
        <v>0</v>
      </c>
      <c r="D54" s="117">
        <v>0</v>
      </c>
      <c r="E54" s="151">
        <v>0</v>
      </c>
      <c r="F54" s="117">
        <v>0</v>
      </c>
      <c r="G54" s="117">
        <v>0</v>
      </c>
      <c r="H54" s="117">
        <v>0</v>
      </c>
      <c r="I54" s="117">
        <f t="shared" si="0"/>
        <v>0</v>
      </c>
    </row>
    <row r="55" spans="1:9" x14ac:dyDescent="0.25">
      <c r="A55" s="2" t="s">
        <v>432</v>
      </c>
      <c r="B55" s="117">
        <v>0</v>
      </c>
      <c r="C55" s="117">
        <v>0</v>
      </c>
      <c r="D55" s="117">
        <v>0</v>
      </c>
      <c r="E55" s="151">
        <v>0</v>
      </c>
      <c r="F55" s="117">
        <v>0</v>
      </c>
      <c r="G55" s="117">
        <v>0</v>
      </c>
      <c r="H55" s="117">
        <v>0</v>
      </c>
      <c r="I55" s="117">
        <f t="shared" si="0"/>
        <v>0</v>
      </c>
    </row>
    <row r="56" spans="1:9" x14ac:dyDescent="0.25">
      <c r="A56" s="2" t="s">
        <v>416</v>
      </c>
      <c r="B56" s="117">
        <v>0</v>
      </c>
      <c r="C56" s="117">
        <v>0</v>
      </c>
      <c r="D56" s="117">
        <v>0</v>
      </c>
      <c r="E56" s="151">
        <v>0</v>
      </c>
      <c r="F56" s="117">
        <v>0</v>
      </c>
      <c r="G56" s="117">
        <v>0</v>
      </c>
      <c r="H56" s="117">
        <v>0</v>
      </c>
      <c r="I56" s="117">
        <f t="shared" si="0"/>
        <v>0</v>
      </c>
    </row>
    <row r="57" spans="1:9" x14ac:dyDescent="0.25">
      <c r="A57" s="2" t="s">
        <v>417</v>
      </c>
      <c r="B57" s="117">
        <v>0</v>
      </c>
      <c r="C57" s="117">
        <v>0</v>
      </c>
      <c r="D57" s="117">
        <v>0</v>
      </c>
      <c r="E57" s="151">
        <v>0</v>
      </c>
      <c r="F57" s="117">
        <v>0</v>
      </c>
      <c r="G57" s="117">
        <v>0</v>
      </c>
      <c r="H57" s="117">
        <v>0</v>
      </c>
      <c r="I57" s="117">
        <f t="shared" si="0"/>
        <v>0</v>
      </c>
    </row>
    <row r="58" spans="1:9" x14ac:dyDescent="0.25">
      <c r="A58" s="2" t="s">
        <v>418</v>
      </c>
      <c r="B58" s="117">
        <v>0</v>
      </c>
      <c r="C58" s="117">
        <v>0</v>
      </c>
      <c r="D58" s="117">
        <v>0</v>
      </c>
      <c r="E58" s="151">
        <v>0</v>
      </c>
      <c r="F58" s="117">
        <v>0</v>
      </c>
      <c r="G58" s="117">
        <v>0</v>
      </c>
      <c r="H58" s="117">
        <v>0</v>
      </c>
      <c r="I58" s="117">
        <f t="shared" si="0"/>
        <v>0</v>
      </c>
    </row>
    <row r="59" spans="1:9" x14ac:dyDescent="0.25">
      <c r="A59" s="2" t="s">
        <v>419</v>
      </c>
      <c r="B59" s="117">
        <v>0</v>
      </c>
      <c r="C59" s="117">
        <v>0</v>
      </c>
      <c r="D59" s="117">
        <v>0</v>
      </c>
      <c r="E59" s="151">
        <v>0</v>
      </c>
      <c r="F59" s="117">
        <v>0</v>
      </c>
      <c r="G59" s="117">
        <v>0</v>
      </c>
      <c r="H59" s="117">
        <v>0</v>
      </c>
      <c r="I59" s="117">
        <f t="shared" si="0"/>
        <v>0</v>
      </c>
    </row>
    <row r="60" spans="1:9" x14ac:dyDescent="0.25">
      <c r="A60" s="2" t="s">
        <v>420</v>
      </c>
      <c r="B60" s="117">
        <v>47.180096249999998</v>
      </c>
      <c r="C60" s="117">
        <v>0</v>
      </c>
      <c r="D60" s="117">
        <v>0</v>
      </c>
      <c r="E60" s="151">
        <v>0</v>
      </c>
      <c r="F60" s="117">
        <v>0</v>
      </c>
      <c r="G60" s="117">
        <v>0</v>
      </c>
      <c r="H60" s="117">
        <v>0</v>
      </c>
      <c r="I60" s="117">
        <f t="shared" si="0"/>
        <v>47.180096249999998</v>
      </c>
    </row>
    <row r="61" spans="1:9" x14ac:dyDescent="0.25">
      <c r="A61" s="2" t="s">
        <v>421</v>
      </c>
      <c r="B61" s="117">
        <v>0</v>
      </c>
      <c r="C61" s="117">
        <v>0</v>
      </c>
      <c r="D61" s="117">
        <v>0</v>
      </c>
      <c r="E61" s="151">
        <v>0</v>
      </c>
      <c r="F61" s="117">
        <v>0</v>
      </c>
      <c r="G61" s="117">
        <v>0</v>
      </c>
      <c r="H61" s="117">
        <v>0</v>
      </c>
      <c r="I61" s="117">
        <f t="shared" si="0"/>
        <v>0</v>
      </c>
    </row>
    <row r="62" spans="1:9" x14ac:dyDescent="0.25">
      <c r="A62" s="2" t="s">
        <v>434</v>
      </c>
      <c r="B62" s="117">
        <v>0</v>
      </c>
      <c r="C62" s="117">
        <v>-126.89362654999999</v>
      </c>
      <c r="D62" s="117">
        <v>0</v>
      </c>
      <c r="E62" s="151">
        <v>-83.225836889999997</v>
      </c>
      <c r="F62" s="117">
        <v>0</v>
      </c>
      <c r="G62" s="117">
        <v>0</v>
      </c>
      <c r="H62" s="117">
        <v>0</v>
      </c>
      <c r="I62" s="117">
        <f t="shared" si="0"/>
        <v>-210.11946344</v>
      </c>
    </row>
    <row r="63" spans="1:9" x14ac:dyDescent="0.25">
      <c r="A63" s="2" t="s">
        <v>435</v>
      </c>
      <c r="B63" s="117">
        <v>0</v>
      </c>
      <c r="C63" s="117">
        <v>497.73599999999999</v>
      </c>
      <c r="D63" s="117">
        <v>0</v>
      </c>
      <c r="E63" s="151">
        <v>0</v>
      </c>
      <c r="F63" s="117">
        <v>0</v>
      </c>
      <c r="G63" s="117">
        <v>0</v>
      </c>
      <c r="H63" s="117">
        <v>0</v>
      </c>
      <c r="I63" s="117">
        <f t="shared" si="0"/>
        <v>497.73599999999999</v>
      </c>
    </row>
    <row r="64" spans="1:9" x14ac:dyDescent="0.25">
      <c r="A64" s="2" t="s">
        <v>436</v>
      </c>
      <c r="B64" s="117">
        <v>0</v>
      </c>
      <c r="C64" s="117">
        <v>624.62962655000001</v>
      </c>
      <c r="D64" s="117">
        <v>0</v>
      </c>
      <c r="E64" s="151">
        <v>83.225836889999997</v>
      </c>
      <c r="F64" s="117">
        <v>0</v>
      </c>
      <c r="G64" s="117">
        <v>0</v>
      </c>
      <c r="H64" s="117">
        <v>0</v>
      </c>
      <c r="I64" s="117">
        <f t="shared" si="0"/>
        <v>707.85546343999999</v>
      </c>
    </row>
    <row r="65" spans="1:9" x14ac:dyDescent="0.25">
      <c r="A65" s="2"/>
      <c r="B65" s="117"/>
      <c r="C65" s="117"/>
      <c r="D65" s="117"/>
      <c r="E65" s="117"/>
      <c r="F65" s="117"/>
      <c r="G65" s="117"/>
      <c r="H65" s="117"/>
      <c r="I65" s="117"/>
    </row>
    <row r="66" spans="1:9" ht="13" thickBot="1" x14ac:dyDescent="0.3">
      <c r="A66" s="118"/>
      <c r="B66" s="118"/>
      <c r="C66" s="118"/>
      <c r="D66" s="118"/>
      <c r="E66" s="118"/>
      <c r="F66" s="118"/>
      <c r="G66" s="118"/>
      <c r="H66" s="118"/>
      <c r="I66" s="118"/>
    </row>
    <row r="67" spans="1:9" ht="13" thickTop="1" x14ac:dyDescent="0.25">
      <c r="A67" s="61"/>
      <c r="B67" s="66"/>
      <c r="C67" s="66"/>
      <c r="D67" s="66"/>
      <c r="E67" s="66"/>
      <c r="F67" s="66"/>
      <c r="G67" s="66"/>
      <c r="H67" s="66"/>
    </row>
    <row r="68" spans="1:9" x14ac:dyDescent="0.25">
      <c r="A68" s="61"/>
      <c r="B68" s="66"/>
      <c r="C68" s="66"/>
      <c r="D68" s="66"/>
      <c r="E68" s="66"/>
      <c r="F68" s="66"/>
      <c r="G68" s="66"/>
      <c r="H68" s="66"/>
    </row>
    <row r="69" spans="1:9" x14ac:dyDescent="0.25">
      <c r="A69" s="7"/>
      <c r="B69" s="65"/>
      <c r="C69" s="65"/>
      <c r="D69" s="65"/>
      <c r="E69" s="65"/>
      <c r="F69" s="65"/>
      <c r="G69" s="65"/>
      <c r="H69" s="65"/>
    </row>
    <row r="70" spans="1:9" x14ac:dyDescent="0.25">
      <c r="A70" s="7"/>
      <c r="B70" s="65"/>
      <c r="C70" s="65"/>
      <c r="D70" s="65"/>
      <c r="E70" s="65"/>
      <c r="F70" s="65"/>
      <c r="G70" s="65"/>
      <c r="H70" s="65"/>
    </row>
    <row r="71" spans="1:9" x14ac:dyDescent="0.25">
      <c r="A71" s="61"/>
      <c r="B71" s="66"/>
      <c r="C71" s="66"/>
      <c r="D71" s="66"/>
      <c r="E71" s="66"/>
      <c r="F71" s="66"/>
      <c r="G71" s="66"/>
      <c r="H71" s="66"/>
    </row>
    <row r="72" spans="1:9" x14ac:dyDescent="0.25">
      <c r="A72" s="61"/>
      <c r="B72" s="66"/>
      <c r="C72" s="66"/>
      <c r="D72" s="66"/>
      <c r="E72" s="66"/>
      <c r="F72" s="66"/>
      <c r="G72" s="66"/>
      <c r="H72" s="66"/>
    </row>
    <row r="73" spans="1:9" x14ac:dyDescent="0.25">
      <c r="A73" s="7"/>
      <c r="B73" s="65"/>
      <c r="C73" s="65"/>
      <c r="D73" s="65"/>
      <c r="E73" s="65"/>
      <c r="F73" s="65"/>
      <c r="G73" s="65"/>
      <c r="H73" s="65"/>
    </row>
    <row r="74" spans="1:9" x14ac:dyDescent="0.25">
      <c r="A74" s="61"/>
      <c r="B74" s="66"/>
      <c r="C74" s="66"/>
      <c r="D74" s="66"/>
      <c r="E74" s="66"/>
      <c r="F74" s="66"/>
      <c r="G74" s="66"/>
      <c r="H74" s="66"/>
    </row>
    <row r="75" spans="1:9" x14ac:dyDescent="0.25">
      <c r="A75" s="61"/>
      <c r="B75" s="66"/>
      <c r="C75" s="66"/>
      <c r="D75" s="66"/>
      <c r="E75" s="66"/>
      <c r="F75" s="66"/>
      <c r="G75" s="66"/>
      <c r="H75" s="66"/>
    </row>
    <row r="76" spans="1:9" x14ac:dyDescent="0.25">
      <c r="A76" s="61"/>
      <c r="B76" s="66"/>
      <c r="C76" s="66"/>
      <c r="D76" s="66"/>
      <c r="E76" s="66"/>
      <c r="F76" s="66"/>
      <c r="G76" s="66"/>
      <c r="H76" s="66"/>
    </row>
    <row r="77" spans="1:9" x14ac:dyDescent="0.25">
      <c r="A77" s="61"/>
      <c r="B77" s="66"/>
      <c r="C77" s="66"/>
      <c r="D77" s="66"/>
      <c r="E77" s="66"/>
      <c r="F77" s="66"/>
      <c r="G77" s="66"/>
      <c r="H77" s="66"/>
    </row>
    <row r="78" spans="1:9" x14ac:dyDescent="0.25">
      <c r="A78" s="61"/>
      <c r="B78" s="66"/>
      <c r="C78" s="66"/>
      <c r="D78" s="66"/>
      <c r="E78" s="66"/>
      <c r="F78" s="66"/>
      <c r="G78" s="66"/>
      <c r="H78" s="66"/>
    </row>
    <row r="79" spans="1:9" x14ac:dyDescent="0.25">
      <c r="A79" s="7"/>
      <c r="B79" s="65"/>
      <c r="C79" s="65"/>
      <c r="D79" s="65"/>
      <c r="E79" s="65"/>
      <c r="F79" s="65"/>
      <c r="G79" s="65"/>
      <c r="H79" s="65"/>
    </row>
    <row r="80" spans="1:9" x14ac:dyDescent="0.25">
      <c r="A80" s="61"/>
      <c r="B80" s="66"/>
      <c r="C80" s="66"/>
      <c r="D80" s="66"/>
      <c r="E80" s="66"/>
      <c r="F80" s="66"/>
      <c r="G80" s="66"/>
      <c r="H80" s="66"/>
    </row>
  </sheetData>
  <mergeCells count="4">
    <mergeCell ref="A5:I5"/>
    <mergeCell ref="A6:I6"/>
    <mergeCell ref="A7:I7"/>
    <mergeCell ref="A8:I9"/>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B968-706F-4AF0-8372-031A4DC2981B}">
  <sheetPr>
    <tabColor rgb="FF00B0F0"/>
  </sheetPr>
  <dimension ref="A18:G20"/>
  <sheetViews>
    <sheetView workbookViewId="0">
      <selection activeCell="H11" sqref="H1:H1048576"/>
    </sheetView>
  </sheetViews>
  <sheetFormatPr baseColWidth="10" defaultColWidth="11.453125" defaultRowHeight="14.5" x14ac:dyDescent="0.35"/>
  <cols>
    <col min="1" max="6" width="11.453125" style="57"/>
    <col min="7" max="7" width="14.1796875" style="57" customWidth="1"/>
    <col min="8" max="16384" width="11.453125" style="57"/>
  </cols>
  <sheetData>
    <row r="18" spans="1:7" ht="99.75" customHeight="1" x14ac:dyDescent="1">
      <c r="A18" s="189" t="s">
        <v>289</v>
      </c>
      <c r="B18" s="189"/>
      <c r="C18" s="189"/>
      <c r="D18" s="189"/>
      <c r="E18" s="189"/>
      <c r="F18" s="189"/>
      <c r="G18" s="189"/>
    </row>
    <row r="20" spans="1:7" ht="46" x14ac:dyDescent="1">
      <c r="A20" s="190"/>
      <c r="B20" s="190"/>
      <c r="C20" s="190"/>
      <c r="D20" s="190"/>
      <c r="E20" s="190"/>
      <c r="F20" s="190"/>
      <c r="G20" s="190"/>
    </row>
  </sheetData>
  <mergeCells count="2">
    <mergeCell ref="A18:G18"/>
    <mergeCell ref="A20:G20"/>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BDAAD-020C-467D-AA26-4DA6F9E06254}">
  <sheetPr>
    <tabColor theme="9" tint="0.39997558519241921"/>
  </sheetPr>
  <dimension ref="A1:K68"/>
  <sheetViews>
    <sheetView showGridLines="0" defaultGridColor="0" colorId="60" workbookViewId="0">
      <selection activeCell="C12" sqref="C12"/>
    </sheetView>
  </sheetViews>
  <sheetFormatPr baseColWidth="10" defaultColWidth="11.453125" defaultRowHeight="12.5" x14ac:dyDescent="0.25"/>
  <cols>
    <col min="1" max="1" width="53.453125" style="4" customWidth="1"/>
    <col min="2" max="6" width="11.453125" style="4"/>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row>
    <row r="5" spans="1:8" ht="13" x14ac:dyDescent="0.3">
      <c r="A5" s="169" t="s">
        <v>354</v>
      </c>
      <c r="B5" s="169"/>
      <c r="C5" s="169"/>
      <c r="D5" s="63"/>
      <c r="E5" s="54"/>
      <c r="F5" s="54"/>
      <c r="G5" s="54"/>
    </row>
    <row r="6" spans="1:8" ht="13" x14ac:dyDescent="0.3">
      <c r="A6" s="169" t="s">
        <v>475</v>
      </c>
      <c r="B6" s="169"/>
      <c r="C6" s="169"/>
      <c r="D6" s="54"/>
      <c r="E6" s="54"/>
      <c r="F6" s="54"/>
      <c r="G6" s="54"/>
    </row>
    <row r="7" spans="1:8" ht="13" x14ac:dyDescent="0.3">
      <c r="A7" s="169">
        <v>2025</v>
      </c>
      <c r="B7" s="169"/>
      <c r="C7" s="169"/>
      <c r="D7" s="54"/>
      <c r="E7" s="54"/>
      <c r="F7" s="54"/>
      <c r="G7" s="54"/>
    </row>
    <row r="8" spans="1:8" ht="13" x14ac:dyDescent="0.3">
      <c r="A8" s="169" t="s">
        <v>356</v>
      </c>
      <c r="B8" s="169"/>
      <c r="C8" s="169"/>
      <c r="D8" s="54"/>
      <c r="E8" s="54"/>
      <c r="F8" s="54"/>
      <c r="G8" s="54"/>
    </row>
    <row r="9" spans="1:8" ht="13" thickBot="1" x14ac:dyDescent="0.3"/>
    <row r="10" spans="1:8" ht="13.5" thickTop="1" thickBot="1" x14ac:dyDescent="0.3">
      <c r="A10" s="59" t="s">
        <v>357</v>
      </c>
      <c r="B10" s="59" t="s">
        <v>251</v>
      </c>
      <c r="C10" s="59" t="s">
        <v>361</v>
      </c>
      <c r="D10" s="60"/>
      <c r="E10" s="60"/>
      <c r="F10" s="60"/>
      <c r="G10" s="60"/>
      <c r="H10" s="60"/>
    </row>
    <row r="11" spans="1:8" s="9" customFormat="1" ht="13.5" thickTop="1" x14ac:dyDescent="0.3">
      <c r="A11" s="61"/>
      <c r="B11" s="13"/>
      <c r="C11" s="13"/>
      <c r="D11" s="8"/>
      <c r="E11" s="8"/>
      <c r="F11" s="8"/>
      <c r="G11" s="8"/>
      <c r="H11" s="8"/>
    </row>
    <row r="12" spans="1:8" s="9" customFormat="1" ht="13" x14ac:dyDescent="0.3">
      <c r="A12" s="3" t="s">
        <v>394</v>
      </c>
      <c r="B12" s="9">
        <v>119859.39283935</v>
      </c>
      <c r="C12" s="9">
        <f>SUM(B12)</f>
        <v>119859.39283935</v>
      </c>
      <c r="D12" s="8"/>
      <c r="E12" s="8"/>
      <c r="F12" s="8"/>
      <c r="G12" s="8"/>
      <c r="H12" s="8"/>
    </row>
    <row r="13" spans="1:8" s="9" customFormat="1" ht="13" x14ac:dyDescent="0.3">
      <c r="A13" s="3" t="s">
        <v>395</v>
      </c>
      <c r="B13" s="9">
        <v>119859.39283935</v>
      </c>
      <c r="C13" s="9">
        <f t="shared" ref="C13:C64" si="0">SUM(B13)</f>
        <v>119859.39283935</v>
      </c>
      <c r="D13" s="8"/>
      <c r="E13" s="8"/>
      <c r="F13" s="8"/>
      <c r="G13" s="8"/>
      <c r="H13" s="8"/>
    </row>
    <row r="14" spans="1:8" s="27" customFormat="1" ht="13" x14ac:dyDescent="0.3">
      <c r="A14" s="3" t="s">
        <v>396</v>
      </c>
      <c r="B14" s="9">
        <v>107274.44532247</v>
      </c>
      <c r="C14" s="9">
        <f t="shared" si="0"/>
        <v>107274.44532247</v>
      </c>
      <c r="D14" s="13"/>
      <c r="E14" s="13"/>
      <c r="F14" s="13"/>
      <c r="G14" s="13"/>
      <c r="H14" s="13"/>
    </row>
    <row r="15" spans="1:8" s="27" customFormat="1" x14ac:dyDescent="0.25">
      <c r="A15" s="2" t="s">
        <v>397</v>
      </c>
      <c r="B15" s="117">
        <v>49518.814191689999</v>
      </c>
      <c r="C15" s="117">
        <f t="shared" si="0"/>
        <v>49518.814191689999</v>
      </c>
      <c r="D15" s="13"/>
      <c r="E15" s="13"/>
      <c r="F15" s="13"/>
      <c r="G15" s="13"/>
      <c r="H15" s="13"/>
    </row>
    <row r="16" spans="1:8" s="27" customFormat="1" x14ac:dyDescent="0.25">
      <c r="A16" s="2" t="s">
        <v>398</v>
      </c>
      <c r="B16" s="117">
        <v>4313.4662097800001</v>
      </c>
      <c r="C16" s="117">
        <f t="shared" si="0"/>
        <v>4313.4662097800001</v>
      </c>
      <c r="D16" s="13"/>
      <c r="E16" s="13"/>
      <c r="F16" s="13"/>
      <c r="G16" s="13"/>
      <c r="H16" s="13"/>
    </row>
    <row r="17" spans="1:8" s="27" customFormat="1" x14ac:dyDescent="0.25">
      <c r="A17" s="2" t="s">
        <v>399</v>
      </c>
      <c r="B17" s="117">
        <v>0</v>
      </c>
      <c r="C17" s="117">
        <f t="shared" si="0"/>
        <v>0</v>
      </c>
      <c r="D17" s="13"/>
      <c r="E17" s="13"/>
      <c r="F17" s="13"/>
      <c r="G17" s="13"/>
      <c r="H17" s="13"/>
    </row>
    <row r="18" spans="1:8" s="27" customFormat="1" x14ac:dyDescent="0.25">
      <c r="A18" s="2" t="s">
        <v>400</v>
      </c>
      <c r="B18" s="117">
        <v>4313.4662097800001</v>
      </c>
      <c r="C18" s="117">
        <f t="shared" si="0"/>
        <v>4313.4662097800001</v>
      </c>
      <c r="D18" s="13"/>
      <c r="E18" s="13"/>
      <c r="F18" s="13"/>
      <c r="G18" s="13"/>
      <c r="H18" s="13"/>
    </row>
    <row r="19" spans="1:8" s="9" customFormat="1" ht="13" x14ac:dyDescent="0.3">
      <c r="A19" s="2" t="s">
        <v>401</v>
      </c>
      <c r="B19" s="117">
        <v>28404.88754991</v>
      </c>
      <c r="C19" s="117">
        <f t="shared" si="0"/>
        <v>28404.88754991</v>
      </c>
      <c r="D19" s="8"/>
      <c r="E19" s="8"/>
      <c r="F19" s="8"/>
      <c r="G19" s="8"/>
      <c r="H19" s="8"/>
    </row>
    <row r="20" spans="1:8" s="9" customFormat="1" ht="13" x14ac:dyDescent="0.3">
      <c r="A20" s="3" t="s">
        <v>402</v>
      </c>
      <c r="B20" s="9">
        <v>0</v>
      </c>
      <c r="C20" s="9">
        <f t="shared" si="0"/>
        <v>0</v>
      </c>
      <c r="D20" s="8"/>
      <c r="E20" s="8"/>
      <c r="F20" s="8"/>
      <c r="G20" s="8"/>
      <c r="H20" s="8"/>
    </row>
    <row r="21" spans="1:8" s="27" customFormat="1" ht="13" x14ac:dyDescent="0.3">
      <c r="A21" s="3" t="s">
        <v>403</v>
      </c>
      <c r="B21" s="9">
        <v>0</v>
      </c>
      <c r="C21" s="9">
        <f t="shared" si="0"/>
        <v>0</v>
      </c>
      <c r="D21" s="13"/>
      <c r="E21" s="13"/>
      <c r="F21" s="13"/>
      <c r="G21" s="13"/>
      <c r="H21" s="13"/>
    </row>
    <row r="22" spans="1:8" s="27" customFormat="1" x14ac:dyDescent="0.25">
      <c r="A22" s="2" t="s">
        <v>404</v>
      </c>
      <c r="B22" s="117">
        <v>0</v>
      </c>
      <c r="C22" s="117">
        <f t="shared" si="0"/>
        <v>0</v>
      </c>
      <c r="D22" s="13"/>
      <c r="E22" s="13"/>
      <c r="F22" s="13"/>
      <c r="G22" s="13"/>
      <c r="H22" s="13"/>
    </row>
    <row r="23" spans="1:8" s="27" customFormat="1" x14ac:dyDescent="0.25">
      <c r="A23" s="2" t="s">
        <v>405</v>
      </c>
      <c r="B23" s="117">
        <v>0</v>
      </c>
      <c r="C23" s="117">
        <f t="shared" si="0"/>
        <v>0</v>
      </c>
      <c r="D23" s="13"/>
      <c r="E23" s="13"/>
      <c r="F23" s="13"/>
      <c r="G23" s="13"/>
      <c r="H23" s="13"/>
    </row>
    <row r="24" spans="1:8" s="27" customFormat="1" x14ac:dyDescent="0.25">
      <c r="A24" s="2" t="s">
        <v>406</v>
      </c>
      <c r="B24" s="117">
        <v>0</v>
      </c>
      <c r="C24" s="117">
        <f t="shared" si="0"/>
        <v>0</v>
      </c>
      <c r="D24" s="13"/>
      <c r="E24" s="13"/>
      <c r="F24" s="13"/>
      <c r="G24" s="13"/>
      <c r="H24" s="13"/>
    </row>
    <row r="25" spans="1:8" s="9" customFormat="1" ht="13" x14ac:dyDescent="0.3">
      <c r="A25" s="2" t="s">
        <v>407</v>
      </c>
      <c r="B25" s="117">
        <v>0</v>
      </c>
      <c r="C25" s="117">
        <f t="shared" si="0"/>
        <v>0</v>
      </c>
      <c r="D25" s="8"/>
      <c r="E25" s="8"/>
      <c r="F25" s="8"/>
      <c r="G25" s="8"/>
      <c r="H25" s="8"/>
    </row>
    <row r="26" spans="1:8" s="27" customFormat="1" ht="13" x14ac:dyDescent="0.3">
      <c r="A26" s="3" t="s">
        <v>408</v>
      </c>
      <c r="B26" s="9">
        <v>25037.27737109</v>
      </c>
      <c r="C26" s="9">
        <f t="shared" si="0"/>
        <v>25037.27737109</v>
      </c>
      <c r="D26" s="13"/>
      <c r="E26" s="13"/>
      <c r="F26" s="13"/>
      <c r="G26" s="13"/>
      <c r="H26" s="13"/>
    </row>
    <row r="27" spans="1:8" s="27" customFormat="1" x14ac:dyDescent="0.25">
      <c r="A27" s="2" t="s">
        <v>409</v>
      </c>
      <c r="B27" s="117">
        <v>3105.7903142</v>
      </c>
      <c r="C27" s="117">
        <f t="shared" si="0"/>
        <v>3105.7903142</v>
      </c>
      <c r="D27" s="13"/>
      <c r="E27" s="13"/>
      <c r="F27" s="13"/>
      <c r="G27" s="13"/>
      <c r="H27" s="13"/>
    </row>
    <row r="28" spans="1:8" s="27" customFormat="1" x14ac:dyDescent="0.25">
      <c r="A28" s="2" t="s">
        <v>411</v>
      </c>
      <c r="B28" s="117">
        <v>0</v>
      </c>
      <c r="C28" s="117">
        <f t="shared" si="0"/>
        <v>0</v>
      </c>
      <c r="D28" s="13"/>
      <c r="E28" s="13"/>
      <c r="F28" s="13"/>
      <c r="G28" s="13"/>
      <c r="H28" s="13"/>
    </row>
    <row r="29" spans="1:8" s="27" customFormat="1" x14ac:dyDescent="0.25">
      <c r="A29" s="2" t="s">
        <v>486</v>
      </c>
      <c r="B29" s="117">
        <v>0</v>
      </c>
      <c r="C29" s="117">
        <f t="shared" si="0"/>
        <v>0</v>
      </c>
      <c r="D29" s="13"/>
      <c r="E29" s="13"/>
      <c r="F29" s="13"/>
      <c r="G29" s="13"/>
      <c r="H29" s="13"/>
    </row>
    <row r="30" spans="1:8" s="27" customFormat="1" x14ac:dyDescent="0.25">
      <c r="A30" s="2" t="s">
        <v>413</v>
      </c>
      <c r="B30" s="117">
        <v>0</v>
      </c>
      <c r="C30" s="117">
        <f t="shared" si="0"/>
        <v>0</v>
      </c>
      <c r="D30" s="13"/>
      <c r="E30" s="13"/>
      <c r="F30" s="13"/>
      <c r="G30" s="13"/>
      <c r="H30" s="13"/>
    </row>
    <row r="31" spans="1:8" s="27" customFormat="1" x14ac:dyDescent="0.25">
      <c r="A31" s="2" t="s">
        <v>414</v>
      </c>
      <c r="B31" s="117">
        <v>0</v>
      </c>
      <c r="C31" s="117">
        <f t="shared" si="0"/>
        <v>0</v>
      </c>
      <c r="D31" s="13"/>
      <c r="E31" s="13"/>
      <c r="F31" s="13"/>
      <c r="G31" s="13"/>
      <c r="H31" s="13"/>
    </row>
    <row r="32" spans="1:8" s="9" customFormat="1" ht="13" x14ac:dyDescent="0.3">
      <c r="A32" s="2" t="s">
        <v>415</v>
      </c>
      <c r="B32" s="117">
        <v>0</v>
      </c>
      <c r="C32" s="117">
        <f t="shared" si="0"/>
        <v>0</v>
      </c>
      <c r="D32" s="8"/>
      <c r="E32" s="8"/>
      <c r="F32" s="8"/>
      <c r="G32" s="8"/>
      <c r="H32" s="8"/>
    </row>
    <row r="33" spans="1:11" s="9" customFormat="1" ht="13" x14ac:dyDescent="0.3">
      <c r="A33" s="2" t="s">
        <v>489</v>
      </c>
      <c r="B33" s="117">
        <v>1494.527106</v>
      </c>
      <c r="C33" s="117">
        <f t="shared" si="0"/>
        <v>1494.527106</v>
      </c>
      <c r="D33" s="8"/>
      <c r="E33" s="8"/>
      <c r="F33" s="8"/>
      <c r="G33" s="8"/>
      <c r="H33" s="8"/>
    </row>
    <row r="34" spans="1:11" s="27" customFormat="1" x14ac:dyDescent="0.25">
      <c r="A34" s="2" t="s">
        <v>416</v>
      </c>
      <c r="B34" s="117">
        <v>0</v>
      </c>
      <c r="C34" s="117">
        <f t="shared" si="0"/>
        <v>0</v>
      </c>
      <c r="D34" s="13"/>
      <c r="E34" s="13"/>
      <c r="F34" s="13"/>
      <c r="G34" s="13"/>
      <c r="H34" s="13"/>
      <c r="I34" s="117"/>
      <c r="J34" s="117"/>
      <c r="K34" s="117"/>
    </row>
    <row r="35" spans="1:11" s="27" customFormat="1" x14ac:dyDescent="0.25">
      <c r="A35" s="2" t="s">
        <v>485</v>
      </c>
      <c r="B35" s="117">
        <v>0</v>
      </c>
      <c r="C35" s="117">
        <f t="shared" si="0"/>
        <v>0</v>
      </c>
      <c r="D35" s="13"/>
      <c r="E35" s="13"/>
      <c r="F35" s="13"/>
      <c r="G35" s="13"/>
      <c r="H35" s="13"/>
      <c r="I35" s="117"/>
      <c r="J35" s="117"/>
      <c r="K35" s="117"/>
    </row>
    <row r="36" spans="1:11" s="9" customFormat="1" ht="13" x14ac:dyDescent="0.3">
      <c r="A36" s="2" t="s">
        <v>417</v>
      </c>
      <c r="B36" s="117">
        <v>1611.2632082</v>
      </c>
      <c r="C36" s="117">
        <f t="shared" si="0"/>
        <v>1611.2632082</v>
      </c>
      <c r="D36" s="8"/>
      <c r="E36" s="8"/>
      <c r="F36" s="8"/>
      <c r="G36" s="8"/>
      <c r="H36" s="8"/>
    </row>
    <row r="37" spans="1:11" s="27" customFormat="1" x14ac:dyDescent="0.25">
      <c r="A37" s="2" t="s">
        <v>488</v>
      </c>
      <c r="B37" s="117">
        <v>0</v>
      </c>
      <c r="C37" s="117">
        <f t="shared" si="0"/>
        <v>0</v>
      </c>
      <c r="D37" s="13"/>
      <c r="E37" s="13"/>
      <c r="F37" s="13"/>
      <c r="G37" s="13"/>
      <c r="H37" s="13"/>
      <c r="I37" s="117"/>
      <c r="J37" s="117"/>
      <c r="K37" s="117"/>
    </row>
    <row r="38" spans="1:11" s="27" customFormat="1" x14ac:dyDescent="0.25">
      <c r="A38" s="2" t="s">
        <v>418</v>
      </c>
      <c r="B38" s="117">
        <v>0</v>
      </c>
      <c r="C38" s="117">
        <f t="shared" si="0"/>
        <v>0</v>
      </c>
      <c r="D38" s="13"/>
      <c r="E38" s="13"/>
      <c r="F38" s="13"/>
      <c r="G38" s="13"/>
      <c r="H38" s="13"/>
      <c r="I38" s="117"/>
      <c r="J38" s="117"/>
      <c r="K38" s="117"/>
    </row>
    <row r="39" spans="1:11" s="9" customFormat="1" ht="13" x14ac:dyDescent="0.3">
      <c r="A39" s="2" t="s">
        <v>419</v>
      </c>
      <c r="B39" s="117">
        <v>0</v>
      </c>
      <c r="C39" s="117">
        <f t="shared" si="0"/>
        <v>0</v>
      </c>
      <c r="D39" s="8"/>
      <c r="E39" s="8"/>
      <c r="F39" s="8"/>
      <c r="G39" s="8"/>
      <c r="H39" s="8"/>
    </row>
    <row r="40" spans="1:11" s="27" customFormat="1" x14ac:dyDescent="0.25">
      <c r="A40" s="2" t="s">
        <v>420</v>
      </c>
      <c r="B40" s="117">
        <v>21920.01265741</v>
      </c>
      <c r="C40" s="117">
        <f t="shared" si="0"/>
        <v>21920.01265741</v>
      </c>
      <c r="D40" s="13"/>
      <c r="E40" s="13"/>
      <c r="F40" s="13"/>
      <c r="G40" s="13"/>
      <c r="H40" s="13"/>
      <c r="I40" s="117"/>
      <c r="J40" s="117"/>
      <c r="K40" s="117"/>
    </row>
    <row r="41" spans="1:11" s="27" customFormat="1" x14ac:dyDescent="0.25">
      <c r="A41" s="2" t="s">
        <v>421</v>
      </c>
      <c r="B41" s="117">
        <v>11.474399480000001</v>
      </c>
      <c r="C41" s="117">
        <f t="shared" si="0"/>
        <v>11.474399480000001</v>
      </c>
      <c r="D41" s="13"/>
      <c r="E41" s="13"/>
      <c r="F41" s="13"/>
      <c r="G41" s="13"/>
      <c r="H41" s="13"/>
      <c r="I41" s="117"/>
      <c r="J41" s="117"/>
      <c r="K41" s="117"/>
    </row>
    <row r="42" spans="1:11" s="27" customFormat="1" x14ac:dyDescent="0.25">
      <c r="A42" s="2" t="s">
        <v>422</v>
      </c>
      <c r="B42" s="117">
        <v>0</v>
      </c>
      <c r="C42" s="117">
        <f t="shared" si="0"/>
        <v>0</v>
      </c>
      <c r="D42" s="13"/>
      <c r="E42" s="13"/>
      <c r="F42" s="13"/>
      <c r="G42" s="13"/>
      <c r="H42" s="13"/>
      <c r="I42" s="117"/>
      <c r="J42" s="117"/>
      <c r="K42" s="117"/>
    </row>
    <row r="43" spans="1:11" s="9" customFormat="1" ht="13" x14ac:dyDescent="0.3">
      <c r="A43" s="2" t="s">
        <v>423</v>
      </c>
      <c r="B43" s="117">
        <v>12584.94751688</v>
      </c>
      <c r="C43" s="117">
        <f t="shared" si="0"/>
        <v>12584.94751688</v>
      </c>
      <c r="D43" s="8"/>
      <c r="E43" s="8"/>
      <c r="F43" s="8"/>
      <c r="G43" s="8"/>
      <c r="H43" s="8"/>
    </row>
    <row r="44" spans="1:11" s="27" customFormat="1" x14ac:dyDescent="0.25">
      <c r="A44" s="2" t="s">
        <v>424</v>
      </c>
      <c r="B44" s="117">
        <v>12584.94751688</v>
      </c>
      <c r="C44" s="117">
        <f t="shared" si="0"/>
        <v>12584.94751688</v>
      </c>
      <c r="D44" s="13"/>
      <c r="E44" s="13"/>
      <c r="F44" s="13"/>
      <c r="G44" s="13"/>
      <c r="H44" s="13"/>
      <c r="I44" s="117"/>
      <c r="J44" s="117"/>
      <c r="K44" s="117"/>
    </row>
    <row r="45" spans="1:11" s="27" customFormat="1" ht="13" x14ac:dyDescent="0.3">
      <c r="A45" s="3" t="s">
        <v>425</v>
      </c>
      <c r="B45" s="9">
        <v>10808.1114268</v>
      </c>
      <c r="C45" s="9">
        <f t="shared" si="0"/>
        <v>10808.1114268</v>
      </c>
      <c r="D45" s="13"/>
      <c r="E45" s="13"/>
      <c r="F45" s="13"/>
      <c r="G45" s="13"/>
      <c r="H45" s="13"/>
      <c r="I45" s="117"/>
      <c r="J45" s="117"/>
      <c r="K45" s="117"/>
    </row>
    <row r="46" spans="1:11" s="27" customFormat="1" ht="13" x14ac:dyDescent="0.3">
      <c r="A46" s="3" t="s">
        <v>426</v>
      </c>
      <c r="B46" s="9">
        <v>1776.8360900800001</v>
      </c>
      <c r="C46" s="9">
        <f t="shared" si="0"/>
        <v>1776.8360900800001</v>
      </c>
      <c r="D46" s="120"/>
      <c r="E46" s="120"/>
      <c r="F46" s="120"/>
      <c r="G46" s="120"/>
      <c r="H46" s="120"/>
      <c r="I46" s="121"/>
      <c r="J46" s="121"/>
      <c r="K46" s="121"/>
    </row>
    <row r="47" spans="1:11" x14ac:dyDescent="0.25">
      <c r="A47" s="2" t="s">
        <v>427</v>
      </c>
      <c r="B47" s="117">
        <v>0</v>
      </c>
      <c r="C47" s="117">
        <f t="shared" si="0"/>
        <v>0</v>
      </c>
    </row>
    <row r="48" spans="1:11" x14ac:dyDescent="0.25">
      <c r="A48" s="2" t="s">
        <v>428</v>
      </c>
      <c r="B48" s="117">
        <v>0</v>
      </c>
      <c r="C48" s="117">
        <f t="shared" si="0"/>
        <v>0</v>
      </c>
    </row>
    <row r="49" spans="1:3" ht="13" x14ac:dyDescent="0.3">
      <c r="A49" s="3" t="s">
        <v>429</v>
      </c>
      <c r="B49" s="9">
        <v>0</v>
      </c>
      <c r="C49" s="9">
        <f t="shared" si="0"/>
        <v>0</v>
      </c>
    </row>
    <row r="50" spans="1:3" x14ac:dyDescent="0.25">
      <c r="A50" s="2" t="s">
        <v>430</v>
      </c>
      <c r="B50" s="117">
        <v>0</v>
      </c>
      <c r="C50" s="117">
        <f t="shared" si="0"/>
        <v>0</v>
      </c>
    </row>
    <row r="51" spans="1:3" x14ac:dyDescent="0.25">
      <c r="A51" s="2" t="s">
        <v>409</v>
      </c>
      <c r="B51" s="117">
        <v>0</v>
      </c>
      <c r="C51" s="117">
        <f t="shared" si="0"/>
        <v>0</v>
      </c>
    </row>
    <row r="52" spans="1:3" ht="13" x14ac:dyDescent="0.3">
      <c r="A52" s="3" t="s">
        <v>431</v>
      </c>
      <c r="B52" s="9">
        <v>0</v>
      </c>
      <c r="C52" s="9">
        <f t="shared" si="0"/>
        <v>0</v>
      </c>
    </row>
    <row r="53" spans="1:3" x14ac:dyDescent="0.25">
      <c r="A53" s="2" t="s">
        <v>413</v>
      </c>
      <c r="B53" s="117">
        <v>0</v>
      </c>
      <c r="C53" s="117">
        <f t="shared" si="0"/>
        <v>0</v>
      </c>
    </row>
    <row r="54" spans="1:3" x14ac:dyDescent="0.25">
      <c r="A54" s="2" t="s">
        <v>414</v>
      </c>
      <c r="B54" s="117">
        <v>0</v>
      </c>
      <c r="C54" s="117">
        <f t="shared" si="0"/>
        <v>0</v>
      </c>
    </row>
    <row r="55" spans="1:3" x14ac:dyDescent="0.25">
      <c r="A55" s="2" t="s">
        <v>432</v>
      </c>
      <c r="B55" s="117">
        <v>0</v>
      </c>
      <c r="C55" s="117">
        <f t="shared" si="0"/>
        <v>0</v>
      </c>
    </row>
    <row r="56" spans="1:3" x14ac:dyDescent="0.25">
      <c r="A56" s="2" t="s">
        <v>416</v>
      </c>
      <c r="B56" s="117">
        <v>0</v>
      </c>
      <c r="C56" s="117">
        <f t="shared" si="0"/>
        <v>0</v>
      </c>
    </row>
    <row r="57" spans="1:3" x14ac:dyDescent="0.25">
      <c r="A57" s="2" t="s">
        <v>417</v>
      </c>
      <c r="B57" s="117">
        <v>0</v>
      </c>
      <c r="C57" s="117">
        <f t="shared" si="0"/>
        <v>0</v>
      </c>
    </row>
    <row r="58" spans="1:3" x14ac:dyDescent="0.25">
      <c r="A58" s="2" t="s">
        <v>418</v>
      </c>
      <c r="B58" s="117">
        <v>0</v>
      </c>
      <c r="C58" s="117">
        <f t="shared" si="0"/>
        <v>0</v>
      </c>
    </row>
    <row r="59" spans="1:3" x14ac:dyDescent="0.25">
      <c r="A59" s="2" t="s">
        <v>419</v>
      </c>
      <c r="B59" s="117">
        <v>0</v>
      </c>
      <c r="C59" s="117">
        <f t="shared" si="0"/>
        <v>0</v>
      </c>
    </row>
    <row r="60" spans="1:3" x14ac:dyDescent="0.25">
      <c r="A60" s="2" t="s">
        <v>420</v>
      </c>
      <c r="B60" s="117">
        <v>0</v>
      </c>
      <c r="C60" s="117">
        <f t="shared" si="0"/>
        <v>0</v>
      </c>
    </row>
    <row r="61" spans="1:3" x14ac:dyDescent="0.25">
      <c r="A61" s="2" t="s">
        <v>421</v>
      </c>
      <c r="B61" s="117">
        <v>0</v>
      </c>
      <c r="C61" s="117">
        <f t="shared" si="0"/>
        <v>0</v>
      </c>
    </row>
    <row r="62" spans="1:3" x14ac:dyDescent="0.25">
      <c r="A62" s="2" t="s">
        <v>434</v>
      </c>
      <c r="B62" s="117">
        <v>0</v>
      </c>
      <c r="C62" s="117">
        <f t="shared" si="0"/>
        <v>0</v>
      </c>
    </row>
    <row r="63" spans="1:3" x14ac:dyDescent="0.25">
      <c r="A63" s="2" t="s">
        <v>435</v>
      </c>
      <c r="B63" s="117">
        <v>0</v>
      </c>
      <c r="C63" s="117">
        <f t="shared" si="0"/>
        <v>0</v>
      </c>
    </row>
    <row r="64" spans="1:3" x14ac:dyDescent="0.25">
      <c r="A64" s="2" t="s">
        <v>436</v>
      </c>
      <c r="B64" s="117">
        <v>0</v>
      </c>
      <c r="C64" s="117">
        <f t="shared" si="0"/>
        <v>0</v>
      </c>
    </row>
    <row r="65" spans="1:3" x14ac:dyDescent="0.25">
      <c r="A65" s="2"/>
      <c r="B65" s="117"/>
      <c r="C65" s="117"/>
    </row>
    <row r="66" spans="1:3" x14ac:dyDescent="0.25">
      <c r="A66" s="2"/>
      <c r="B66" s="117"/>
      <c r="C66" s="117"/>
    </row>
    <row r="67" spans="1:3" ht="13" thickBot="1" x14ac:dyDescent="0.3">
      <c r="A67" s="118"/>
      <c r="B67" s="118"/>
      <c r="C67" s="118"/>
    </row>
    <row r="68" spans="1:3" ht="13" thickTop="1" x14ac:dyDescent="0.25"/>
  </sheetData>
  <mergeCells count="4">
    <mergeCell ref="A5:C5"/>
    <mergeCell ref="A6:C6"/>
    <mergeCell ref="A7:C7"/>
    <mergeCell ref="A8:C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4B944-4E7D-41C4-A3AC-DE62EABF1E37}">
  <sheetPr>
    <tabColor theme="9" tint="0.39997558519241921"/>
  </sheetPr>
  <dimension ref="A1:I68"/>
  <sheetViews>
    <sheetView showGridLines="0" defaultGridColor="0" colorId="60" workbookViewId="0">
      <selection activeCell="E12" sqref="E12"/>
    </sheetView>
  </sheetViews>
  <sheetFormatPr baseColWidth="10" defaultColWidth="11.453125" defaultRowHeight="12.5" x14ac:dyDescent="0.25"/>
  <cols>
    <col min="1" max="1" width="54.81640625" style="4" customWidth="1"/>
    <col min="2" max="2" width="9.1796875" style="4" bestFit="1" customWidth="1"/>
    <col min="3" max="3" width="7.54296875" style="4" bestFit="1" customWidth="1"/>
    <col min="4" max="4" width="12" style="4" bestFit="1" customWidth="1"/>
    <col min="5" max="5" width="11.7265625" style="4" bestFit="1" customWidth="1"/>
    <col min="6" max="6" width="13.54296875" style="4" customWidth="1"/>
    <col min="7" max="16384" width="11.453125" style="4"/>
  </cols>
  <sheetData>
    <row r="1" spans="1:6" x14ac:dyDescent="0.25">
      <c r="A1" s="58" t="s">
        <v>282</v>
      </c>
    </row>
    <row r="2" spans="1:6" x14ac:dyDescent="0.25">
      <c r="A2" s="58" t="s">
        <v>352</v>
      </c>
    </row>
    <row r="3" spans="1:6" x14ac:dyDescent="0.25">
      <c r="A3" s="58" t="s">
        <v>353</v>
      </c>
    </row>
    <row r="5" spans="1:6" ht="13" x14ac:dyDescent="0.3">
      <c r="A5" s="169" t="s">
        <v>354</v>
      </c>
      <c r="B5" s="169"/>
      <c r="C5" s="169"/>
      <c r="D5" s="169"/>
      <c r="E5" s="169"/>
      <c r="F5" s="30"/>
    </row>
    <row r="6" spans="1:6" ht="13" x14ac:dyDescent="0.3">
      <c r="A6" s="169" t="s">
        <v>476</v>
      </c>
      <c r="B6" s="169"/>
      <c r="C6" s="169"/>
      <c r="D6" s="169"/>
      <c r="E6" s="169"/>
    </row>
    <row r="7" spans="1:6" ht="13" x14ac:dyDescent="0.3">
      <c r="A7" s="169">
        <v>2025</v>
      </c>
      <c r="B7" s="169"/>
      <c r="C7" s="169"/>
      <c r="D7" s="169"/>
      <c r="E7" s="169"/>
    </row>
    <row r="8" spans="1:6" ht="13" x14ac:dyDescent="0.3">
      <c r="A8" s="169" t="s">
        <v>356</v>
      </c>
      <c r="B8" s="169"/>
      <c r="C8" s="169"/>
      <c r="D8" s="169"/>
      <c r="E8" s="169"/>
    </row>
    <row r="9" spans="1:6" ht="13" thickBot="1" x14ac:dyDescent="0.3"/>
    <row r="10" spans="1:6" ht="13.5" thickTop="1" thickBot="1" x14ac:dyDescent="0.3">
      <c r="A10" s="59" t="s">
        <v>357</v>
      </c>
      <c r="B10" s="59" t="s">
        <v>254</v>
      </c>
      <c r="C10" s="59" t="s">
        <v>256</v>
      </c>
      <c r="D10" s="59" t="s">
        <v>258</v>
      </c>
      <c r="E10" s="59" t="s">
        <v>361</v>
      </c>
      <c r="F10" s="60"/>
    </row>
    <row r="11" spans="1:6" s="9" customFormat="1" ht="13.5" thickTop="1" x14ac:dyDescent="0.3">
      <c r="A11" s="61"/>
      <c r="B11" s="8"/>
      <c r="C11" s="8"/>
      <c r="D11" s="8"/>
      <c r="E11" s="8"/>
      <c r="F11" s="8"/>
    </row>
    <row r="12" spans="1:6" s="9" customFormat="1" ht="13" x14ac:dyDescent="0.3">
      <c r="A12" s="3" t="s">
        <v>394</v>
      </c>
      <c r="B12" s="9">
        <v>19303.381038840002</v>
      </c>
      <c r="C12" s="9">
        <v>508.01545886999997</v>
      </c>
      <c r="D12" s="9">
        <v>1961142.8548278599</v>
      </c>
      <c r="E12" s="9">
        <f>SUM(B12:D12)</f>
        <v>1980954.2513255698</v>
      </c>
      <c r="F12" s="8"/>
    </row>
    <row r="13" spans="1:6" s="9" customFormat="1" ht="13" x14ac:dyDescent="0.3">
      <c r="A13" s="3" t="s">
        <v>395</v>
      </c>
      <c r="B13" s="9">
        <v>5601.5118274300003</v>
      </c>
      <c r="C13" s="9">
        <v>508.01545886999997</v>
      </c>
      <c r="D13" s="9">
        <v>1961142.8548278599</v>
      </c>
      <c r="E13" s="9">
        <f t="shared" ref="E13:E64" si="0">SUM(B13:D13)</f>
        <v>1967252.3821141599</v>
      </c>
      <c r="F13" s="8"/>
    </row>
    <row r="14" spans="1:6" s="27" customFormat="1" ht="13" x14ac:dyDescent="0.3">
      <c r="A14" s="3" t="s">
        <v>396</v>
      </c>
      <c r="B14" s="9">
        <v>4711.4152922800004</v>
      </c>
      <c r="C14" s="9">
        <v>474.60456431</v>
      </c>
      <c r="D14" s="9">
        <v>1929334.88774222</v>
      </c>
      <c r="E14" s="9">
        <f t="shared" si="0"/>
        <v>1934520.90759881</v>
      </c>
      <c r="F14" s="13"/>
    </row>
    <row r="15" spans="1:6" s="27" customFormat="1" x14ac:dyDescent="0.25">
      <c r="A15" s="2" t="s">
        <v>397</v>
      </c>
      <c r="B15" s="117">
        <v>1342.6852741099999</v>
      </c>
      <c r="C15" s="117">
        <v>152.58491913</v>
      </c>
      <c r="D15" s="117">
        <v>1390756.5448422399</v>
      </c>
      <c r="E15" s="117">
        <f t="shared" si="0"/>
        <v>1392251.8150354798</v>
      </c>
      <c r="F15" s="13"/>
    </row>
    <row r="16" spans="1:6" s="27" customFormat="1" x14ac:dyDescent="0.25">
      <c r="A16" s="2" t="s">
        <v>398</v>
      </c>
      <c r="B16" s="117">
        <v>242.80324285</v>
      </c>
      <c r="C16" s="117">
        <v>30.251855580000001</v>
      </c>
      <c r="D16" s="117">
        <v>123042.004241</v>
      </c>
      <c r="E16" s="117">
        <f t="shared" si="0"/>
        <v>123315.05933943001</v>
      </c>
      <c r="F16" s="13"/>
    </row>
    <row r="17" spans="1:6" s="27" customFormat="1" x14ac:dyDescent="0.25">
      <c r="A17" s="2" t="s">
        <v>399</v>
      </c>
      <c r="B17" s="117">
        <v>61.71918711</v>
      </c>
      <c r="C17" s="117">
        <v>0</v>
      </c>
      <c r="D17" s="117">
        <v>0</v>
      </c>
      <c r="E17" s="117">
        <f t="shared" si="0"/>
        <v>61.71918711</v>
      </c>
      <c r="F17" s="13"/>
    </row>
    <row r="18" spans="1:6" s="27" customFormat="1" x14ac:dyDescent="0.25">
      <c r="A18" s="2" t="s">
        <v>400</v>
      </c>
      <c r="B18" s="117">
        <v>181.08405574</v>
      </c>
      <c r="C18" s="117">
        <v>30.251855580000001</v>
      </c>
      <c r="D18" s="117">
        <v>123042.004241</v>
      </c>
      <c r="E18" s="117">
        <f t="shared" si="0"/>
        <v>123253.34015232</v>
      </c>
      <c r="F18" s="13"/>
    </row>
    <row r="19" spans="1:6" s="27" customFormat="1" x14ac:dyDescent="0.25">
      <c r="A19" s="2" t="s">
        <v>401</v>
      </c>
      <c r="B19" s="117">
        <v>2560.8489343199999</v>
      </c>
      <c r="C19" s="117">
        <v>286.00670996999997</v>
      </c>
      <c r="D19" s="117">
        <v>36665.008164819999</v>
      </c>
      <c r="E19" s="117">
        <f t="shared" si="0"/>
        <v>39511.86380911</v>
      </c>
      <c r="F19" s="13"/>
    </row>
    <row r="20" spans="1:6" s="27" customFormat="1" ht="13" x14ac:dyDescent="0.3">
      <c r="A20" s="3" t="s">
        <v>402</v>
      </c>
      <c r="B20" s="9">
        <v>7.4122560000000004E-2</v>
      </c>
      <c r="C20" s="9">
        <v>0</v>
      </c>
      <c r="D20" s="9">
        <v>0</v>
      </c>
      <c r="E20" s="9">
        <f t="shared" si="0"/>
        <v>7.4122560000000004E-2</v>
      </c>
      <c r="F20" s="13"/>
    </row>
    <row r="21" spans="1:6" s="9" customFormat="1" ht="13" x14ac:dyDescent="0.3">
      <c r="A21" s="3" t="s">
        <v>403</v>
      </c>
      <c r="B21" s="9">
        <v>7.4122560000000004E-2</v>
      </c>
      <c r="C21" s="9">
        <v>0</v>
      </c>
      <c r="D21" s="9">
        <v>0</v>
      </c>
      <c r="E21" s="9">
        <f t="shared" si="0"/>
        <v>7.4122560000000004E-2</v>
      </c>
      <c r="F21" s="8"/>
    </row>
    <row r="22" spans="1:6" s="9" customFormat="1" ht="13" x14ac:dyDescent="0.3">
      <c r="A22" s="2" t="s">
        <v>404</v>
      </c>
      <c r="B22" s="117">
        <v>0</v>
      </c>
      <c r="C22" s="117">
        <v>0</v>
      </c>
      <c r="D22" s="117">
        <v>0</v>
      </c>
      <c r="E22" s="117">
        <f t="shared" si="0"/>
        <v>0</v>
      </c>
      <c r="F22" s="8"/>
    </row>
    <row r="23" spans="1:6" s="27" customFormat="1" x14ac:dyDescent="0.25">
      <c r="A23" s="2" t="s">
        <v>405</v>
      </c>
      <c r="B23" s="117">
        <v>0</v>
      </c>
      <c r="C23" s="117">
        <v>0</v>
      </c>
      <c r="D23" s="117">
        <v>0</v>
      </c>
      <c r="E23" s="117">
        <f t="shared" si="0"/>
        <v>0</v>
      </c>
      <c r="F23" s="13"/>
    </row>
    <row r="24" spans="1:6" s="27" customFormat="1" x14ac:dyDescent="0.25">
      <c r="A24" s="2" t="s">
        <v>406</v>
      </c>
      <c r="B24" s="117">
        <v>7.4122560000000004E-2</v>
      </c>
      <c r="C24" s="117">
        <v>0</v>
      </c>
      <c r="D24" s="117">
        <v>0</v>
      </c>
      <c r="E24" s="117">
        <f t="shared" si="0"/>
        <v>7.4122560000000004E-2</v>
      </c>
      <c r="F24" s="13"/>
    </row>
    <row r="25" spans="1:6" s="27" customFormat="1" x14ac:dyDescent="0.25">
      <c r="A25" s="2" t="s">
        <v>407</v>
      </c>
      <c r="B25" s="117">
        <v>0</v>
      </c>
      <c r="C25" s="117">
        <v>0</v>
      </c>
      <c r="D25" s="117">
        <v>0</v>
      </c>
      <c r="E25" s="117">
        <f t="shared" si="0"/>
        <v>0</v>
      </c>
      <c r="F25" s="13"/>
    </row>
    <row r="26" spans="1:6" s="27" customFormat="1" ht="13" x14ac:dyDescent="0.3">
      <c r="A26" s="3" t="s">
        <v>408</v>
      </c>
      <c r="B26" s="9">
        <v>565.00371843999994</v>
      </c>
      <c r="C26" s="9">
        <v>5.7610796300000002</v>
      </c>
      <c r="D26" s="9">
        <v>378871.33049416001</v>
      </c>
      <c r="E26" s="9">
        <f t="shared" si="0"/>
        <v>379442.09529223002</v>
      </c>
      <c r="F26" s="13"/>
    </row>
    <row r="27" spans="1:6" s="9" customFormat="1" ht="13" x14ac:dyDescent="0.3">
      <c r="A27" s="2" t="s">
        <v>409</v>
      </c>
      <c r="B27" s="117">
        <v>438.38923499999999</v>
      </c>
      <c r="C27" s="117">
        <v>0.96600830000000004</v>
      </c>
      <c r="D27" s="117">
        <v>221406.66397967999</v>
      </c>
      <c r="E27" s="117">
        <f t="shared" si="0"/>
        <v>221846.01922297999</v>
      </c>
      <c r="F27" s="8"/>
    </row>
    <row r="28" spans="1:6" s="27" customFormat="1" x14ac:dyDescent="0.25">
      <c r="A28" s="2" t="s">
        <v>411</v>
      </c>
      <c r="B28" s="117">
        <v>0</v>
      </c>
      <c r="C28" s="117">
        <v>0</v>
      </c>
      <c r="D28" s="117">
        <v>0</v>
      </c>
      <c r="E28" s="117">
        <f t="shared" si="0"/>
        <v>0</v>
      </c>
      <c r="F28" s="13"/>
    </row>
    <row r="29" spans="1:6" s="27" customFormat="1" x14ac:dyDescent="0.25">
      <c r="A29" s="2" t="s">
        <v>486</v>
      </c>
      <c r="B29" s="117">
        <v>0</v>
      </c>
      <c r="C29" s="117">
        <v>0</v>
      </c>
      <c r="D29" s="117">
        <v>0</v>
      </c>
      <c r="E29" s="117">
        <f t="shared" si="0"/>
        <v>0</v>
      </c>
      <c r="F29" s="13"/>
    </row>
    <row r="30" spans="1:6" s="27" customFormat="1" x14ac:dyDescent="0.25">
      <c r="A30" s="2" t="s">
        <v>413</v>
      </c>
      <c r="B30" s="117">
        <v>0</v>
      </c>
      <c r="C30" s="117">
        <v>0</v>
      </c>
      <c r="D30" s="117">
        <v>0</v>
      </c>
      <c r="E30" s="117">
        <f t="shared" si="0"/>
        <v>0</v>
      </c>
      <c r="F30" s="13"/>
    </row>
    <row r="31" spans="1:6" s="27" customFormat="1" x14ac:dyDescent="0.25">
      <c r="A31" s="2" t="s">
        <v>414</v>
      </c>
      <c r="B31" s="117">
        <v>0</v>
      </c>
      <c r="C31" s="117">
        <v>0</v>
      </c>
      <c r="D31" s="117">
        <v>0</v>
      </c>
      <c r="E31" s="117">
        <f t="shared" si="0"/>
        <v>0</v>
      </c>
      <c r="F31" s="13"/>
    </row>
    <row r="32" spans="1:6" s="27" customFormat="1" x14ac:dyDescent="0.25">
      <c r="A32" s="2" t="s">
        <v>415</v>
      </c>
      <c r="B32" s="117">
        <v>0</v>
      </c>
      <c r="C32" s="117">
        <v>0</v>
      </c>
      <c r="D32" s="117">
        <v>0</v>
      </c>
      <c r="E32" s="117">
        <f t="shared" si="0"/>
        <v>0</v>
      </c>
      <c r="F32" s="13"/>
    </row>
    <row r="33" spans="1:6" s="27" customFormat="1" x14ac:dyDescent="0.25">
      <c r="A33" s="2" t="s">
        <v>489</v>
      </c>
      <c r="B33" s="117">
        <v>0</v>
      </c>
      <c r="C33" s="117">
        <v>0</v>
      </c>
      <c r="D33" s="117">
        <v>0</v>
      </c>
      <c r="E33" s="117">
        <f t="shared" si="0"/>
        <v>0</v>
      </c>
      <c r="F33" s="13"/>
    </row>
    <row r="34" spans="1:6" s="27" customFormat="1" x14ac:dyDescent="0.25">
      <c r="A34" s="2" t="s">
        <v>416</v>
      </c>
      <c r="B34" s="117">
        <v>0</v>
      </c>
      <c r="C34" s="117">
        <v>0</v>
      </c>
      <c r="D34" s="117">
        <v>216963.54944161</v>
      </c>
      <c r="E34" s="117">
        <f t="shared" si="0"/>
        <v>216963.54944161</v>
      </c>
      <c r="F34" s="13"/>
    </row>
    <row r="35" spans="1:6" s="27" customFormat="1" x14ac:dyDescent="0.25">
      <c r="A35" s="2" t="s">
        <v>485</v>
      </c>
      <c r="B35" s="117">
        <v>0</v>
      </c>
      <c r="C35" s="117">
        <v>0</v>
      </c>
      <c r="D35" s="117">
        <v>0</v>
      </c>
      <c r="E35" s="117">
        <f t="shared" si="0"/>
        <v>0</v>
      </c>
      <c r="F35" s="13"/>
    </row>
    <row r="36" spans="1:6" s="27" customFormat="1" x14ac:dyDescent="0.25">
      <c r="A36" s="2" t="s">
        <v>417</v>
      </c>
      <c r="B36" s="117">
        <v>438.38923499999999</v>
      </c>
      <c r="C36" s="117">
        <v>0.96600830000000004</v>
      </c>
      <c r="D36" s="117">
        <v>0</v>
      </c>
      <c r="E36" s="117">
        <f t="shared" si="0"/>
        <v>439.35524329999998</v>
      </c>
      <c r="F36" s="13"/>
    </row>
    <row r="37" spans="1:6" s="27" customFormat="1" x14ac:dyDescent="0.25">
      <c r="A37" s="2" t="s">
        <v>488</v>
      </c>
      <c r="B37" s="117">
        <v>0</v>
      </c>
      <c r="C37" s="117">
        <v>0</v>
      </c>
      <c r="D37" s="117">
        <v>0</v>
      </c>
      <c r="E37" s="117">
        <f t="shared" si="0"/>
        <v>0</v>
      </c>
      <c r="F37" s="13"/>
    </row>
    <row r="38" spans="1:6" s="27" customFormat="1" x14ac:dyDescent="0.25">
      <c r="A38" s="2" t="s">
        <v>418</v>
      </c>
      <c r="B38" s="117">
        <v>0</v>
      </c>
      <c r="C38" s="117">
        <v>0</v>
      </c>
      <c r="D38" s="117">
        <v>4443.11453807</v>
      </c>
      <c r="E38" s="117">
        <f t="shared" si="0"/>
        <v>4443.11453807</v>
      </c>
      <c r="F38" s="13"/>
    </row>
    <row r="39" spans="1:6" s="9" customFormat="1" ht="13" x14ac:dyDescent="0.3">
      <c r="A39" s="2" t="s">
        <v>419</v>
      </c>
      <c r="B39" s="117">
        <v>0</v>
      </c>
      <c r="C39" s="117">
        <v>0</v>
      </c>
      <c r="D39" s="117">
        <v>0</v>
      </c>
      <c r="E39" s="117">
        <f t="shared" si="0"/>
        <v>0</v>
      </c>
      <c r="F39" s="8"/>
    </row>
    <row r="40" spans="1:6" s="9" customFormat="1" ht="13" x14ac:dyDescent="0.3">
      <c r="A40" s="2" t="s">
        <v>420</v>
      </c>
      <c r="B40" s="117">
        <v>126.61448344</v>
      </c>
      <c r="C40" s="117">
        <v>3.0950713300000001</v>
      </c>
      <c r="D40" s="117">
        <v>156771.23489661</v>
      </c>
      <c r="E40" s="117">
        <f t="shared" si="0"/>
        <v>156900.94445138</v>
      </c>
      <c r="F40" s="8"/>
    </row>
    <row r="41" spans="1:6" s="27" customFormat="1" x14ac:dyDescent="0.25">
      <c r="A41" s="2" t="s">
        <v>421</v>
      </c>
      <c r="B41" s="117">
        <v>0</v>
      </c>
      <c r="C41" s="117">
        <v>1.7</v>
      </c>
      <c r="D41" s="117">
        <v>693.43161786999997</v>
      </c>
      <c r="E41" s="117">
        <f t="shared" si="0"/>
        <v>695.13161787000001</v>
      </c>
      <c r="F41" s="13"/>
    </row>
    <row r="42" spans="1:6" s="27" customFormat="1" x14ac:dyDescent="0.25">
      <c r="A42" s="2" t="s">
        <v>422</v>
      </c>
      <c r="B42" s="117">
        <v>0</v>
      </c>
      <c r="C42" s="117">
        <v>0</v>
      </c>
      <c r="D42" s="117">
        <v>0</v>
      </c>
      <c r="E42" s="117">
        <f t="shared" si="0"/>
        <v>0</v>
      </c>
      <c r="F42" s="13"/>
    </row>
    <row r="43" spans="1:6" s="9" customFormat="1" ht="13" x14ac:dyDescent="0.3">
      <c r="A43" s="2" t="s">
        <v>423</v>
      </c>
      <c r="B43" s="117">
        <v>890.09653515000002</v>
      </c>
      <c r="C43" s="117">
        <v>33.410894560000003</v>
      </c>
      <c r="D43" s="117">
        <v>31807.967085640001</v>
      </c>
      <c r="E43" s="117">
        <f t="shared" si="0"/>
        <v>32731.474515350001</v>
      </c>
      <c r="F43" s="8"/>
    </row>
    <row r="44" spans="1:6" s="27" customFormat="1" x14ac:dyDescent="0.25">
      <c r="A44" s="2" t="s">
        <v>424</v>
      </c>
      <c r="B44" s="117">
        <v>890.09653515000002</v>
      </c>
      <c r="C44" s="117">
        <v>33.410894560000003</v>
      </c>
      <c r="D44" s="117">
        <v>6197.6388295500001</v>
      </c>
      <c r="E44" s="117">
        <f t="shared" si="0"/>
        <v>7121.1462592600001</v>
      </c>
      <c r="F44" s="13"/>
    </row>
    <row r="45" spans="1:6" s="27" customFormat="1" ht="13" x14ac:dyDescent="0.3">
      <c r="A45" s="3" t="s">
        <v>425</v>
      </c>
      <c r="B45" s="9">
        <v>890.09653515000002</v>
      </c>
      <c r="C45" s="9">
        <v>22.755989060000001</v>
      </c>
      <c r="D45" s="9">
        <v>5526.5225442999999</v>
      </c>
      <c r="E45" s="9">
        <f t="shared" si="0"/>
        <v>6439.3750685100003</v>
      </c>
      <c r="F45" s="13"/>
    </row>
    <row r="46" spans="1:6" s="9" customFormat="1" ht="13" x14ac:dyDescent="0.3">
      <c r="A46" s="3" t="s">
        <v>426</v>
      </c>
      <c r="B46" s="9">
        <v>0</v>
      </c>
      <c r="C46" s="9">
        <v>10.6549055</v>
      </c>
      <c r="D46" s="9">
        <v>671.11628525000003</v>
      </c>
      <c r="E46" s="9">
        <f t="shared" si="0"/>
        <v>681.77119075000007</v>
      </c>
      <c r="F46" s="8"/>
    </row>
    <row r="47" spans="1:6" s="27" customFormat="1" x14ac:dyDescent="0.25">
      <c r="A47" s="2" t="s">
        <v>427</v>
      </c>
      <c r="B47" s="117">
        <v>0</v>
      </c>
      <c r="C47" s="117">
        <v>0</v>
      </c>
      <c r="D47" s="117">
        <v>0</v>
      </c>
      <c r="E47" s="117">
        <f t="shared" si="0"/>
        <v>0</v>
      </c>
      <c r="F47" s="13"/>
    </row>
    <row r="48" spans="1:6" s="27" customFormat="1" x14ac:dyDescent="0.25">
      <c r="A48" s="2" t="s">
        <v>428</v>
      </c>
      <c r="B48" s="117">
        <v>0</v>
      </c>
      <c r="C48" s="117">
        <v>0</v>
      </c>
      <c r="D48" s="117">
        <v>0</v>
      </c>
      <c r="E48" s="117">
        <f t="shared" si="0"/>
        <v>0</v>
      </c>
      <c r="F48" s="13"/>
    </row>
    <row r="49" spans="1:9" s="27" customFormat="1" ht="13" x14ac:dyDescent="0.3">
      <c r="A49" s="3" t="s">
        <v>429</v>
      </c>
      <c r="B49" s="9">
        <v>0</v>
      </c>
      <c r="C49" s="9">
        <v>0</v>
      </c>
      <c r="D49" s="9">
        <v>0</v>
      </c>
      <c r="E49" s="9">
        <f t="shared" si="0"/>
        <v>0</v>
      </c>
      <c r="F49" s="13"/>
      <c r="G49" s="117"/>
      <c r="H49" s="117"/>
      <c r="I49" s="117"/>
    </row>
    <row r="50" spans="1:9" s="27" customFormat="1" x14ac:dyDescent="0.25">
      <c r="A50" s="2" t="s">
        <v>430</v>
      </c>
      <c r="B50" s="117">
        <v>0</v>
      </c>
      <c r="C50" s="117">
        <v>0</v>
      </c>
      <c r="D50" s="117">
        <v>25610.328256090001</v>
      </c>
      <c r="E50" s="117">
        <f t="shared" si="0"/>
        <v>25610.328256090001</v>
      </c>
      <c r="F50" s="13"/>
      <c r="G50" s="117"/>
      <c r="H50" s="117"/>
      <c r="I50" s="117"/>
    </row>
    <row r="51" spans="1:9" s="9" customFormat="1" ht="13" x14ac:dyDescent="0.3">
      <c r="A51" s="2" t="s">
        <v>409</v>
      </c>
      <c r="B51" s="117">
        <v>0</v>
      </c>
      <c r="C51" s="117">
        <v>0</v>
      </c>
      <c r="D51" s="117">
        <v>25428.44907409</v>
      </c>
      <c r="E51" s="117">
        <f t="shared" si="0"/>
        <v>25428.44907409</v>
      </c>
      <c r="F51" s="8"/>
    </row>
    <row r="52" spans="1:9" s="27" customFormat="1" ht="13" x14ac:dyDescent="0.3">
      <c r="A52" s="3" t="s">
        <v>431</v>
      </c>
      <c r="B52" s="9">
        <v>0</v>
      </c>
      <c r="C52" s="9">
        <v>0</v>
      </c>
      <c r="D52" s="9">
        <v>0</v>
      </c>
      <c r="E52" s="9">
        <f t="shared" si="0"/>
        <v>0</v>
      </c>
      <c r="F52" s="13"/>
      <c r="G52" s="117"/>
      <c r="H52" s="117"/>
      <c r="I52" s="117"/>
    </row>
    <row r="53" spans="1:9" s="27" customFormat="1" x14ac:dyDescent="0.25">
      <c r="A53" s="2" t="s">
        <v>413</v>
      </c>
      <c r="B53" s="117">
        <v>0</v>
      </c>
      <c r="C53" s="117">
        <v>0</v>
      </c>
      <c r="D53" s="117">
        <v>0</v>
      </c>
      <c r="E53" s="117">
        <f t="shared" si="0"/>
        <v>0</v>
      </c>
      <c r="F53" s="13"/>
      <c r="G53" s="117"/>
      <c r="H53" s="117"/>
      <c r="I53" s="117"/>
    </row>
    <row r="54" spans="1:9" s="27" customFormat="1" x14ac:dyDescent="0.25">
      <c r="A54" s="2" t="s">
        <v>414</v>
      </c>
      <c r="B54" s="117">
        <v>0</v>
      </c>
      <c r="C54" s="117">
        <v>0</v>
      </c>
      <c r="D54" s="117">
        <v>0</v>
      </c>
      <c r="E54" s="117">
        <f t="shared" si="0"/>
        <v>0</v>
      </c>
      <c r="F54" s="120"/>
      <c r="G54" s="121"/>
      <c r="H54" s="121"/>
      <c r="I54" s="121"/>
    </row>
    <row r="55" spans="1:9" x14ac:dyDescent="0.25">
      <c r="A55" s="2" t="s">
        <v>432</v>
      </c>
      <c r="B55" s="117">
        <v>0</v>
      </c>
      <c r="C55" s="117">
        <v>0</v>
      </c>
      <c r="D55" s="117">
        <v>0</v>
      </c>
      <c r="E55" s="117">
        <f t="shared" si="0"/>
        <v>0</v>
      </c>
    </row>
    <row r="56" spans="1:9" x14ac:dyDescent="0.25">
      <c r="A56" s="2" t="s">
        <v>416</v>
      </c>
      <c r="B56" s="117">
        <v>0</v>
      </c>
      <c r="C56" s="117">
        <v>0</v>
      </c>
      <c r="D56" s="117">
        <v>25428.44907409</v>
      </c>
      <c r="E56" s="117">
        <f t="shared" si="0"/>
        <v>25428.44907409</v>
      </c>
    </row>
    <row r="57" spans="1:9" x14ac:dyDescent="0.25">
      <c r="A57" s="2" t="s">
        <v>417</v>
      </c>
      <c r="B57" s="117">
        <v>0</v>
      </c>
      <c r="C57" s="117">
        <v>0</v>
      </c>
      <c r="D57" s="117">
        <v>0</v>
      </c>
      <c r="E57" s="117">
        <f t="shared" si="0"/>
        <v>0</v>
      </c>
    </row>
    <row r="58" spans="1:9" x14ac:dyDescent="0.25">
      <c r="A58" s="2" t="s">
        <v>418</v>
      </c>
      <c r="B58" s="117">
        <v>0</v>
      </c>
      <c r="C58" s="117">
        <v>0</v>
      </c>
      <c r="D58" s="117">
        <v>0</v>
      </c>
      <c r="E58" s="117">
        <f t="shared" si="0"/>
        <v>0</v>
      </c>
    </row>
    <row r="59" spans="1:9" x14ac:dyDescent="0.25">
      <c r="A59" s="2" t="s">
        <v>419</v>
      </c>
      <c r="B59" s="117">
        <v>0</v>
      </c>
      <c r="C59" s="117">
        <v>0</v>
      </c>
      <c r="D59" s="117">
        <v>0</v>
      </c>
      <c r="E59" s="117">
        <f t="shared" si="0"/>
        <v>0</v>
      </c>
    </row>
    <row r="60" spans="1:9" x14ac:dyDescent="0.25">
      <c r="A60" s="2" t="s">
        <v>420</v>
      </c>
      <c r="B60" s="117">
        <v>0</v>
      </c>
      <c r="C60" s="117">
        <v>0</v>
      </c>
      <c r="D60" s="117">
        <v>181.87918199999999</v>
      </c>
      <c r="E60" s="117">
        <f t="shared" si="0"/>
        <v>181.87918199999999</v>
      </c>
    </row>
    <row r="61" spans="1:9" x14ac:dyDescent="0.25">
      <c r="A61" s="2" t="s">
        <v>421</v>
      </c>
      <c r="B61" s="117">
        <v>0</v>
      </c>
      <c r="C61" s="117">
        <v>0</v>
      </c>
      <c r="D61" s="117">
        <v>0</v>
      </c>
      <c r="E61" s="117">
        <f t="shared" si="0"/>
        <v>0</v>
      </c>
    </row>
    <row r="62" spans="1:9" x14ac:dyDescent="0.25">
      <c r="A62" s="2" t="s">
        <v>434</v>
      </c>
      <c r="B62" s="117">
        <v>13701.869211409999</v>
      </c>
      <c r="C62" s="117">
        <v>0</v>
      </c>
      <c r="D62" s="117">
        <v>0</v>
      </c>
      <c r="E62" s="117">
        <f t="shared" si="0"/>
        <v>13701.869211409999</v>
      </c>
    </row>
    <row r="63" spans="1:9" x14ac:dyDescent="0.25">
      <c r="A63" s="2" t="s">
        <v>435</v>
      </c>
      <c r="B63" s="117">
        <v>37647.303687560001</v>
      </c>
      <c r="C63" s="117">
        <v>0</v>
      </c>
      <c r="D63" s="117">
        <v>0</v>
      </c>
      <c r="E63" s="117">
        <f t="shared" si="0"/>
        <v>37647.303687560001</v>
      </c>
    </row>
    <row r="64" spans="1:9" x14ac:dyDescent="0.25">
      <c r="A64" s="2" t="s">
        <v>436</v>
      </c>
      <c r="B64" s="117">
        <v>23945.43447615</v>
      </c>
      <c r="C64" s="117">
        <v>0</v>
      </c>
      <c r="D64" s="117">
        <v>0</v>
      </c>
      <c r="E64" s="117">
        <f t="shared" si="0"/>
        <v>23945.43447615</v>
      </c>
    </row>
    <row r="65" spans="1:5" x14ac:dyDescent="0.25">
      <c r="A65" s="2"/>
      <c r="B65" s="117"/>
      <c r="C65" s="117"/>
      <c r="D65" s="117"/>
      <c r="E65" s="117"/>
    </row>
    <row r="66" spans="1:5" x14ac:dyDescent="0.25">
      <c r="A66" s="2"/>
      <c r="B66" s="117"/>
      <c r="C66" s="117"/>
      <c r="D66" s="117"/>
      <c r="E66" s="117"/>
    </row>
    <row r="67" spans="1:5" ht="13" thickBot="1" x14ac:dyDescent="0.3">
      <c r="A67" s="118"/>
      <c r="B67" s="118"/>
      <c r="C67" s="118"/>
      <c r="D67" s="118"/>
      <c r="E67" s="118"/>
    </row>
    <row r="68" spans="1:5" ht="13" thickTop="1" x14ac:dyDescent="0.25"/>
  </sheetData>
  <mergeCells count="4">
    <mergeCell ref="A5:E5"/>
    <mergeCell ref="A6:E6"/>
    <mergeCell ref="A7:E7"/>
    <mergeCell ref="A8:E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66DA-F095-4B6D-B876-5FF387B6C22E}">
  <sheetPr>
    <tabColor rgb="FF00B0F0"/>
  </sheetPr>
  <dimension ref="A18:G20"/>
  <sheetViews>
    <sheetView workbookViewId="0">
      <selection sqref="A1:G115"/>
    </sheetView>
  </sheetViews>
  <sheetFormatPr baseColWidth="10" defaultColWidth="11.453125" defaultRowHeight="14.5" x14ac:dyDescent="0.35"/>
  <cols>
    <col min="1" max="6" width="11.453125" style="57"/>
    <col min="7" max="7" width="14.1796875" style="57" customWidth="1"/>
    <col min="8" max="16384" width="11.453125" style="57"/>
  </cols>
  <sheetData>
    <row r="18" spans="1:7" ht="99.75" customHeight="1" x14ac:dyDescent="0.35">
      <c r="A18" s="193" t="s">
        <v>336</v>
      </c>
      <c r="B18" s="193"/>
      <c r="C18" s="193"/>
      <c r="D18" s="193"/>
      <c r="E18" s="193"/>
      <c r="F18" s="193"/>
      <c r="G18" s="193"/>
    </row>
    <row r="20" spans="1:7" ht="46" x14ac:dyDescent="1">
      <c r="A20" s="190"/>
      <c r="B20" s="190"/>
      <c r="C20" s="190"/>
      <c r="D20" s="190"/>
      <c r="E20" s="190"/>
      <c r="F20" s="190"/>
      <c r="G20" s="190"/>
    </row>
  </sheetData>
  <mergeCells count="2">
    <mergeCell ref="A18:G18"/>
    <mergeCell ref="A20:G20"/>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9BF2-792D-4BFF-88EF-E50C9519EAA3}">
  <sheetPr>
    <tabColor theme="9" tint="0.39997558519241921"/>
  </sheetPr>
  <dimension ref="A1:M68"/>
  <sheetViews>
    <sheetView showGridLines="0" defaultGridColor="0" colorId="60" workbookViewId="0">
      <selection activeCell="F12" sqref="F12"/>
    </sheetView>
  </sheetViews>
  <sheetFormatPr baseColWidth="10" defaultColWidth="11.453125" defaultRowHeight="12.5" x14ac:dyDescent="0.25"/>
  <cols>
    <col min="1" max="1" width="57" style="4" customWidth="1"/>
    <col min="2" max="3" width="11.81640625" style="4" customWidth="1"/>
    <col min="4" max="6" width="12.81640625" style="4" customWidth="1"/>
    <col min="7" max="7" width="11.453125" style="4"/>
    <col min="8" max="8" width="14.1796875" style="4" customWidth="1"/>
    <col min="9" max="9" width="13.54296875" style="4" customWidth="1"/>
    <col min="10" max="16384" width="11.453125" style="4"/>
  </cols>
  <sheetData>
    <row r="1" spans="1:13" x14ac:dyDescent="0.25">
      <c r="A1" s="58" t="s">
        <v>282</v>
      </c>
    </row>
    <row r="2" spans="1:13" x14ac:dyDescent="0.25">
      <c r="A2" s="58" t="s">
        <v>352</v>
      </c>
    </row>
    <row r="3" spans="1:13" x14ac:dyDescent="0.25">
      <c r="A3" s="58" t="s">
        <v>353</v>
      </c>
    </row>
    <row r="5" spans="1:13" ht="13" x14ac:dyDescent="0.3">
      <c r="A5" s="169" t="s">
        <v>354</v>
      </c>
      <c r="B5" s="169"/>
      <c r="C5" s="169"/>
      <c r="D5" s="169"/>
      <c r="E5" s="169"/>
      <c r="F5" s="169"/>
      <c r="G5" s="54"/>
      <c r="H5" s="54"/>
    </row>
    <row r="6" spans="1:13" ht="13" x14ac:dyDescent="0.3">
      <c r="A6" s="169" t="s">
        <v>336</v>
      </c>
      <c r="B6" s="169"/>
      <c r="C6" s="169"/>
      <c r="D6" s="169"/>
      <c r="E6" s="169"/>
      <c r="F6" s="169"/>
      <c r="G6" s="54"/>
      <c r="H6" s="54"/>
    </row>
    <row r="7" spans="1:13" ht="13" x14ac:dyDescent="0.3">
      <c r="A7" s="169">
        <v>2025</v>
      </c>
      <c r="B7" s="169"/>
      <c r="C7" s="169"/>
      <c r="D7" s="169"/>
      <c r="E7" s="169"/>
      <c r="F7" s="169"/>
      <c r="G7" s="54"/>
      <c r="H7" s="54"/>
    </row>
    <row r="8" spans="1:13" ht="13" x14ac:dyDescent="0.3">
      <c r="A8" s="169" t="s">
        <v>356</v>
      </c>
      <c r="B8" s="169"/>
      <c r="C8" s="169"/>
      <c r="D8" s="169"/>
      <c r="E8" s="169"/>
      <c r="F8" s="169"/>
      <c r="G8" s="54"/>
      <c r="H8" s="54"/>
    </row>
    <row r="9" spans="1:13" ht="13" thickBot="1" x14ac:dyDescent="0.3"/>
    <row r="10" spans="1:13" ht="55.5" customHeight="1" thickTop="1" thickBot="1" x14ac:dyDescent="0.3">
      <c r="A10" s="59" t="s">
        <v>357</v>
      </c>
      <c r="B10" s="59" t="s">
        <v>390</v>
      </c>
      <c r="C10" s="59" t="s">
        <v>391</v>
      </c>
      <c r="D10" s="59" t="s">
        <v>392</v>
      </c>
      <c r="E10" s="59" t="s">
        <v>393</v>
      </c>
      <c r="F10" s="59" t="s">
        <v>361</v>
      </c>
      <c r="G10" s="60"/>
      <c r="H10" s="60"/>
      <c r="I10" s="60"/>
    </row>
    <row r="11" spans="1:13" s="9" customFormat="1" ht="13.5" thickTop="1" x14ac:dyDescent="0.3">
      <c r="A11" s="61"/>
      <c r="B11" s="8"/>
      <c r="C11" s="8"/>
      <c r="D11" s="8"/>
      <c r="E11" s="8"/>
      <c r="F11" s="8"/>
      <c r="G11" s="8"/>
      <c r="H11" s="8"/>
      <c r="I11" s="8"/>
    </row>
    <row r="12" spans="1:13" s="9" customFormat="1" ht="13" x14ac:dyDescent="0.3">
      <c r="A12" s="3" t="s">
        <v>394</v>
      </c>
      <c r="B12" s="9">
        <v>2028758.246293107</v>
      </c>
      <c r="C12" s="9">
        <v>357975.10381248</v>
      </c>
      <c r="D12" s="9">
        <v>15065.285641189999</v>
      </c>
      <c r="E12" s="9">
        <v>228474.13153556001</v>
      </c>
      <c r="F12" s="9">
        <f t="shared" ref="F12:F43" si="0">SUM(B12:E12)</f>
        <v>2630272.767282337</v>
      </c>
      <c r="G12" s="8"/>
      <c r="H12" s="8"/>
      <c r="I12" s="8"/>
    </row>
    <row r="13" spans="1:13" s="9" customFormat="1" ht="13" x14ac:dyDescent="0.3">
      <c r="A13" s="3" t="s">
        <v>395</v>
      </c>
      <c r="B13" s="9">
        <v>2029683.0544472369</v>
      </c>
      <c r="C13" s="9">
        <v>357984.67300936999</v>
      </c>
      <c r="D13" s="9">
        <v>15065.285641189999</v>
      </c>
      <c r="E13" s="9">
        <v>230663.37110985999</v>
      </c>
      <c r="F13" s="9">
        <f t="shared" si="0"/>
        <v>2633396.3842076571</v>
      </c>
      <c r="G13" s="8"/>
      <c r="H13" s="8"/>
      <c r="I13" s="8"/>
      <c r="J13" s="8"/>
      <c r="K13" s="8"/>
      <c r="L13" s="8"/>
      <c r="M13" s="8"/>
    </row>
    <row r="14" spans="1:13" s="27" customFormat="1" ht="13" x14ac:dyDescent="0.3">
      <c r="A14" s="3" t="s">
        <v>396</v>
      </c>
      <c r="B14" s="9">
        <v>2029682.2944472369</v>
      </c>
      <c r="C14" s="9">
        <v>353858.76163124997</v>
      </c>
      <c r="D14" s="9">
        <v>12732.983421659999</v>
      </c>
      <c r="E14" s="9">
        <v>229557.26651324</v>
      </c>
      <c r="F14" s="9">
        <f t="shared" si="0"/>
        <v>2625831.3060133872</v>
      </c>
      <c r="G14" s="13"/>
      <c r="H14" s="13"/>
      <c r="I14" s="13"/>
      <c r="J14" s="13"/>
      <c r="K14" s="13"/>
      <c r="L14" s="13"/>
      <c r="M14" s="13"/>
    </row>
    <row r="15" spans="1:13" s="27" customFormat="1" x14ac:dyDescent="0.25">
      <c r="A15" s="2" t="s">
        <v>397</v>
      </c>
      <c r="B15" s="117">
        <v>3080.43025597</v>
      </c>
      <c r="C15" s="117">
        <v>42252.018476110003</v>
      </c>
      <c r="D15" s="117">
        <v>5788.9887390100002</v>
      </c>
      <c r="E15" s="117">
        <v>13667.14882875</v>
      </c>
      <c r="F15" s="117">
        <f t="shared" si="0"/>
        <v>64788.586299839997</v>
      </c>
      <c r="G15" s="13"/>
      <c r="H15" s="13"/>
      <c r="I15" s="13"/>
      <c r="J15" s="117"/>
      <c r="K15" s="117"/>
      <c r="L15" s="117"/>
      <c r="M15" s="117"/>
    </row>
    <row r="16" spans="1:13" s="27" customFormat="1" x14ac:dyDescent="0.25">
      <c r="A16" s="2" t="s">
        <v>398</v>
      </c>
      <c r="B16" s="117">
        <v>92653.893939999994</v>
      </c>
      <c r="C16" s="117">
        <v>5767.0276254099999</v>
      </c>
      <c r="D16" s="117">
        <v>1035.2444460199999</v>
      </c>
      <c r="E16" s="117">
        <v>2056.0847134099999</v>
      </c>
      <c r="F16" s="117">
        <f t="shared" si="0"/>
        <v>101512.25072484001</v>
      </c>
      <c r="G16" s="13"/>
      <c r="H16" s="13"/>
      <c r="I16" s="13"/>
      <c r="J16" s="117"/>
      <c r="K16" s="117"/>
      <c r="L16" s="117"/>
      <c r="M16" s="117"/>
    </row>
    <row r="17" spans="1:9" s="27" customFormat="1" x14ac:dyDescent="0.25">
      <c r="A17" s="2" t="s">
        <v>399</v>
      </c>
      <c r="B17" s="117">
        <v>0</v>
      </c>
      <c r="C17" s="117">
        <v>0</v>
      </c>
      <c r="D17" s="117">
        <v>253.15552313000001</v>
      </c>
      <c r="E17" s="117">
        <v>219.85931368999999</v>
      </c>
      <c r="F17" s="117">
        <f t="shared" si="0"/>
        <v>473.01483682000003</v>
      </c>
      <c r="G17" s="13"/>
      <c r="H17" s="13"/>
      <c r="I17" s="13"/>
    </row>
    <row r="18" spans="1:9" s="27" customFormat="1" x14ac:dyDescent="0.25">
      <c r="A18" s="2" t="s">
        <v>400</v>
      </c>
      <c r="B18" s="117">
        <v>92653.893939999994</v>
      </c>
      <c r="C18" s="117">
        <v>5816.5701677300003</v>
      </c>
      <c r="D18" s="117">
        <v>23394.47032289</v>
      </c>
      <c r="E18" s="117">
        <v>77644.765565130001</v>
      </c>
      <c r="F18" s="117">
        <f t="shared" si="0"/>
        <v>199509.69999574998</v>
      </c>
      <c r="G18" s="13"/>
      <c r="H18" s="13"/>
      <c r="I18" s="13"/>
    </row>
    <row r="19" spans="1:9" s="27" customFormat="1" x14ac:dyDescent="0.25">
      <c r="A19" s="2" t="s">
        <v>401</v>
      </c>
      <c r="B19" s="117">
        <v>6107.4962415700002</v>
      </c>
      <c r="C19" s="117">
        <v>46493.170446299999</v>
      </c>
      <c r="D19" s="117">
        <v>4804.6851221999996</v>
      </c>
      <c r="E19" s="117">
        <v>17766.113851260001</v>
      </c>
      <c r="F19" s="117">
        <f t="shared" si="0"/>
        <v>75171.465661330003</v>
      </c>
      <c r="G19" s="13"/>
      <c r="H19" s="13"/>
      <c r="I19" s="13"/>
    </row>
    <row r="20" spans="1:9" s="9" customFormat="1" ht="13" x14ac:dyDescent="0.3">
      <c r="A20" s="3" t="s">
        <v>402</v>
      </c>
      <c r="B20" s="9">
        <v>281.59795745999998</v>
      </c>
      <c r="C20" s="9">
        <v>0</v>
      </c>
      <c r="D20" s="9">
        <v>0</v>
      </c>
      <c r="E20" s="9">
        <v>8.2257354500000002</v>
      </c>
      <c r="F20" s="9">
        <f t="shared" si="0"/>
        <v>289.82369290999998</v>
      </c>
      <c r="G20" s="8"/>
      <c r="H20" s="8"/>
      <c r="I20" s="8"/>
    </row>
    <row r="21" spans="1:9" s="9" customFormat="1" ht="13" x14ac:dyDescent="0.3">
      <c r="A21" s="3" t="s">
        <v>403</v>
      </c>
      <c r="B21" s="9">
        <v>281.59795745999998</v>
      </c>
      <c r="C21" s="9">
        <v>0</v>
      </c>
      <c r="D21" s="9">
        <v>0</v>
      </c>
      <c r="E21" s="9">
        <v>8.2257354500000002</v>
      </c>
      <c r="F21" s="9">
        <f t="shared" si="0"/>
        <v>289.82369290999998</v>
      </c>
      <c r="G21" s="8"/>
      <c r="H21" s="8"/>
      <c r="I21" s="8"/>
    </row>
    <row r="22" spans="1:9" s="27" customFormat="1" x14ac:dyDescent="0.25">
      <c r="A22" s="2" t="s">
        <v>404</v>
      </c>
      <c r="B22" s="117">
        <v>0</v>
      </c>
      <c r="C22" s="117">
        <v>0</v>
      </c>
      <c r="D22" s="117">
        <v>0</v>
      </c>
      <c r="E22" s="117">
        <v>0</v>
      </c>
      <c r="F22" s="117">
        <f t="shared" si="0"/>
        <v>0</v>
      </c>
      <c r="G22" s="13"/>
      <c r="H22" s="13"/>
      <c r="I22" s="13"/>
    </row>
    <row r="23" spans="1:9" s="27" customFormat="1" x14ac:dyDescent="0.25">
      <c r="A23" s="2" t="s">
        <v>405</v>
      </c>
      <c r="B23" s="117">
        <v>0</v>
      </c>
      <c r="C23" s="117">
        <v>0</v>
      </c>
      <c r="D23" s="117">
        <v>0</v>
      </c>
      <c r="E23" s="117">
        <v>0.82992268999999996</v>
      </c>
      <c r="F23" s="117">
        <f t="shared" si="0"/>
        <v>0.82992268999999996</v>
      </c>
      <c r="G23" s="13"/>
      <c r="H23" s="13"/>
      <c r="I23" s="13"/>
    </row>
    <row r="24" spans="1:9" s="27" customFormat="1" x14ac:dyDescent="0.25">
      <c r="A24" s="2" t="s">
        <v>406</v>
      </c>
      <c r="B24" s="117">
        <v>281.59795745999998</v>
      </c>
      <c r="C24" s="117">
        <v>0</v>
      </c>
      <c r="D24" s="117">
        <v>0</v>
      </c>
      <c r="E24" s="117">
        <v>7.3958127600000001</v>
      </c>
      <c r="F24" s="117">
        <f t="shared" si="0"/>
        <v>288.99377021999999</v>
      </c>
      <c r="G24" s="13"/>
      <c r="H24" s="13"/>
      <c r="I24" s="13"/>
    </row>
    <row r="25" spans="1:9" s="27" customFormat="1" x14ac:dyDescent="0.25">
      <c r="A25" s="2" t="s">
        <v>407</v>
      </c>
      <c r="B25" s="117">
        <v>0</v>
      </c>
      <c r="C25" s="117">
        <v>0</v>
      </c>
      <c r="D25" s="117">
        <v>0</v>
      </c>
      <c r="E25" s="117">
        <v>0</v>
      </c>
      <c r="F25" s="117">
        <f t="shared" si="0"/>
        <v>0</v>
      </c>
      <c r="G25" s="13"/>
      <c r="H25" s="13"/>
      <c r="I25" s="13"/>
    </row>
    <row r="26" spans="1:9" s="9" customFormat="1" ht="13" x14ac:dyDescent="0.3">
      <c r="A26" s="3" t="s">
        <v>408</v>
      </c>
      <c r="B26" s="9">
        <v>1927558.8760522371</v>
      </c>
      <c r="C26" s="9">
        <v>259346.54508343001</v>
      </c>
      <c r="D26" s="9">
        <v>1104.06511443</v>
      </c>
      <c r="E26" s="9">
        <v>196059.69338437001</v>
      </c>
      <c r="F26" s="9">
        <f t="shared" si="0"/>
        <v>2384069.1796344672</v>
      </c>
      <c r="G26" s="8"/>
      <c r="H26" s="8"/>
      <c r="I26" s="8"/>
    </row>
    <row r="27" spans="1:9" s="27" customFormat="1" x14ac:dyDescent="0.25">
      <c r="A27" s="2" t="s">
        <v>409</v>
      </c>
      <c r="B27" s="117">
        <v>233965.0403771</v>
      </c>
      <c r="C27" s="117">
        <v>614.25917403000005</v>
      </c>
      <c r="D27" s="117">
        <v>51.582739099999998</v>
      </c>
      <c r="E27" s="117">
        <v>226.02527967</v>
      </c>
      <c r="F27" s="117">
        <f t="shared" si="0"/>
        <v>234856.90756990001</v>
      </c>
      <c r="G27" s="13"/>
      <c r="H27" s="13"/>
      <c r="I27" s="13"/>
    </row>
    <row r="28" spans="1:9" s="27" customFormat="1" x14ac:dyDescent="0.25">
      <c r="A28" s="2" t="s">
        <v>411</v>
      </c>
      <c r="B28" s="117">
        <v>0</v>
      </c>
      <c r="C28" s="117">
        <v>0</v>
      </c>
      <c r="D28" s="117">
        <v>0</v>
      </c>
      <c r="E28" s="117">
        <v>0</v>
      </c>
      <c r="F28" s="117">
        <f t="shared" si="0"/>
        <v>0</v>
      </c>
      <c r="G28" s="13"/>
      <c r="H28" s="13"/>
      <c r="I28" s="13"/>
    </row>
    <row r="29" spans="1:9" s="27" customFormat="1" x14ac:dyDescent="0.25">
      <c r="A29" s="2" t="s">
        <v>486</v>
      </c>
      <c r="B29" s="117">
        <v>0</v>
      </c>
      <c r="C29" s="117">
        <v>0</v>
      </c>
      <c r="D29" s="117">
        <v>0</v>
      </c>
      <c r="E29" s="117">
        <v>0</v>
      </c>
      <c r="F29" s="117">
        <f t="shared" si="0"/>
        <v>0</v>
      </c>
      <c r="G29" s="13"/>
      <c r="H29" s="13"/>
      <c r="I29" s="13"/>
    </row>
    <row r="30" spans="1:9" s="27" customFormat="1" x14ac:dyDescent="0.25">
      <c r="A30" s="2" t="s">
        <v>413</v>
      </c>
      <c r="B30" s="117">
        <v>0</v>
      </c>
      <c r="C30" s="117">
        <v>0</v>
      </c>
      <c r="D30" s="117">
        <v>0</v>
      </c>
      <c r="E30" s="117">
        <v>0</v>
      </c>
      <c r="F30" s="117">
        <f t="shared" si="0"/>
        <v>0</v>
      </c>
      <c r="G30" s="13"/>
      <c r="H30" s="13"/>
      <c r="I30" s="13"/>
    </row>
    <row r="31" spans="1:9" s="27" customFormat="1" x14ac:dyDescent="0.25">
      <c r="A31" s="2" t="s">
        <v>414</v>
      </c>
      <c r="B31" s="117">
        <v>0</v>
      </c>
      <c r="C31" s="117">
        <v>0</v>
      </c>
      <c r="D31" s="117">
        <v>0</v>
      </c>
      <c r="E31" s="117">
        <v>0</v>
      </c>
      <c r="F31" s="117">
        <f t="shared" si="0"/>
        <v>0</v>
      </c>
      <c r="G31" s="13"/>
      <c r="H31" s="13"/>
      <c r="I31" s="13"/>
    </row>
    <row r="32" spans="1:9" s="27" customFormat="1" x14ac:dyDescent="0.25">
      <c r="A32" s="2" t="s">
        <v>415</v>
      </c>
      <c r="B32" s="117">
        <v>0</v>
      </c>
      <c r="C32" s="117">
        <v>0</v>
      </c>
      <c r="D32" s="117">
        <v>0</v>
      </c>
      <c r="E32" s="117">
        <v>0</v>
      </c>
      <c r="F32" s="117">
        <f t="shared" si="0"/>
        <v>0</v>
      </c>
      <c r="G32" s="13"/>
      <c r="H32" s="13"/>
      <c r="I32" s="13"/>
    </row>
    <row r="33" spans="1:9" s="27" customFormat="1" x14ac:dyDescent="0.25">
      <c r="A33" s="2" t="s">
        <v>489</v>
      </c>
      <c r="B33" s="117">
        <v>0</v>
      </c>
      <c r="C33" s="117">
        <v>0</v>
      </c>
      <c r="D33" s="117">
        <v>0</v>
      </c>
      <c r="E33" s="117">
        <v>0</v>
      </c>
      <c r="F33" s="117">
        <f t="shared" si="0"/>
        <v>0</v>
      </c>
      <c r="G33" s="13"/>
      <c r="H33" s="13"/>
      <c r="I33" s="13"/>
    </row>
    <row r="34" spans="1:9" s="27" customFormat="1" x14ac:dyDescent="0.25">
      <c r="A34" s="2" t="s">
        <v>416</v>
      </c>
      <c r="B34" s="117">
        <v>0</v>
      </c>
      <c r="C34" s="117">
        <v>0</v>
      </c>
      <c r="D34" s="117">
        <v>0</v>
      </c>
      <c r="E34" s="117">
        <v>0</v>
      </c>
      <c r="F34" s="117">
        <f t="shared" si="0"/>
        <v>0</v>
      </c>
      <c r="G34" s="13"/>
      <c r="H34" s="13"/>
      <c r="I34" s="13"/>
    </row>
    <row r="35" spans="1:9" s="27" customFormat="1" x14ac:dyDescent="0.25">
      <c r="A35" s="2" t="s">
        <v>485</v>
      </c>
      <c r="B35" s="117">
        <v>0</v>
      </c>
      <c r="C35" s="117">
        <v>400</v>
      </c>
      <c r="D35" s="117">
        <v>0</v>
      </c>
      <c r="E35" s="117">
        <v>400</v>
      </c>
      <c r="F35" s="117">
        <f t="shared" si="0"/>
        <v>800</v>
      </c>
      <c r="G35" s="13"/>
      <c r="H35" s="13"/>
      <c r="I35" s="13"/>
    </row>
    <row r="36" spans="1:9" s="27" customFormat="1" x14ac:dyDescent="0.25">
      <c r="A36" s="2" t="s">
        <v>417</v>
      </c>
      <c r="B36" s="117">
        <v>0</v>
      </c>
      <c r="C36" s="117">
        <v>214.25917403</v>
      </c>
      <c r="D36" s="117">
        <v>51.582739099999998</v>
      </c>
      <c r="E36" s="117">
        <v>440.28445369999997</v>
      </c>
      <c r="F36" s="117">
        <f t="shared" si="0"/>
        <v>706.12636682999994</v>
      </c>
      <c r="G36" s="13"/>
      <c r="H36" s="13"/>
      <c r="I36" s="13"/>
    </row>
    <row r="37" spans="1:9" s="27" customFormat="1" x14ac:dyDescent="0.25">
      <c r="A37" s="2" t="s">
        <v>488</v>
      </c>
      <c r="B37" s="117">
        <v>0</v>
      </c>
      <c r="C37" s="117">
        <v>0</v>
      </c>
      <c r="D37" s="117">
        <v>0</v>
      </c>
      <c r="E37" s="117">
        <v>0</v>
      </c>
      <c r="F37" s="117">
        <f t="shared" si="0"/>
        <v>0</v>
      </c>
      <c r="G37" s="13"/>
      <c r="H37" s="13"/>
      <c r="I37" s="13"/>
    </row>
    <row r="38" spans="1:9" s="27" customFormat="1" x14ac:dyDescent="0.25">
      <c r="A38" s="2" t="s">
        <v>418</v>
      </c>
      <c r="B38" s="117">
        <v>233965.0403771</v>
      </c>
      <c r="C38" s="117">
        <v>0</v>
      </c>
      <c r="D38" s="117">
        <v>0</v>
      </c>
      <c r="E38" s="117">
        <v>233965.0403771</v>
      </c>
      <c r="F38" s="117">
        <f t="shared" si="0"/>
        <v>467930.0807542</v>
      </c>
      <c r="G38" s="13"/>
      <c r="H38" s="13"/>
      <c r="I38" s="13"/>
    </row>
    <row r="39" spans="1:9" s="27" customFormat="1" x14ac:dyDescent="0.25">
      <c r="A39" s="2" t="s">
        <v>419</v>
      </c>
      <c r="B39" s="117">
        <v>0</v>
      </c>
      <c r="C39" s="117">
        <v>0</v>
      </c>
      <c r="D39" s="117">
        <v>0</v>
      </c>
      <c r="E39" s="117">
        <v>0</v>
      </c>
      <c r="F39" s="117">
        <f t="shared" si="0"/>
        <v>0</v>
      </c>
      <c r="G39" s="13"/>
      <c r="H39" s="13"/>
      <c r="I39" s="13"/>
    </row>
    <row r="40" spans="1:9" s="27" customFormat="1" x14ac:dyDescent="0.25">
      <c r="A40" s="2" t="s">
        <v>420</v>
      </c>
      <c r="B40" s="117">
        <v>1693593.8356751369</v>
      </c>
      <c r="C40" s="117">
        <v>258732.2859094</v>
      </c>
      <c r="D40" s="117">
        <v>1039.82267533</v>
      </c>
      <c r="E40" s="117">
        <v>195814.09114685</v>
      </c>
      <c r="F40" s="117">
        <f t="shared" si="0"/>
        <v>2149180.0354067171</v>
      </c>
      <c r="G40" s="13"/>
      <c r="H40" s="13"/>
      <c r="I40" s="13"/>
    </row>
    <row r="41" spans="1:9" s="27" customFormat="1" x14ac:dyDescent="0.25">
      <c r="A41" s="2" t="s">
        <v>421</v>
      </c>
      <c r="B41" s="117">
        <v>0</v>
      </c>
      <c r="C41" s="117">
        <v>0</v>
      </c>
      <c r="D41" s="117">
        <v>12.659700000000001</v>
      </c>
      <c r="E41" s="117">
        <v>19.576957849999999</v>
      </c>
      <c r="F41" s="117">
        <f t="shared" si="0"/>
        <v>32.23665785</v>
      </c>
      <c r="G41" s="13"/>
      <c r="H41" s="13"/>
      <c r="I41" s="13"/>
    </row>
    <row r="42" spans="1:9" s="27" customFormat="1" x14ac:dyDescent="0.25">
      <c r="A42" s="2" t="s">
        <v>422</v>
      </c>
      <c r="B42" s="117">
        <v>0</v>
      </c>
      <c r="C42" s="117">
        <v>0</v>
      </c>
      <c r="D42" s="117">
        <v>0</v>
      </c>
      <c r="E42" s="117">
        <v>0</v>
      </c>
      <c r="F42" s="117">
        <f t="shared" si="0"/>
        <v>0</v>
      </c>
      <c r="G42" s="13"/>
      <c r="H42" s="13"/>
      <c r="I42" s="13"/>
    </row>
    <row r="43" spans="1:9" s="27" customFormat="1" x14ac:dyDescent="0.25">
      <c r="A43" s="2" t="s">
        <v>423</v>
      </c>
      <c r="B43" s="117">
        <v>0.76</v>
      </c>
      <c r="C43" s="117">
        <v>4125.9113781200003</v>
      </c>
      <c r="D43" s="117">
        <v>2332.30221953</v>
      </c>
      <c r="E43" s="117">
        <v>1106.1045966199999</v>
      </c>
      <c r="F43" s="117">
        <f t="shared" si="0"/>
        <v>7565.0781942700005</v>
      </c>
      <c r="G43" s="13"/>
      <c r="H43" s="13"/>
      <c r="I43" s="13"/>
    </row>
    <row r="44" spans="1:9" s="27" customFormat="1" x14ac:dyDescent="0.25">
      <c r="A44" s="2" t="s">
        <v>424</v>
      </c>
      <c r="B44" s="117">
        <v>0.76</v>
      </c>
      <c r="C44" s="117">
        <v>2066.8907945000001</v>
      </c>
      <c r="D44" s="117">
        <v>748.74986561000003</v>
      </c>
      <c r="E44" s="117">
        <v>1103.9067466199999</v>
      </c>
      <c r="F44" s="117">
        <f t="shared" ref="F44:F64" si="1">SUM(B44:E44)</f>
        <v>3920.3074067300004</v>
      </c>
      <c r="G44" s="13"/>
      <c r="H44" s="13"/>
      <c r="I44" s="13"/>
    </row>
    <row r="45" spans="1:9" s="9" customFormat="1" ht="13" x14ac:dyDescent="0.3">
      <c r="A45" s="3" t="s">
        <v>425</v>
      </c>
      <c r="B45" s="9">
        <v>0.76</v>
      </c>
      <c r="C45" s="9">
        <v>2066.8907945000001</v>
      </c>
      <c r="D45" s="9">
        <v>748.74986561000003</v>
      </c>
      <c r="E45" s="9">
        <v>1086.31533257</v>
      </c>
      <c r="F45" s="9">
        <f t="shared" si="1"/>
        <v>3902.7159926800005</v>
      </c>
      <c r="G45" s="8"/>
      <c r="H45" s="8"/>
      <c r="I45" s="8"/>
    </row>
    <row r="46" spans="1:9" s="9" customFormat="1" ht="13" x14ac:dyDescent="0.3">
      <c r="A46" s="3" t="s">
        <v>426</v>
      </c>
      <c r="B46" s="9">
        <v>0</v>
      </c>
      <c r="C46" s="9">
        <v>0</v>
      </c>
      <c r="D46" s="9">
        <v>0</v>
      </c>
      <c r="E46" s="9">
        <v>17.591414050000001</v>
      </c>
      <c r="F46" s="9">
        <f t="shared" si="1"/>
        <v>17.591414050000001</v>
      </c>
      <c r="G46" s="8"/>
      <c r="H46" s="8"/>
      <c r="I46" s="8"/>
    </row>
    <row r="47" spans="1:9" s="27" customFormat="1" x14ac:dyDescent="0.25">
      <c r="A47" s="2" t="s">
        <v>427</v>
      </c>
      <c r="B47" s="117">
        <v>0</v>
      </c>
      <c r="C47" s="117">
        <v>1262.8014706199999</v>
      </c>
      <c r="D47" s="117">
        <v>0</v>
      </c>
      <c r="E47" s="117">
        <v>2.1978499999999999</v>
      </c>
      <c r="F47" s="117">
        <f t="shared" si="1"/>
        <v>1264.9993206199999</v>
      </c>
      <c r="G47" s="13"/>
      <c r="H47" s="13"/>
      <c r="I47" s="13"/>
    </row>
    <row r="48" spans="1:9" s="27" customFormat="1" x14ac:dyDescent="0.25">
      <c r="A48" s="2" t="s">
        <v>428</v>
      </c>
      <c r="B48" s="117">
        <v>0</v>
      </c>
      <c r="C48" s="117">
        <v>0</v>
      </c>
      <c r="D48" s="117">
        <v>0</v>
      </c>
      <c r="E48" s="117">
        <v>0</v>
      </c>
      <c r="F48" s="117">
        <f t="shared" si="1"/>
        <v>0</v>
      </c>
      <c r="G48" s="13"/>
      <c r="H48" s="13"/>
      <c r="I48" s="13"/>
    </row>
    <row r="49" spans="1:9" s="9" customFormat="1" ht="13" x14ac:dyDescent="0.3">
      <c r="A49" s="3" t="s">
        <v>429</v>
      </c>
      <c r="B49" s="9">
        <v>0</v>
      </c>
      <c r="C49" s="9">
        <v>1262.8014706199999</v>
      </c>
      <c r="D49" s="9">
        <v>0</v>
      </c>
      <c r="E49" s="9">
        <v>2.1978499999999999</v>
      </c>
      <c r="F49" s="9">
        <f t="shared" si="1"/>
        <v>1264.9993206199999</v>
      </c>
      <c r="G49" s="8"/>
      <c r="H49" s="8"/>
      <c r="I49" s="8"/>
    </row>
    <row r="50" spans="1:9" s="27" customFormat="1" x14ac:dyDescent="0.25">
      <c r="A50" s="2" t="s">
        <v>430</v>
      </c>
      <c r="B50" s="117">
        <v>0</v>
      </c>
      <c r="C50" s="117">
        <v>796.21911299999999</v>
      </c>
      <c r="D50" s="117">
        <v>1583.5523539200001</v>
      </c>
      <c r="E50" s="117">
        <v>0</v>
      </c>
      <c r="F50" s="117">
        <f t="shared" si="1"/>
        <v>2379.77146692</v>
      </c>
      <c r="G50" s="13"/>
      <c r="H50" s="13"/>
      <c r="I50" s="13"/>
    </row>
    <row r="51" spans="1:9" s="27" customFormat="1" x14ac:dyDescent="0.25">
      <c r="A51" s="2" t="s">
        <v>409</v>
      </c>
      <c r="B51" s="117">
        <v>0</v>
      </c>
      <c r="C51" s="117">
        <v>0</v>
      </c>
      <c r="D51" s="117">
        <v>0</v>
      </c>
      <c r="E51" s="117">
        <v>0</v>
      </c>
      <c r="F51" s="117">
        <f t="shared" si="1"/>
        <v>0</v>
      </c>
      <c r="G51" s="13"/>
      <c r="H51" s="13"/>
      <c r="I51" s="13"/>
    </row>
    <row r="52" spans="1:9" s="9" customFormat="1" ht="13" x14ac:dyDescent="0.3">
      <c r="A52" s="3" t="s">
        <v>431</v>
      </c>
      <c r="B52" s="9">
        <v>0</v>
      </c>
      <c r="C52" s="9">
        <v>0</v>
      </c>
      <c r="D52" s="9">
        <v>0</v>
      </c>
      <c r="E52" s="9">
        <v>0</v>
      </c>
      <c r="F52" s="9">
        <f t="shared" si="1"/>
        <v>0</v>
      </c>
      <c r="G52" s="8"/>
      <c r="H52" s="8"/>
      <c r="I52" s="8"/>
    </row>
    <row r="53" spans="1:9" s="27" customFormat="1" x14ac:dyDescent="0.25">
      <c r="A53" s="2" t="s">
        <v>413</v>
      </c>
      <c r="B53" s="117">
        <v>0</v>
      </c>
      <c r="C53" s="117">
        <v>0</v>
      </c>
      <c r="D53" s="117">
        <v>0</v>
      </c>
      <c r="E53" s="117">
        <v>0</v>
      </c>
      <c r="F53" s="117">
        <f t="shared" si="1"/>
        <v>0</v>
      </c>
      <c r="G53" s="13"/>
      <c r="H53" s="13"/>
      <c r="I53" s="13"/>
    </row>
    <row r="54" spans="1:9" s="27" customFormat="1" x14ac:dyDescent="0.25">
      <c r="A54" s="2" t="s">
        <v>414</v>
      </c>
      <c r="B54" s="117">
        <v>0</v>
      </c>
      <c r="C54" s="117">
        <v>0</v>
      </c>
      <c r="D54" s="117">
        <v>0</v>
      </c>
      <c r="E54" s="117">
        <v>0</v>
      </c>
      <c r="F54" s="117">
        <f t="shared" si="1"/>
        <v>0</v>
      </c>
      <c r="G54" s="13"/>
      <c r="H54" s="13"/>
      <c r="I54" s="13"/>
    </row>
    <row r="55" spans="1:9" s="27" customFormat="1" x14ac:dyDescent="0.25">
      <c r="A55" s="2" t="s">
        <v>432</v>
      </c>
      <c r="B55" s="117">
        <v>0</v>
      </c>
      <c r="C55" s="117">
        <v>0</v>
      </c>
      <c r="D55" s="117">
        <v>0</v>
      </c>
      <c r="E55" s="117">
        <v>0</v>
      </c>
      <c r="F55" s="117">
        <f t="shared" si="1"/>
        <v>0</v>
      </c>
      <c r="G55" s="13"/>
      <c r="H55" s="13"/>
      <c r="I55" s="13"/>
    </row>
    <row r="56" spans="1:9" s="27" customFormat="1" x14ac:dyDescent="0.25">
      <c r="A56" s="2" t="s">
        <v>416</v>
      </c>
      <c r="B56" s="117">
        <v>0</v>
      </c>
      <c r="C56" s="117">
        <v>0</v>
      </c>
      <c r="D56" s="117">
        <v>0</v>
      </c>
      <c r="E56" s="117">
        <v>0</v>
      </c>
      <c r="F56" s="117">
        <f t="shared" si="1"/>
        <v>0</v>
      </c>
      <c r="G56" s="13"/>
      <c r="H56" s="13"/>
      <c r="I56" s="13"/>
    </row>
    <row r="57" spans="1:9" s="27" customFormat="1" x14ac:dyDescent="0.25">
      <c r="A57" s="2" t="s">
        <v>417</v>
      </c>
      <c r="B57" s="117">
        <v>0</v>
      </c>
      <c r="C57" s="117">
        <v>0</v>
      </c>
      <c r="D57" s="117">
        <v>0</v>
      </c>
      <c r="E57" s="117">
        <v>0</v>
      </c>
      <c r="F57" s="117">
        <f t="shared" si="1"/>
        <v>0</v>
      </c>
      <c r="G57" s="13"/>
      <c r="H57" s="13"/>
      <c r="I57" s="13"/>
    </row>
    <row r="58" spans="1:9" s="27" customFormat="1" x14ac:dyDescent="0.25">
      <c r="A58" s="2" t="s">
        <v>418</v>
      </c>
      <c r="B58" s="117">
        <v>0</v>
      </c>
      <c r="C58" s="117">
        <v>0</v>
      </c>
      <c r="D58" s="117">
        <v>0</v>
      </c>
      <c r="E58" s="117">
        <v>0</v>
      </c>
      <c r="F58" s="117">
        <f t="shared" si="1"/>
        <v>0</v>
      </c>
      <c r="G58" s="13"/>
      <c r="H58" s="13"/>
      <c r="I58" s="13"/>
    </row>
    <row r="59" spans="1:9" s="27" customFormat="1" x14ac:dyDescent="0.25">
      <c r="A59" s="2" t="s">
        <v>419</v>
      </c>
      <c r="B59" s="117">
        <v>0</v>
      </c>
      <c r="C59" s="117">
        <v>0</v>
      </c>
      <c r="D59" s="117">
        <v>0</v>
      </c>
      <c r="E59" s="117">
        <v>0</v>
      </c>
      <c r="F59" s="117">
        <f t="shared" si="1"/>
        <v>0</v>
      </c>
      <c r="G59" s="13"/>
      <c r="H59" s="13"/>
      <c r="I59" s="13"/>
    </row>
    <row r="60" spans="1:9" s="27" customFormat="1" x14ac:dyDescent="0.25">
      <c r="A60" s="2" t="s">
        <v>420</v>
      </c>
      <c r="B60" s="117">
        <v>0</v>
      </c>
      <c r="C60" s="117">
        <v>796.21911299999999</v>
      </c>
      <c r="D60" s="117">
        <v>1583.5523539200001</v>
      </c>
      <c r="E60" s="117">
        <v>0</v>
      </c>
      <c r="F60" s="117">
        <f t="shared" si="1"/>
        <v>2379.77146692</v>
      </c>
      <c r="G60" s="13"/>
      <c r="H60" s="13"/>
      <c r="I60" s="13"/>
    </row>
    <row r="61" spans="1:9" s="27" customFormat="1" x14ac:dyDescent="0.25">
      <c r="A61" s="2" t="s">
        <v>421</v>
      </c>
      <c r="B61" s="117">
        <v>0</v>
      </c>
      <c r="C61" s="117">
        <v>0</v>
      </c>
      <c r="D61" s="117">
        <v>0</v>
      </c>
      <c r="E61" s="117">
        <v>0</v>
      </c>
      <c r="F61" s="117">
        <f t="shared" si="1"/>
        <v>0</v>
      </c>
      <c r="G61" s="13"/>
      <c r="H61" s="13"/>
      <c r="I61" s="13"/>
    </row>
    <row r="62" spans="1:9" s="27" customFormat="1" x14ac:dyDescent="0.25">
      <c r="A62" s="2" t="s">
        <v>434</v>
      </c>
      <c r="B62" s="117">
        <v>-924.80815413000005</v>
      </c>
      <c r="C62" s="117">
        <v>-9.5691968900000006</v>
      </c>
      <c r="D62" s="117">
        <v>0</v>
      </c>
      <c r="E62" s="117">
        <v>-2189.2395743000002</v>
      </c>
      <c r="F62" s="117">
        <f t="shared" si="1"/>
        <v>-3123.6169253200005</v>
      </c>
      <c r="G62" s="13"/>
      <c r="H62" s="13"/>
      <c r="I62" s="13"/>
    </row>
    <row r="63" spans="1:9" s="27" customFormat="1" x14ac:dyDescent="0.25">
      <c r="A63" s="2" t="s">
        <v>435</v>
      </c>
      <c r="B63" s="117">
        <v>2185.78832319</v>
      </c>
      <c r="C63" s="117">
        <v>0</v>
      </c>
      <c r="D63" s="117">
        <v>0</v>
      </c>
      <c r="E63" s="117">
        <v>1910.5128790000001</v>
      </c>
      <c r="F63" s="117">
        <f t="shared" si="1"/>
        <v>4096.3012021900004</v>
      </c>
      <c r="G63" s="13"/>
      <c r="H63" s="13"/>
      <c r="I63" s="13"/>
    </row>
    <row r="64" spans="1:9" s="27" customFormat="1" x14ac:dyDescent="0.25">
      <c r="A64" s="2" t="s">
        <v>436</v>
      </c>
      <c r="B64" s="117">
        <v>3110.5964773199998</v>
      </c>
      <c r="C64" s="117">
        <v>9.5691968900000006</v>
      </c>
      <c r="D64" s="117">
        <v>0</v>
      </c>
      <c r="E64" s="117">
        <v>4099.7524532999996</v>
      </c>
      <c r="F64" s="117">
        <f t="shared" si="1"/>
        <v>7219.91812751</v>
      </c>
      <c r="G64" s="13"/>
      <c r="H64" s="13"/>
      <c r="I64" s="13"/>
    </row>
    <row r="65" spans="1:7" x14ac:dyDescent="0.25">
      <c r="A65" s="2"/>
      <c r="B65" s="117"/>
      <c r="C65" s="117"/>
      <c r="D65" s="117"/>
      <c r="E65" s="117"/>
      <c r="F65" s="117"/>
      <c r="G65" s="67"/>
    </row>
    <row r="66" spans="1:7" x14ac:dyDescent="0.25">
      <c r="A66" s="2"/>
      <c r="B66" s="117"/>
      <c r="C66" s="117"/>
      <c r="D66" s="117"/>
      <c r="E66" s="117"/>
      <c r="F66" s="117"/>
    </row>
    <row r="67" spans="1:7" ht="13" thickBot="1" x14ac:dyDescent="0.3">
      <c r="A67" s="118"/>
      <c r="B67" s="118"/>
      <c r="C67" s="118"/>
      <c r="D67" s="118"/>
      <c r="E67" s="118"/>
      <c r="F67" s="118"/>
    </row>
    <row r="68" spans="1:7" ht="13" thickTop="1" x14ac:dyDescent="0.25"/>
  </sheetData>
  <mergeCells count="4">
    <mergeCell ref="A5:F5"/>
    <mergeCell ref="A6:F6"/>
    <mergeCell ref="A7:F7"/>
    <mergeCell ref="A8:F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0430-A9D2-4634-9083-026A7371982C}">
  <sheetPr>
    <tabColor theme="9" tint="0.39997558519241921"/>
  </sheetPr>
  <dimension ref="A1:L66"/>
  <sheetViews>
    <sheetView showGridLines="0" defaultGridColor="0" colorId="60" workbookViewId="0">
      <selection activeCell="E12" sqref="E12"/>
    </sheetView>
  </sheetViews>
  <sheetFormatPr baseColWidth="10" defaultColWidth="11.453125" defaultRowHeight="12.5" x14ac:dyDescent="0.25"/>
  <cols>
    <col min="1" max="1" width="51.54296875" style="4" bestFit="1" customWidth="1"/>
    <col min="2" max="2" width="12" style="4" customWidth="1"/>
    <col min="3" max="4" width="11.81640625" style="4" customWidth="1"/>
    <col min="5" max="5" width="11.7265625" style="4" bestFit="1" customWidth="1"/>
    <col min="6" max="7" width="11.453125" style="4"/>
    <col min="8" max="8" width="14.1796875" style="4"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row>
    <row r="4" spans="1:9" x14ac:dyDescent="0.25">
      <c r="F4" s="30"/>
    </row>
    <row r="5" spans="1:9" ht="13" x14ac:dyDescent="0.3">
      <c r="A5" s="169" t="s">
        <v>354</v>
      </c>
      <c r="B5" s="169"/>
      <c r="C5" s="169"/>
      <c r="D5" s="169"/>
      <c r="E5" s="169"/>
      <c r="F5" s="54"/>
      <c r="G5" s="54"/>
      <c r="H5" s="54"/>
    </row>
    <row r="6" spans="1:9" ht="13" x14ac:dyDescent="0.3">
      <c r="A6" s="169" t="s">
        <v>477</v>
      </c>
      <c r="B6" s="169"/>
      <c r="C6" s="169"/>
      <c r="D6" s="169"/>
      <c r="E6" s="169"/>
      <c r="F6" s="54"/>
      <c r="G6" s="54"/>
      <c r="H6" s="54"/>
    </row>
    <row r="7" spans="1:9" ht="13" x14ac:dyDescent="0.3">
      <c r="A7" s="169">
        <v>2025</v>
      </c>
      <c r="B7" s="169"/>
      <c r="C7" s="169"/>
      <c r="D7" s="169"/>
      <c r="E7" s="169"/>
      <c r="F7" s="54"/>
      <c r="G7" s="54"/>
      <c r="H7" s="54"/>
    </row>
    <row r="8" spans="1:9" ht="13" x14ac:dyDescent="0.3">
      <c r="A8" s="169" t="s">
        <v>356</v>
      </c>
      <c r="B8" s="169"/>
      <c r="C8" s="169"/>
      <c r="D8" s="169"/>
      <c r="E8" s="169"/>
      <c r="F8" s="54"/>
      <c r="G8" s="54"/>
      <c r="H8" s="54"/>
    </row>
    <row r="9" spans="1:9" ht="13" thickBot="1" x14ac:dyDescent="0.3"/>
    <row r="10" spans="1:9" ht="13.5" thickTop="1" thickBot="1" x14ac:dyDescent="0.3">
      <c r="A10" s="59" t="s">
        <v>357</v>
      </c>
      <c r="B10" s="59" t="s">
        <v>261</v>
      </c>
      <c r="C10" s="59" t="s">
        <v>262</v>
      </c>
      <c r="D10" s="59" t="s">
        <v>264</v>
      </c>
      <c r="E10" s="59" t="s">
        <v>361</v>
      </c>
      <c r="F10" s="60"/>
      <c r="G10" s="60"/>
      <c r="H10" s="60"/>
      <c r="I10" s="60"/>
    </row>
    <row r="11" spans="1:9" s="9" customFormat="1" ht="13.5" thickTop="1" x14ac:dyDescent="0.3">
      <c r="A11" s="61"/>
      <c r="B11" s="8"/>
      <c r="C11" s="8"/>
      <c r="D11" s="8"/>
      <c r="E11" s="8"/>
      <c r="F11" s="8"/>
      <c r="G11" s="8"/>
      <c r="H11" s="8"/>
      <c r="I11" s="8"/>
    </row>
    <row r="12" spans="1:9" s="9" customFormat="1" ht="13" x14ac:dyDescent="0.3">
      <c r="A12" s="3" t="s">
        <v>394</v>
      </c>
      <c r="B12" s="9">
        <v>645913.04640045704</v>
      </c>
      <c r="C12" s="9">
        <v>205894.30189999999</v>
      </c>
      <c r="D12" s="9">
        <v>1176950.89799265</v>
      </c>
      <c r="E12" s="9">
        <f>SUM(B12:D12)</f>
        <v>2028758.246293107</v>
      </c>
      <c r="F12" s="8"/>
      <c r="G12" s="8"/>
      <c r="H12" s="8"/>
      <c r="I12" s="8"/>
    </row>
    <row r="13" spans="1:9" s="9" customFormat="1" ht="13" x14ac:dyDescent="0.3">
      <c r="A13" s="3" t="s">
        <v>395</v>
      </c>
      <c r="B13" s="9">
        <v>646837.85455458704</v>
      </c>
      <c r="C13" s="9">
        <v>205894.30189999999</v>
      </c>
      <c r="D13" s="9">
        <v>1176950.89799265</v>
      </c>
      <c r="E13" s="9">
        <f t="shared" ref="E13:E64" si="0">SUM(B13:D13)</f>
        <v>2029683.0544472369</v>
      </c>
      <c r="F13" s="8"/>
      <c r="G13" s="8"/>
      <c r="H13" s="8"/>
      <c r="I13" s="8"/>
    </row>
    <row r="14" spans="1:9" s="27" customFormat="1" ht="13" x14ac:dyDescent="0.3">
      <c r="A14" s="3" t="s">
        <v>396</v>
      </c>
      <c r="B14" s="9">
        <v>646837.09455458703</v>
      </c>
      <c r="C14" s="9">
        <v>205894.30189999999</v>
      </c>
      <c r="D14" s="9">
        <v>1176950.89799265</v>
      </c>
      <c r="E14" s="9">
        <f t="shared" si="0"/>
        <v>2029682.2944472372</v>
      </c>
      <c r="F14" s="13"/>
      <c r="G14" s="13"/>
      <c r="H14" s="13"/>
      <c r="I14" s="13"/>
    </row>
    <row r="15" spans="1:9" s="27" customFormat="1" x14ac:dyDescent="0.25">
      <c r="A15" s="2" t="s">
        <v>397</v>
      </c>
      <c r="B15" s="117">
        <v>3080.43025597</v>
      </c>
      <c r="C15" s="117">
        <v>0</v>
      </c>
      <c r="D15" s="117">
        <v>0</v>
      </c>
      <c r="E15" s="117">
        <f t="shared" si="0"/>
        <v>3080.43025597</v>
      </c>
      <c r="F15" s="13"/>
      <c r="G15" s="13"/>
      <c r="H15" s="13"/>
      <c r="I15" s="13"/>
    </row>
    <row r="16" spans="1:9" s="27" customFormat="1" x14ac:dyDescent="0.25">
      <c r="A16" s="2" t="s">
        <v>398</v>
      </c>
      <c r="B16" s="117">
        <v>0</v>
      </c>
      <c r="C16" s="117">
        <v>22612.381399999998</v>
      </c>
      <c r="D16" s="117">
        <v>70041.512539999996</v>
      </c>
      <c r="E16" s="117">
        <f t="shared" si="0"/>
        <v>92653.893939999994</v>
      </c>
      <c r="F16" s="13"/>
      <c r="G16" s="13"/>
      <c r="H16" s="13"/>
      <c r="I16" s="13"/>
    </row>
    <row r="17" spans="1:9" s="27" customFormat="1" x14ac:dyDescent="0.25">
      <c r="A17" s="2" t="s">
        <v>399</v>
      </c>
      <c r="B17" s="117">
        <v>0</v>
      </c>
      <c r="C17" s="117">
        <v>0</v>
      </c>
      <c r="D17" s="117">
        <v>0</v>
      </c>
      <c r="E17" s="117">
        <f t="shared" si="0"/>
        <v>0</v>
      </c>
      <c r="F17" s="13"/>
      <c r="G17" s="13"/>
      <c r="H17" s="13"/>
      <c r="I17" s="13"/>
    </row>
    <row r="18" spans="1:9" s="27" customFormat="1" x14ac:dyDescent="0.25">
      <c r="A18" s="2" t="s">
        <v>400</v>
      </c>
      <c r="B18" s="117">
        <v>0</v>
      </c>
      <c r="C18" s="117">
        <v>22612.381399999998</v>
      </c>
      <c r="D18" s="117">
        <v>70041.512539999996</v>
      </c>
      <c r="E18" s="117">
        <f t="shared" si="0"/>
        <v>92653.893939999994</v>
      </c>
      <c r="F18" s="13"/>
      <c r="G18" s="13"/>
      <c r="H18" s="13"/>
      <c r="I18" s="13"/>
    </row>
    <row r="19" spans="1:9" s="27" customFormat="1" x14ac:dyDescent="0.25">
      <c r="A19" s="2" t="s">
        <v>401</v>
      </c>
      <c r="B19" s="117">
        <v>902.90874156999996</v>
      </c>
      <c r="C19" s="117">
        <v>5204.5874999999996</v>
      </c>
      <c r="D19" s="117">
        <v>0</v>
      </c>
      <c r="E19" s="117">
        <f t="shared" si="0"/>
        <v>6107.4962415699993</v>
      </c>
      <c r="F19" s="13"/>
      <c r="G19" s="13"/>
      <c r="H19" s="13"/>
      <c r="I19" s="13"/>
    </row>
    <row r="20" spans="1:9" s="9" customFormat="1" ht="13" x14ac:dyDescent="0.3">
      <c r="A20" s="3" t="s">
        <v>402</v>
      </c>
      <c r="B20" s="9">
        <v>281.59795745999998</v>
      </c>
      <c r="C20" s="9">
        <v>0</v>
      </c>
      <c r="D20" s="9">
        <v>0</v>
      </c>
      <c r="E20" s="9">
        <f t="shared" si="0"/>
        <v>281.59795745999998</v>
      </c>
      <c r="F20" s="8"/>
      <c r="G20" s="8"/>
      <c r="H20" s="8"/>
      <c r="I20" s="8"/>
    </row>
    <row r="21" spans="1:9" s="9" customFormat="1" ht="13" x14ac:dyDescent="0.3">
      <c r="A21" s="3" t="s">
        <v>403</v>
      </c>
      <c r="B21" s="9">
        <v>281.59795745999998</v>
      </c>
      <c r="C21" s="9">
        <v>0</v>
      </c>
      <c r="D21" s="9">
        <v>0</v>
      </c>
      <c r="E21" s="9">
        <f t="shared" si="0"/>
        <v>281.59795745999998</v>
      </c>
      <c r="F21" s="8"/>
      <c r="G21" s="8"/>
      <c r="H21" s="8"/>
      <c r="I21" s="8"/>
    </row>
    <row r="22" spans="1:9" s="27" customFormat="1" x14ac:dyDescent="0.25">
      <c r="A22" s="2" t="s">
        <v>404</v>
      </c>
      <c r="B22" s="117">
        <v>0</v>
      </c>
      <c r="C22" s="117">
        <v>0</v>
      </c>
      <c r="D22" s="117">
        <v>0</v>
      </c>
      <c r="E22" s="117">
        <f t="shared" si="0"/>
        <v>0</v>
      </c>
      <c r="F22" s="13"/>
      <c r="G22" s="13"/>
      <c r="H22" s="13"/>
      <c r="I22" s="13"/>
    </row>
    <row r="23" spans="1:9" s="27" customFormat="1" x14ac:dyDescent="0.25">
      <c r="A23" s="2" t="s">
        <v>405</v>
      </c>
      <c r="B23" s="117">
        <v>0</v>
      </c>
      <c r="C23" s="117">
        <v>0</v>
      </c>
      <c r="D23" s="117">
        <v>0</v>
      </c>
      <c r="E23" s="117">
        <f t="shared" si="0"/>
        <v>0</v>
      </c>
      <c r="F23" s="13"/>
      <c r="G23" s="13"/>
      <c r="H23" s="13"/>
      <c r="I23" s="13"/>
    </row>
    <row r="24" spans="1:9" s="27" customFormat="1" x14ac:dyDescent="0.25">
      <c r="A24" s="2" t="s">
        <v>406</v>
      </c>
      <c r="B24" s="117">
        <v>281.59795745999998</v>
      </c>
      <c r="C24" s="117">
        <v>0</v>
      </c>
      <c r="D24" s="117">
        <v>0</v>
      </c>
      <c r="E24" s="117">
        <f t="shared" si="0"/>
        <v>281.59795745999998</v>
      </c>
      <c r="F24" s="13"/>
      <c r="G24" s="13"/>
      <c r="H24" s="13"/>
      <c r="I24" s="13"/>
    </row>
    <row r="25" spans="1:9" s="27" customFormat="1" x14ac:dyDescent="0.25">
      <c r="A25" s="2" t="s">
        <v>407</v>
      </c>
      <c r="B25" s="117">
        <v>0</v>
      </c>
      <c r="C25" s="117">
        <v>0</v>
      </c>
      <c r="D25" s="117">
        <v>0</v>
      </c>
      <c r="E25" s="117">
        <f t="shared" si="0"/>
        <v>0</v>
      </c>
      <c r="F25" s="13"/>
      <c r="G25" s="13"/>
      <c r="H25" s="13"/>
      <c r="I25" s="13"/>
    </row>
    <row r="26" spans="1:9" s="9" customFormat="1" ht="13" x14ac:dyDescent="0.3">
      <c r="A26" s="3" t="s">
        <v>408</v>
      </c>
      <c r="B26" s="9">
        <v>642572.15759958699</v>
      </c>
      <c r="C26" s="9">
        <v>178077.33300000001</v>
      </c>
      <c r="D26" s="9">
        <v>1106909.38545265</v>
      </c>
      <c r="E26" s="9">
        <f t="shared" si="0"/>
        <v>1927558.8760522371</v>
      </c>
      <c r="F26" s="8"/>
      <c r="G26" s="8"/>
      <c r="H26" s="8"/>
      <c r="I26" s="8"/>
    </row>
    <row r="27" spans="1:9" s="27" customFormat="1" x14ac:dyDescent="0.25">
      <c r="A27" s="2" t="s">
        <v>409</v>
      </c>
      <c r="B27" s="117">
        <v>0</v>
      </c>
      <c r="C27" s="117">
        <v>0</v>
      </c>
      <c r="D27" s="117">
        <v>233965.0403771</v>
      </c>
      <c r="E27" s="117">
        <f t="shared" si="0"/>
        <v>233965.0403771</v>
      </c>
      <c r="F27" s="13"/>
      <c r="G27" s="13"/>
      <c r="H27" s="13"/>
      <c r="I27" s="13"/>
    </row>
    <row r="28" spans="1:9" s="27" customFormat="1" x14ac:dyDescent="0.25">
      <c r="A28" s="2" t="s">
        <v>411</v>
      </c>
      <c r="B28" s="117">
        <v>0</v>
      </c>
      <c r="C28" s="117">
        <v>0</v>
      </c>
      <c r="D28" s="117">
        <v>0</v>
      </c>
      <c r="E28" s="117">
        <f t="shared" si="0"/>
        <v>0</v>
      </c>
      <c r="F28" s="13"/>
      <c r="G28" s="13"/>
      <c r="H28" s="13"/>
      <c r="I28" s="13"/>
    </row>
    <row r="29" spans="1:9" s="27" customFormat="1" x14ac:dyDescent="0.25">
      <c r="A29" s="2" t="s">
        <v>486</v>
      </c>
      <c r="B29" s="117">
        <v>0</v>
      </c>
      <c r="C29" s="117">
        <v>0</v>
      </c>
      <c r="D29" s="117">
        <v>0</v>
      </c>
      <c r="E29" s="117">
        <f t="shared" si="0"/>
        <v>0</v>
      </c>
      <c r="F29" s="13"/>
      <c r="G29" s="13"/>
      <c r="H29" s="13"/>
      <c r="I29" s="13"/>
    </row>
    <row r="30" spans="1:9" s="27" customFormat="1" x14ac:dyDescent="0.25">
      <c r="A30" s="2" t="s">
        <v>413</v>
      </c>
      <c r="B30" s="117">
        <v>0</v>
      </c>
      <c r="C30" s="117">
        <v>0</v>
      </c>
      <c r="D30" s="117">
        <v>0</v>
      </c>
      <c r="E30" s="117">
        <f t="shared" si="0"/>
        <v>0</v>
      </c>
      <c r="F30" s="13"/>
      <c r="G30" s="13"/>
      <c r="H30" s="13"/>
      <c r="I30" s="13"/>
    </row>
    <row r="31" spans="1:9" s="27" customFormat="1" x14ac:dyDescent="0.25">
      <c r="A31" s="2" t="s">
        <v>414</v>
      </c>
      <c r="B31" s="117">
        <v>0</v>
      </c>
      <c r="C31" s="117">
        <v>0</v>
      </c>
      <c r="D31" s="117">
        <v>0</v>
      </c>
      <c r="E31" s="117">
        <f t="shared" si="0"/>
        <v>0</v>
      </c>
      <c r="F31" s="13"/>
      <c r="G31" s="13"/>
      <c r="H31" s="13"/>
      <c r="I31" s="13"/>
    </row>
    <row r="32" spans="1:9" s="9" customFormat="1" ht="13" x14ac:dyDescent="0.3">
      <c r="A32" s="2" t="s">
        <v>415</v>
      </c>
      <c r="B32" s="117">
        <v>0</v>
      </c>
      <c r="C32" s="117">
        <v>0</v>
      </c>
      <c r="D32" s="117">
        <v>0</v>
      </c>
      <c r="E32" s="117">
        <f t="shared" si="0"/>
        <v>0</v>
      </c>
      <c r="F32" s="8"/>
      <c r="G32" s="8"/>
      <c r="H32" s="8"/>
      <c r="I32" s="8"/>
    </row>
    <row r="33" spans="1:12" s="9" customFormat="1" ht="13" x14ac:dyDescent="0.3">
      <c r="A33" s="2" t="s">
        <v>489</v>
      </c>
      <c r="B33" s="117">
        <v>0</v>
      </c>
      <c r="C33" s="117">
        <v>0</v>
      </c>
      <c r="D33" s="117">
        <v>0</v>
      </c>
      <c r="E33" s="117">
        <f t="shared" si="0"/>
        <v>0</v>
      </c>
      <c r="F33" s="8"/>
      <c r="G33" s="8"/>
      <c r="H33" s="8"/>
      <c r="I33" s="8"/>
    </row>
    <row r="34" spans="1:12" s="27" customFormat="1" x14ac:dyDescent="0.25">
      <c r="A34" s="2" t="s">
        <v>416</v>
      </c>
      <c r="B34" s="117">
        <v>0</v>
      </c>
      <c r="C34" s="117">
        <v>0</v>
      </c>
      <c r="D34" s="117">
        <v>0</v>
      </c>
      <c r="E34" s="117">
        <f t="shared" si="0"/>
        <v>0</v>
      </c>
      <c r="F34" s="13"/>
      <c r="G34" s="13"/>
      <c r="H34" s="13"/>
      <c r="I34" s="13"/>
      <c r="J34" s="117"/>
      <c r="K34" s="117"/>
      <c r="L34" s="117"/>
    </row>
    <row r="35" spans="1:12" s="27" customFormat="1" x14ac:dyDescent="0.25">
      <c r="A35" s="2" t="s">
        <v>485</v>
      </c>
      <c r="B35" s="117">
        <v>0</v>
      </c>
      <c r="C35" s="117">
        <v>0</v>
      </c>
      <c r="D35" s="117">
        <v>0</v>
      </c>
      <c r="E35" s="117">
        <f t="shared" si="0"/>
        <v>0</v>
      </c>
      <c r="F35" s="13"/>
      <c r="G35" s="13"/>
      <c r="H35" s="13"/>
      <c r="I35" s="13"/>
      <c r="J35" s="117"/>
      <c r="K35" s="117"/>
      <c r="L35" s="117"/>
    </row>
    <row r="36" spans="1:12" s="9" customFormat="1" ht="13" x14ac:dyDescent="0.3">
      <c r="A36" s="2" t="s">
        <v>417</v>
      </c>
      <c r="B36" s="117">
        <v>0</v>
      </c>
      <c r="C36" s="117">
        <v>0</v>
      </c>
      <c r="D36" s="117">
        <v>0</v>
      </c>
      <c r="E36" s="117">
        <f t="shared" si="0"/>
        <v>0</v>
      </c>
      <c r="F36" s="8"/>
      <c r="G36" s="8"/>
      <c r="H36" s="8"/>
      <c r="I36" s="8"/>
    </row>
    <row r="37" spans="1:12" s="27" customFormat="1" x14ac:dyDescent="0.25">
      <c r="A37" s="2" t="s">
        <v>488</v>
      </c>
      <c r="B37" s="117">
        <v>0</v>
      </c>
      <c r="C37" s="117">
        <v>0</v>
      </c>
      <c r="D37" s="117">
        <v>0</v>
      </c>
      <c r="E37" s="117">
        <f t="shared" si="0"/>
        <v>0</v>
      </c>
      <c r="F37" s="13"/>
      <c r="G37" s="13"/>
      <c r="H37" s="13"/>
      <c r="I37" s="13"/>
      <c r="J37" s="117"/>
      <c r="K37" s="117"/>
      <c r="L37" s="117"/>
    </row>
    <row r="38" spans="1:12" s="27" customFormat="1" x14ac:dyDescent="0.25">
      <c r="A38" s="2" t="s">
        <v>418</v>
      </c>
      <c r="B38" s="117">
        <v>0</v>
      </c>
      <c r="C38" s="117">
        <v>0</v>
      </c>
      <c r="D38" s="117">
        <v>233965.0403771</v>
      </c>
      <c r="E38" s="117">
        <f t="shared" si="0"/>
        <v>233965.0403771</v>
      </c>
      <c r="F38" s="13"/>
      <c r="G38" s="13"/>
      <c r="H38" s="13"/>
      <c r="I38" s="13"/>
      <c r="J38" s="117"/>
      <c r="K38" s="117"/>
      <c r="L38" s="117"/>
    </row>
    <row r="39" spans="1:12" s="9" customFormat="1" ht="13" x14ac:dyDescent="0.3">
      <c r="A39" s="2" t="s">
        <v>419</v>
      </c>
      <c r="B39" s="117">
        <v>0</v>
      </c>
      <c r="C39" s="117">
        <v>0</v>
      </c>
      <c r="D39" s="117">
        <v>0</v>
      </c>
      <c r="E39" s="117">
        <f t="shared" si="0"/>
        <v>0</v>
      </c>
      <c r="F39" s="8"/>
      <c r="G39" s="8"/>
      <c r="H39" s="8"/>
      <c r="I39" s="8"/>
    </row>
    <row r="40" spans="1:12" s="27" customFormat="1" x14ac:dyDescent="0.25">
      <c r="A40" s="2" t="s">
        <v>420</v>
      </c>
      <c r="B40" s="117">
        <v>642572.15759958699</v>
      </c>
      <c r="C40" s="117">
        <v>178077.33300000001</v>
      </c>
      <c r="D40" s="117">
        <v>872944.34507555002</v>
      </c>
      <c r="E40" s="117">
        <f t="shared" si="0"/>
        <v>1693593.8356751371</v>
      </c>
      <c r="F40" s="13"/>
      <c r="G40" s="13"/>
      <c r="H40" s="13"/>
      <c r="I40" s="13"/>
      <c r="J40" s="117"/>
      <c r="K40" s="117"/>
      <c r="L40" s="117"/>
    </row>
    <row r="41" spans="1:12" s="27" customFormat="1" x14ac:dyDescent="0.25">
      <c r="A41" s="2" t="s">
        <v>421</v>
      </c>
      <c r="B41" s="117">
        <v>0</v>
      </c>
      <c r="C41" s="117">
        <v>0</v>
      </c>
      <c r="D41" s="117">
        <v>0</v>
      </c>
      <c r="E41" s="117">
        <f t="shared" si="0"/>
        <v>0</v>
      </c>
      <c r="F41" s="13"/>
      <c r="G41" s="13"/>
      <c r="H41" s="13"/>
      <c r="I41" s="13"/>
      <c r="J41" s="117"/>
      <c r="K41" s="117"/>
      <c r="L41" s="117"/>
    </row>
    <row r="42" spans="1:12" s="27" customFormat="1" x14ac:dyDescent="0.25">
      <c r="A42" s="2" t="s">
        <v>422</v>
      </c>
      <c r="B42" s="117">
        <v>0</v>
      </c>
      <c r="C42" s="117">
        <v>0</v>
      </c>
      <c r="D42" s="117">
        <v>0</v>
      </c>
      <c r="E42" s="117">
        <f t="shared" si="0"/>
        <v>0</v>
      </c>
      <c r="F42" s="13"/>
      <c r="G42" s="13"/>
      <c r="H42" s="13"/>
      <c r="I42" s="13"/>
      <c r="J42" s="117"/>
      <c r="K42" s="117"/>
      <c r="L42" s="117"/>
    </row>
    <row r="43" spans="1:12" s="9" customFormat="1" ht="13" x14ac:dyDescent="0.3">
      <c r="A43" s="2" t="s">
        <v>423</v>
      </c>
      <c r="B43" s="117">
        <v>0.76</v>
      </c>
      <c r="C43" s="117">
        <v>0</v>
      </c>
      <c r="D43" s="117">
        <v>0</v>
      </c>
      <c r="E43" s="117">
        <f t="shared" si="0"/>
        <v>0.76</v>
      </c>
      <c r="F43" s="8"/>
      <c r="G43" s="8"/>
      <c r="H43" s="8"/>
      <c r="I43" s="8"/>
    </row>
    <row r="44" spans="1:12" s="27" customFormat="1" x14ac:dyDescent="0.25">
      <c r="A44" s="2" t="s">
        <v>424</v>
      </c>
      <c r="B44" s="117">
        <v>0.76</v>
      </c>
      <c r="C44" s="117">
        <v>0</v>
      </c>
      <c r="D44" s="117">
        <v>0</v>
      </c>
      <c r="E44" s="117">
        <f t="shared" si="0"/>
        <v>0.76</v>
      </c>
      <c r="F44" s="13"/>
      <c r="G44" s="13"/>
      <c r="H44" s="13"/>
      <c r="I44" s="13"/>
      <c r="J44" s="117"/>
      <c r="K44" s="117"/>
      <c r="L44" s="117"/>
    </row>
    <row r="45" spans="1:12" s="27" customFormat="1" ht="13" x14ac:dyDescent="0.3">
      <c r="A45" s="3" t="s">
        <v>425</v>
      </c>
      <c r="B45" s="9">
        <v>0.76</v>
      </c>
      <c r="C45" s="9">
        <v>0</v>
      </c>
      <c r="D45" s="9">
        <v>0</v>
      </c>
      <c r="E45" s="9">
        <f t="shared" si="0"/>
        <v>0.76</v>
      </c>
      <c r="F45" s="13"/>
      <c r="G45" s="13"/>
      <c r="H45" s="13"/>
      <c r="I45" s="13"/>
      <c r="J45" s="117"/>
      <c r="K45" s="117"/>
      <c r="L45" s="117"/>
    </row>
    <row r="46" spans="1:12" s="27" customFormat="1" ht="13" x14ac:dyDescent="0.3">
      <c r="A46" s="3" t="s">
        <v>426</v>
      </c>
      <c r="B46" s="9">
        <v>0</v>
      </c>
      <c r="C46" s="9">
        <v>0</v>
      </c>
      <c r="D46" s="9">
        <v>0</v>
      </c>
      <c r="E46" s="9">
        <f t="shared" si="0"/>
        <v>0</v>
      </c>
      <c r="F46" s="120"/>
      <c r="G46" s="120"/>
      <c r="H46" s="120"/>
      <c r="I46" s="120"/>
      <c r="J46" s="121"/>
      <c r="K46" s="121"/>
      <c r="L46" s="121"/>
    </row>
    <row r="47" spans="1:12" x14ac:dyDescent="0.25">
      <c r="A47" s="2" t="s">
        <v>427</v>
      </c>
      <c r="B47" s="117">
        <v>0</v>
      </c>
      <c r="C47" s="117">
        <v>0</v>
      </c>
      <c r="D47" s="117">
        <v>0</v>
      </c>
      <c r="E47" s="117">
        <f t="shared" si="0"/>
        <v>0</v>
      </c>
    </row>
    <row r="48" spans="1:12" x14ac:dyDescent="0.25">
      <c r="A48" s="2" t="s">
        <v>428</v>
      </c>
      <c r="B48" s="117">
        <v>0</v>
      </c>
      <c r="C48" s="117">
        <v>0</v>
      </c>
      <c r="D48" s="117">
        <v>0</v>
      </c>
      <c r="E48" s="117">
        <f t="shared" si="0"/>
        <v>0</v>
      </c>
    </row>
    <row r="49" spans="1:5" ht="13" x14ac:dyDescent="0.3">
      <c r="A49" s="3" t="s">
        <v>429</v>
      </c>
      <c r="B49" s="9">
        <v>0</v>
      </c>
      <c r="C49" s="9">
        <v>0</v>
      </c>
      <c r="D49" s="9">
        <v>0</v>
      </c>
      <c r="E49" s="9">
        <f t="shared" si="0"/>
        <v>0</v>
      </c>
    </row>
    <row r="50" spans="1:5" x14ac:dyDescent="0.25">
      <c r="A50" s="2" t="s">
        <v>430</v>
      </c>
      <c r="B50" s="117">
        <v>0</v>
      </c>
      <c r="C50" s="117">
        <v>0</v>
      </c>
      <c r="D50" s="117">
        <v>0</v>
      </c>
      <c r="E50" s="117">
        <f t="shared" si="0"/>
        <v>0</v>
      </c>
    </row>
    <row r="51" spans="1:5" x14ac:dyDescent="0.25">
      <c r="A51" s="2" t="s">
        <v>409</v>
      </c>
      <c r="B51" s="117">
        <v>0</v>
      </c>
      <c r="C51" s="117">
        <v>0</v>
      </c>
      <c r="D51" s="117">
        <v>0</v>
      </c>
      <c r="E51" s="117">
        <f t="shared" si="0"/>
        <v>0</v>
      </c>
    </row>
    <row r="52" spans="1:5" ht="13" x14ac:dyDescent="0.3">
      <c r="A52" s="3" t="s">
        <v>431</v>
      </c>
      <c r="B52" s="9">
        <v>0</v>
      </c>
      <c r="C52" s="9">
        <v>0</v>
      </c>
      <c r="D52" s="9">
        <v>0</v>
      </c>
      <c r="E52" s="9">
        <f t="shared" si="0"/>
        <v>0</v>
      </c>
    </row>
    <row r="53" spans="1:5" x14ac:dyDescent="0.25">
      <c r="A53" s="2" t="s">
        <v>413</v>
      </c>
      <c r="B53" s="117">
        <v>0</v>
      </c>
      <c r="C53" s="117">
        <v>0</v>
      </c>
      <c r="D53" s="117">
        <v>0</v>
      </c>
      <c r="E53" s="117">
        <f t="shared" si="0"/>
        <v>0</v>
      </c>
    </row>
    <row r="54" spans="1:5" x14ac:dyDescent="0.25">
      <c r="A54" s="2" t="s">
        <v>414</v>
      </c>
      <c r="B54" s="117">
        <v>0</v>
      </c>
      <c r="C54" s="117">
        <v>0</v>
      </c>
      <c r="D54" s="117">
        <v>0</v>
      </c>
      <c r="E54" s="117">
        <f t="shared" si="0"/>
        <v>0</v>
      </c>
    </row>
    <row r="55" spans="1:5" x14ac:dyDescent="0.25">
      <c r="A55" s="2" t="s">
        <v>432</v>
      </c>
      <c r="B55" s="117">
        <v>0</v>
      </c>
      <c r="C55" s="117">
        <v>0</v>
      </c>
      <c r="D55" s="117">
        <v>0</v>
      </c>
      <c r="E55" s="117">
        <f t="shared" si="0"/>
        <v>0</v>
      </c>
    </row>
    <row r="56" spans="1:5" x14ac:dyDescent="0.25">
      <c r="A56" s="2" t="s">
        <v>416</v>
      </c>
      <c r="B56" s="117">
        <v>0</v>
      </c>
      <c r="C56" s="117">
        <v>0</v>
      </c>
      <c r="D56" s="117">
        <v>0</v>
      </c>
      <c r="E56" s="117">
        <f t="shared" si="0"/>
        <v>0</v>
      </c>
    </row>
    <row r="57" spans="1:5" x14ac:dyDescent="0.25">
      <c r="A57" s="2" t="s">
        <v>417</v>
      </c>
      <c r="B57" s="117">
        <v>0</v>
      </c>
      <c r="C57" s="117">
        <v>0</v>
      </c>
      <c r="D57" s="117">
        <v>0</v>
      </c>
      <c r="E57" s="117">
        <f t="shared" si="0"/>
        <v>0</v>
      </c>
    </row>
    <row r="58" spans="1:5" x14ac:dyDescent="0.25">
      <c r="A58" s="2" t="s">
        <v>418</v>
      </c>
      <c r="B58" s="117">
        <v>0</v>
      </c>
      <c r="C58" s="117">
        <v>0</v>
      </c>
      <c r="D58" s="117">
        <v>0</v>
      </c>
      <c r="E58" s="117">
        <f t="shared" si="0"/>
        <v>0</v>
      </c>
    </row>
    <row r="59" spans="1:5" x14ac:dyDescent="0.25">
      <c r="A59" s="2" t="s">
        <v>419</v>
      </c>
      <c r="B59" s="117">
        <v>0</v>
      </c>
      <c r="C59" s="117">
        <v>0</v>
      </c>
      <c r="D59" s="117">
        <v>0</v>
      </c>
      <c r="E59" s="117">
        <f t="shared" si="0"/>
        <v>0</v>
      </c>
    </row>
    <row r="60" spans="1:5" x14ac:dyDescent="0.25">
      <c r="A60" s="2" t="s">
        <v>420</v>
      </c>
      <c r="B60" s="117">
        <v>0</v>
      </c>
      <c r="C60" s="117">
        <v>0</v>
      </c>
      <c r="D60" s="117">
        <v>0</v>
      </c>
      <c r="E60" s="117">
        <f t="shared" si="0"/>
        <v>0</v>
      </c>
    </row>
    <row r="61" spans="1:5" x14ac:dyDescent="0.25">
      <c r="A61" s="2" t="s">
        <v>421</v>
      </c>
      <c r="B61" s="117">
        <v>0</v>
      </c>
      <c r="C61" s="117">
        <v>0</v>
      </c>
      <c r="D61" s="117">
        <v>0</v>
      </c>
      <c r="E61" s="117">
        <f t="shared" si="0"/>
        <v>0</v>
      </c>
    </row>
    <row r="62" spans="1:5" x14ac:dyDescent="0.25">
      <c r="A62" s="2" t="s">
        <v>434</v>
      </c>
      <c r="B62" s="117">
        <v>-924.80815413000005</v>
      </c>
      <c r="C62" s="117">
        <v>0</v>
      </c>
      <c r="D62" s="117">
        <v>0</v>
      </c>
      <c r="E62" s="117">
        <f t="shared" si="0"/>
        <v>-924.80815413000005</v>
      </c>
    </row>
    <row r="63" spans="1:5" x14ac:dyDescent="0.25">
      <c r="A63" s="2" t="s">
        <v>435</v>
      </c>
      <c r="B63" s="117">
        <v>2185.78832319</v>
      </c>
      <c r="C63" s="117">
        <v>0</v>
      </c>
      <c r="D63" s="117">
        <v>0</v>
      </c>
      <c r="E63" s="117">
        <f t="shared" si="0"/>
        <v>2185.78832319</v>
      </c>
    </row>
    <row r="64" spans="1:5" x14ac:dyDescent="0.25">
      <c r="A64" s="2" t="s">
        <v>436</v>
      </c>
      <c r="B64" s="117">
        <v>3110.5964773199998</v>
      </c>
      <c r="C64" s="117">
        <v>0</v>
      </c>
      <c r="D64" s="117">
        <v>0</v>
      </c>
      <c r="E64" s="117">
        <f t="shared" si="0"/>
        <v>3110.5964773199998</v>
      </c>
    </row>
    <row r="65" spans="1:5" ht="13" thickBot="1" x14ac:dyDescent="0.3">
      <c r="A65" s="118"/>
      <c r="B65" s="118"/>
      <c r="C65" s="118"/>
      <c r="D65" s="118"/>
      <c r="E65" s="118"/>
    </row>
    <row r="66" spans="1:5" ht="13" thickTop="1" x14ac:dyDescent="0.25"/>
  </sheetData>
  <mergeCells count="4">
    <mergeCell ref="A5:E5"/>
    <mergeCell ref="A6:E6"/>
    <mergeCell ref="A7:E7"/>
    <mergeCell ref="A8:E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72E6D-9FAE-4DC8-8AE0-DE326E9369F0}">
  <sheetPr>
    <tabColor theme="9" tint="0.39997558519241921"/>
  </sheetPr>
  <dimension ref="A1:G66"/>
  <sheetViews>
    <sheetView showGridLines="0" defaultGridColor="0" topLeftCell="A4" colorId="60" workbookViewId="0">
      <selection activeCell="D12" sqref="D12"/>
    </sheetView>
  </sheetViews>
  <sheetFormatPr baseColWidth="10" defaultColWidth="11.453125" defaultRowHeight="12.5" x14ac:dyDescent="0.25"/>
  <cols>
    <col min="1" max="1" width="57.54296875" style="4" customWidth="1"/>
    <col min="2" max="16384" width="11.453125" style="4"/>
  </cols>
  <sheetData>
    <row r="1" spans="1:4" x14ac:dyDescent="0.25">
      <c r="A1" s="58" t="s">
        <v>282</v>
      </c>
    </row>
    <row r="2" spans="1:4" x14ac:dyDescent="0.25">
      <c r="A2" s="58" t="s">
        <v>352</v>
      </c>
    </row>
    <row r="3" spans="1:4" x14ac:dyDescent="0.25">
      <c r="A3" s="58" t="s">
        <v>353</v>
      </c>
      <c r="D3" s="30"/>
    </row>
    <row r="5" spans="1:4" ht="13" x14ac:dyDescent="0.3">
      <c r="A5" s="169" t="s">
        <v>354</v>
      </c>
      <c r="B5" s="169"/>
      <c r="C5" s="169"/>
      <c r="D5" s="169"/>
    </row>
    <row r="6" spans="1:4" ht="13" x14ac:dyDescent="0.3">
      <c r="A6" s="169" t="s">
        <v>478</v>
      </c>
      <c r="B6" s="169"/>
      <c r="C6" s="169"/>
      <c r="D6" s="169"/>
    </row>
    <row r="7" spans="1:4" ht="13" x14ac:dyDescent="0.3">
      <c r="A7" s="169">
        <v>2025</v>
      </c>
      <c r="B7" s="169"/>
      <c r="C7" s="169"/>
      <c r="D7" s="169"/>
    </row>
    <row r="8" spans="1:4" ht="13" x14ac:dyDescent="0.3">
      <c r="A8" s="169" t="s">
        <v>356</v>
      </c>
      <c r="B8" s="169"/>
      <c r="C8" s="169"/>
      <c r="D8" s="169"/>
    </row>
    <row r="9" spans="1:4" ht="13" thickBot="1" x14ac:dyDescent="0.3"/>
    <row r="10" spans="1:4" ht="13.5" thickTop="1" thickBot="1" x14ac:dyDescent="0.3">
      <c r="A10" s="59" t="s">
        <v>357</v>
      </c>
      <c r="B10" s="59" t="s">
        <v>267</v>
      </c>
      <c r="C10" s="59" t="s">
        <v>269</v>
      </c>
      <c r="D10" s="59" t="s">
        <v>361</v>
      </c>
    </row>
    <row r="11" spans="1:4" s="9" customFormat="1" ht="13.5" thickTop="1" x14ac:dyDescent="0.3">
      <c r="A11" s="61"/>
      <c r="B11" s="13"/>
      <c r="C11" s="13"/>
      <c r="D11" s="13"/>
    </row>
    <row r="12" spans="1:4" s="9" customFormat="1" ht="13" x14ac:dyDescent="0.3">
      <c r="A12" s="3" t="s">
        <v>394</v>
      </c>
      <c r="B12" s="9">
        <v>265242.66441634001</v>
      </c>
      <c r="C12" s="9">
        <v>92732.439396140006</v>
      </c>
      <c r="D12" s="9">
        <f t="shared" ref="D12:D43" si="0">SUM(B12:C12)</f>
        <v>357975.10381248</v>
      </c>
    </row>
    <row r="13" spans="1:4" s="9" customFormat="1" ht="13" x14ac:dyDescent="0.3">
      <c r="A13" s="3" t="s">
        <v>395</v>
      </c>
      <c r="B13" s="9">
        <v>265252.23361323</v>
      </c>
      <c r="C13" s="9">
        <v>92732.439396140006</v>
      </c>
      <c r="D13" s="9">
        <f t="shared" si="0"/>
        <v>357984.67300936999</v>
      </c>
    </row>
    <row r="14" spans="1:4" s="27" customFormat="1" ht="13" x14ac:dyDescent="0.3">
      <c r="A14" s="3" t="s">
        <v>396</v>
      </c>
      <c r="B14" s="9">
        <v>264096.34092967998</v>
      </c>
      <c r="C14" s="9">
        <v>89762.420701569994</v>
      </c>
      <c r="D14" s="9">
        <f t="shared" si="0"/>
        <v>353858.76163124997</v>
      </c>
    </row>
    <row r="15" spans="1:4" s="27" customFormat="1" x14ac:dyDescent="0.25">
      <c r="A15" s="2" t="s">
        <v>397</v>
      </c>
      <c r="B15" s="117">
        <v>17524.877112189999</v>
      </c>
      <c r="C15" s="117">
        <v>24727.14136392</v>
      </c>
      <c r="D15" s="117">
        <f t="shared" si="0"/>
        <v>42252.018476109995</v>
      </c>
    </row>
    <row r="16" spans="1:4" s="27" customFormat="1" x14ac:dyDescent="0.25">
      <c r="A16" s="2" t="s">
        <v>398</v>
      </c>
      <c r="B16" s="117">
        <v>2446.9560496099998</v>
      </c>
      <c r="C16" s="117">
        <v>3320.0715758000001</v>
      </c>
      <c r="D16" s="117">
        <f t="shared" si="0"/>
        <v>5767.0276254099999</v>
      </c>
    </row>
    <row r="17" spans="1:4" s="27" customFormat="1" x14ac:dyDescent="0.25">
      <c r="A17" s="2" t="s">
        <v>399</v>
      </c>
      <c r="B17" s="117">
        <v>0</v>
      </c>
      <c r="C17" s="117">
        <v>0</v>
      </c>
      <c r="D17" s="117">
        <f t="shared" si="0"/>
        <v>0</v>
      </c>
    </row>
    <row r="18" spans="1:4" s="27" customFormat="1" x14ac:dyDescent="0.25">
      <c r="A18" s="2" t="s">
        <v>400</v>
      </c>
      <c r="B18" s="117">
        <v>2446.9560496099998</v>
      </c>
      <c r="C18" s="117">
        <v>3320.0715758000001</v>
      </c>
      <c r="D18" s="117">
        <f t="shared" si="0"/>
        <v>5767.0276254099999</v>
      </c>
    </row>
    <row r="19" spans="1:4" s="27" customFormat="1" x14ac:dyDescent="0.25">
      <c r="A19" s="2" t="s">
        <v>401</v>
      </c>
      <c r="B19" s="117">
        <v>23266.969996479998</v>
      </c>
      <c r="C19" s="117">
        <v>23226.20044982</v>
      </c>
      <c r="D19" s="117">
        <f t="shared" si="0"/>
        <v>46493.170446299999</v>
      </c>
    </row>
    <row r="20" spans="1:4" s="9" customFormat="1" ht="13" x14ac:dyDescent="0.3">
      <c r="A20" s="3" t="s">
        <v>402</v>
      </c>
      <c r="B20" s="9">
        <v>0</v>
      </c>
      <c r="C20" s="9">
        <v>0</v>
      </c>
      <c r="D20" s="9">
        <f t="shared" si="0"/>
        <v>0</v>
      </c>
    </row>
    <row r="21" spans="1:4" s="9" customFormat="1" ht="13" x14ac:dyDescent="0.3">
      <c r="A21" s="3" t="s">
        <v>403</v>
      </c>
      <c r="B21" s="9">
        <v>0</v>
      </c>
      <c r="C21" s="9">
        <v>0</v>
      </c>
      <c r="D21" s="9">
        <f t="shared" si="0"/>
        <v>0</v>
      </c>
    </row>
    <row r="22" spans="1:4" s="27" customFormat="1" x14ac:dyDescent="0.25">
      <c r="A22" s="2" t="s">
        <v>404</v>
      </c>
      <c r="B22" s="117">
        <v>0</v>
      </c>
      <c r="C22" s="117">
        <v>0</v>
      </c>
      <c r="D22" s="117">
        <f t="shared" si="0"/>
        <v>0</v>
      </c>
    </row>
    <row r="23" spans="1:4" s="27" customFormat="1" x14ac:dyDescent="0.25">
      <c r="A23" s="2" t="s">
        <v>405</v>
      </c>
      <c r="B23" s="117">
        <v>0</v>
      </c>
      <c r="C23" s="117">
        <v>0</v>
      </c>
      <c r="D23" s="117">
        <f t="shared" si="0"/>
        <v>0</v>
      </c>
    </row>
    <row r="24" spans="1:4" s="27" customFormat="1" x14ac:dyDescent="0.25">
      <c r="A24" s="2" t="s">
        <v>406</v>
      </c>
      <c r="B24" s="117">
        <v>0</v>
      </c>
      <c r="C24" s="117">
        <v>0</v>
      </c>
      <c r="D24" s="117">
        <f t="shared" si="0"/>
        <v>0</v>
      </c>
    </row>
    <row r="25" spans="1:4" s="27" customFormat="1" x14ac:dyDescent="0.25">
      <c r="A25" s="2" t="s">
        <v>407</v>
      </c>
      <c r="B25" s="117">
        <v>0</v>
      </c>
      <c r="C25" s="117">
        <v>0</v>
      </c>
      <c r="D25" s="117">
        <f t="shared" si="0"/>
        <v>0</v>
      </c>
    </row>
    <row r="26" spans="1:4" s="9" customFormat="1" ht="13" x14ac:dyDescent="0.3">
      <c r="A26" s="3" t="s">
        <v>408</v>
      </c>
      <c r="B26" s="9">
        <v>220857.53777140001</v>
      </c>
      <c r="C26" s="9">
        <v>38489.00731203</v>
      </c>
      <c r="D26" s="9">
        <f t="shared" si="0"/>
        <v>259346.54508343001</v>
      </c>
    </row>
    <row r="27" spans="1:4" s="27" customFormat="1" x14ac:dyDescent="0.25">
      <c r="A27" s="2" t="s">
        <v>409</v>
      </c>
      <c r="B27" s="117">
        <v>614.25917403000005</v>
      </c>
      <c r="C27" s="117">
        <v>0</v>
      </c>
      <c r="D27" s="117">
        <f t="shared" si="0"/>
        <v>614.25917403000005</v>
      </c>
    </row>
    <row r="28" spans="1:4" s="27" customFormat="1" x14ac:dyDescent="0.25">
      <c r="A28" s="2" t="s">
        <v>411</v>
      </c>
      <c r="B28" s="117">
        <v>0</v>
      </c>
      <c r="C28" s="117">
        <v>0</v>
      </c>
      <c r="D28" s="117">
        <f t="shared" si="0"/>
        <v>0</v>
      </c>
    </row>
    <row r="29" spans="1:4" s="27" customFormat="1" x14ac:dyDescent="0.25">
      <c r="A29" s="2" t="s">
        <v>486</v>
      </c>
      <c r="B29" s="117">
        <v>0</v>
      </c>
      <c r="C29" s="117">
        <v>0</v>
      </c>
      <c r="D29" s="117">
        <f t="shared" si="0"/>
        <v>0</v>
      </c>
    </row>
    <row r="30" spans="1:4" s="27" customFormat="1" x14ac:dyDescent="0.25">
      <c r="A30" s="2" t="s">
        <v>413</v>
      </c>
      <c r="B30" s="117">
        <v>0</v>
      </c>
      <c r="C30" s="117">
        <v>0</v>
      </c>
      <c r="D30" s="117">
        <f t="shared" si="0"/>
        <v>0</v>
      </c>
    </row>
    <row r="31" spans="1:4" s="27" customFormat="1" x14ac:dyDescent="0.25">
      <c r="A31" s="2" t="s">
        <v>414</v>
      </c>
      <c r="B31" s="117">
        <v>0</v>
      </c>
      <c r="C31" s="117">
        <v>0</v>
      </c>
      <c r="D31" s="117">
        <f t="shared" si="0"/>
        <v>0</v>
      </c>
    </row>
    <row r="32" spans="1:4" s="27" customFormat="1" x14ac:dyDescent="0.25">
      <c r="A32" s="2" t="s">
        <v>415</v>
      </c>
      <c r="B32" s="117">
        <v>0</v>
      </c>
      <c r="C32" s="117">
        <v>0</v>
      </c>
      <c r="D32" s="117">
        <f t="shared" si="0"/>
        <v>0</v>
      </c>
    </row>
    <row r="33" spans="1:4" s="27" customFormat="1" x14ac:dyDescent="0.25">
      <c r="A33" s="2" t="s">
        <v>489</v>
      </c>
      <c r="B33" s="117">
        <v>0</v>
      </c>
      <c r="C33" s="117">
        <v>0</v>
      </c>
      <c r="D33" s="117">
        <f t="shared" si="0"/>
        <v>0</v>
      </c>
    </row>
    <row r="34" spans="1:4" s="27" customFormat="1" x14ac:dyDescent="0.25">
      <c r="A34" s="2" t="s">
        <v>416</v>
      </c>
      <c r="B34" s="117">
        <v>0</v>
      </c>
      <c r="C34" s="117">
        <v>0</v>
      </c>
      <c r="D34" s="117">
        <f t="shared" si="0"/>
        <v>0</v>
      </c>
    </row>
    <row r="35" spans="1:4" s="27" customFormat="1" x14ac:dyDescent="0.25">
      <c r="A35" s="2" t="s">
        <v>485</v>
      </c>
      <c r="B35" s="117">
        <v>400</v>
      </c>
      <c r="C35" s="117">
        <v>0</v>
      </c>
      <c r="D35" s="117">
        <f t="shared" si="0"/>
        <v>400</v>
      </c>
    </row>
    <row r="36" spans="1:4" s="27" customFormat="1" x14ac:dyDescent="0.25">
      <c r="A36" s="2" t="s">
        <v>417</v>
      </c>
      <c r="B36" s="117">
        <v>214.25917403</v>
      </c>
      <c r="C36" s="117">
        <v>0</v>
      </c>
      <c r="D36" s="117">
        <f t="shared" si="0"/>
        <v>214.25917403</v>
      </c>
    </row>
    <row r="37" spans="1:4" s="27" customFormat="1" x14ac:dyDescent="0.25">
      <c r="A37" s="2" t="s">
        <v>488</v>
      </c>
      <c r="B37" s="117">
        <v>0</v>
      </c>
      <c r="C37" s="117">
        <v>0</v>
      </c>
      <c r="D37" s="117">
        <f t="shared" si="0"/>
        <v>0</v>
      </c>
    </row>
    <row r="38" spans="1:4" s="27" customFormat="1" x14ac:dyDescent="0.25">
      <c r="A38" s="2" t="s">
        <v>418</v>
      </c>
      <c r="B38" s="117">
        <v>0</v>
      </c>
      <c r="C38" s="117">
        <v>0</v>
      </c>
      <c r="D38" s="117">
        <f t="shared" si="0"/>
        <v>0</v>
      </c>
    </row>
    <row r="39" spans="1:4" s="27" customFormat="1" x14ac:dyDescent="0.25">
      <c r="A39" s="2" t="s">
        <v>419</v>
      </c>
      <c r="B39" s="117">
        <v>0</v>
      </c>
      <c r="C39" s="117">
        <v>0</v>
      </c>
      <c r="D39" s="117">
        <f t="shared" si="0"/>
        <v>0</v>
      </c>
    </row>
    <row r="40" spans="1:4" s="27" customFormat="1" x14ac:dyDescent="0.25">
      <c r="A40" s="2" t="s">
        <v>420</v>
      </c>
      <c r="B40" s="117">
        <v>220243.27859736999</v>
      </c>
      <c r="C40" s="117">
        <v>38489.00731203</v>
      </c>
      <c r="D40" s="117">
        <f t="shared" si="0"/>
        <v>258732.2859094</v>
      </c>
    </row>
    <row r="41" spans="1:4" s="27" customFormat="1" x14ac:dyDescent="0.25">
      <c r="A41" s="2" t="s">
        <v>421</v>
      </c>
      <c r="B41" s="117">
        <v>0</v>
      </c>
      <c r="C41" s="117">
        <v>0</v>
      </c>
      <c r="D41" s="117">
        <f t="shared" si="0"/>
        <v>0</v>
      </c>
    </row>
    <row r="42" spans="1:4" s="27" customFormat="1" x14ac:dyDescent="0.25">
      <c r="A42" s="2" t="s">
        <v>422</v>
      </c>
      <c r="B42" s="117">
        <v>0</v>
      </c>
      <c r="C42" s="117">
        <v>0</v>
      </c>
      <c r="D42" s="117">
        <f t="shared" si="0"/>
        <v>0</v>
      </c>
    </row>
    <row r="43" spans="1:4" s="27" customFormat="1" x14ac:dyDescent="0.25">
      <c r="A43" s="2" t="s">
        <v>423</v>
      </c>
      <c r="B43" s="117">
        <v>1155.8926835499999</v>
      </c>
      <c r="C43" s="117">
        <v>2970.0186945700002</v>
      </c>
      <c r="D43" s="117">
        <f t="shared" si="0"/>
        <v>4125.9113781200003</v>
      </c>
    </row>
    <row r="44" spans="1:4" s="9" customFormat="1" ht="13" x14ac:dyDescent="0.3">
      <c r="A44" s="2" t="s">
        <v>424</v>
      </c>
      <c r="B44" s="117">
        <v>359.67357055000002</v>
      </c>
      <c r="C44" s="117">
        <v>1707.2172239500001</v>
      </c>
      <c r="D44" s="117">
        <f t="shared" ref="D44:D64" si="1">SUM(B44:C44)</f>
        <v>2066.8907945000001</v>
      </c>
    </row>
    <row r="45" spans="1:4" s="9" customFormat="1" ht="13" x14ac:dyDescent="0.3">
      <c r="A45" s="3" t="s">
        <v>425</v>
      </c>
      <c r="B45" s="9">
        <v>359.67357055000002</v>
      </c>
      <c r="C45" s="9">
        <v>1707.2172239500001</v>
      </c>
      <c r="D45" s="9">
        <f t="shared" si="1"/>
        <v>2066.8907945000001</v>
      </c>
    </row>
    <row r="46" spans="1:4" s="27" customFormat="1" ht="13" x14ac:dyDescent="0.3">
      <c r="A46" s="3" t="s">
        <v>426</v>
      </c>
      <c r="B46" s="9">
        <v>0</v>
      </c>
      <c r="C46" s="9">
        <v>0</v>
      </c>
      <c r="D46" s="9">
        <f t="shared" si="1"/>
        <v>0</v>
      </c>
    </row>
    <row r="47" spans="1:4" s="27" customFormat="1" x14ac:dyDescent="0.25">
      <c r="A47" s="2" t="s">
        <v>427</v>
      </c>
      <c r="B47" s="117">
        <v>0</v>
      </c>
      <c r="C47" s="117">
        <v>1262.8014706199999</v>
      </c>
      <c r="D47" s="117">
        <f t="shared" si="1"/>
        <v>1262.8014706199999</v>
      </c>
    </row>
    <row r="48" spans="1:4" s="9" customFormat="1" ht="13" x14ac:dyDescent="0.3">
      <c r="A48" s="2" t="s">
        <v>428</v>
      </c>
      <c r="B48" s="117">
        <v>0</v>
      </c>
      <c r="C48" s="117">
        <v>0</v>
      </c>
      <c r="D48" s="117">
        <f t="shared" si="1"/>
        <v>0</v>
      </c>
    </row>
    <row r="49" spans="1:7" s="27" customFormat="1" ht="13" x14ac:dyDescent="0.3">
      <c r="A49" s="3" t="s">
        <v>429</v>
      </c>
      <c r="B49" s="9">
        <v>0</v>
      </c>
      <c r="C49" s="9">
        <v>1262.8014706199999</v>
      </c>
      <c r="D49" s="9">
        <f t="shared" si="1"/>
        <v>1262.8014706199999</v>
      </c>
      <c r="E49" s="117"/>
      <c r="F49" s="117"/>
      <c r="G49" s="117"/>
    </row>
    <row r="50" spans="1:7" s="27" customFormat="1" x14ac:dyDescent="0.25">
      <c r="A50" s="2" t="s">
        <v>430</v>
      </c>
      <c r="B50" s="117">
        <v>796.21911299999999</v>
      </c>
      <c r="C50" s="117">
        <v>0</v>
      </c>
      <c r="D50" s="117">
        <f t="shared" si="1"/>
        <v>796.21911299999999</v>
      </c>
      <c r="E50" s="117"/>
      <c r="F50" s="117"/>
      <c r="G50" s="117"/>
    </row>
    <row r="51" spans="1:7" s="9" customFormat="1" ht="13" x14ac:dyDescent="0.3">
      <c r="A51" s="2" t="s">
        <v>409</v>
      </c>
      <c r="B51" s="117">
        <v>0</v>
      </c>
      <c r="C51" s="117">
        <v>0</v>
      </c>
      <c r="D51" s="117">
        <f t="shared" si="1"/>
        <v>0</v>
      </c>
    </row>
    <row r="52" spans="1:7" s="27" customFormat="1" ht="13" x14ac:dyDescent="0.3">
      <c r="A52" s="3" t="s">
        <v>431</v>
      </c>
      <c r="B52" s="9">
        <v>0</v>
      </c>
      <c r="C52" s="9">
        <v>0</v>
      </c>
      <c r="D52" s="9">
        <f t="shared" si="1"/>
        <v>0</v>
      </c>
      <c r="E52" s="117"/>
      <c r="F52" s="117"/>
      <c r="G52" s="117"/>
    </row>
    <row r="53" spans="1:7" s="27" customFormat="1" x14ac:dyDescent="0.25">
      <c r="A53" s="2" t="s">
        <v>413</v>
      </c>
      <c r="B53" s="117">
        <v>0</v>
      </c>
      <c r="C53" s="117">
        <v>0</v>
      </c>
      <c r="D53" s="117">
        <f t="shared" si="1"/>
        <v>0</v>
      </c>
      <c r="E53" s="117"/>
      <c r="F53" s="117"/>
      <c r="G53" s="117"/>
    </row>
    <row r="54" spans="1:7" s="27" customFormat="1" x14ac:dyDescent="0.25">
      <c r="A54" s="2" t="s">
        <v>414</v>
      </c>
      <c r="B54" s="117">
        <v>0</v>
      </c>
      <c r="C54" s="117">
        <v>0</v>
      </c>
      <c r="D54" s="117">
        <f t="shared" si="1"/>
        <v>0</v>
      </c>
      <c r="E54" s="117"/>
      <c r="F54" s="117"/>
      <c r="G54" s="117"/>
    </row>
    <row r="55" spans="1:7" s="27" customFormat="1" x14ac:dyDescent="0.25">
      <c r="A55" s="2" t="s">
        <v>432</v>
      </c>
      <c r="B55" s="117">
        <v>0</v>
      </c>
      <c r="C55" s="117">
        <v>0</v>
      </c>
      <c r="D55" s="117">
        <f t="shared" si="1"/>
        <v>0</v>
      </c>
      <c r="E55" s="117"/>
      <c r="F55" s="117"/>
      <c r="G55" s="117"/>
    </row>
    <row r="56" spans="1:7" s="27" customFormat="1" x14ac:dyDescent="0.25">
      <c r="A56" s="2" t="s">
        <v>416</v>
      </c>
      <c r="B56" s="117">
        <v>0</v>
      </c>
      <c r="C56" s="117">
        <v>0</v>
      </c>
      <c r="D56" s="117">
        <f t="shared" si="1"/>
        <v>0</v>
      </c>
      <c r="E56" s="117"/>
      <c r="F56" s="117"/>
      <c r="G56" s="117"/>
    </row>
    <row r="57" spans="1:7" s="27" customFormat="1" x14ac:dyDescent="0.25">
      <c r="A57" s="2" t="s">
        <v>417</v>
      </c>
      <c r="B57" s="117">
        <v>0</v>
      </c>
      <c r="C57" s="117">
        <v>0</v>
      </c>
      <c r="D57" s="117">
        <f t="shared" si="1"/>
        <v>0</v>
      </c>
      <c r="E57" s="117"/>
      <c r="F57" s="117"/>
      <c r="G57" s="117"/>
    </row>
    <row r="58" spans="1:7" s="27" customFormat="1" x14ac:dyDescent="0.25">
      <c r="A58" s="2" t="s">
        <v>418</v>
      </c>
      <c r="B58" s="117">
        <v>0</v>
      </c>
      <c r="C58" s="117">
        <v>0</v>
      </c>
      <c r="D58" s="117">
        <f t="shared" si="1"/>
        <v>0</v>
      </c>
      <c r="E58" s="117"/>
      <c r="F58" s="117"/>
      <c r="G58" s="117"/>
    </row>
    <row r="59" spans="1:7" s="27" customFormat="1" x14ac:dyDescent="0.25">
      <c r="A59" s="2" t="s">
        <v>419</v>
      </c>
      <c r="B59" s="117">
        <v>0</v>
      </c>
      <c r="C59" s="117">
        <v>0</v>
      </c>
      <c r="D59" s="117">
        <f t="shared" si="1"/>
        <v>0</v>
      </c>
      <c r="E59" s="117"/>
      <c r="F59" s="117"/>
      <c r="G59" s="117"/>
    </row>
    <row r="60" spans="1:7" s="9" customFormat="1" ht="13" x14ac:dyDescent="0.3">
      <c r="A60" s="2" t="s">
        <v>420</v>
      </c>
      <c r="B60" s="117">
        <v>796.21911299999999</v>
      </c>
      <c r="C60" s="117">
        <v>0</v>
      </c>
      <c r="D60" s="117">
        <f t="shared" si="1"/>
        <v>796.21911299999999</v>
      </c>
    </row>
    <row r="61" spans="1:7" s="27" customFormat="1" x14ac:dyDescent="0.25">
      <c r="A61" s="2" t="s">
        <v>421</v>
      </c>
      <c r="B61" s="117">
        <v>0</v>
      </c>
      <c r="C61" s="117">
        <v>0</v>
      </c>
      <c r="D61" s="117">
        <f t="shared" si="1"/>
        <v>0</v>
      </c>
      <c r="E61" s="117"/>
      <c r="F61" s="117"/>
      <c r="G61" s="117"/>
    </row>
    <row r="62" spans="1:7" s="27" customFormat="1" x14ac:dyDescent="0.25">
      <c r="A62" s="2" t="s">
        <v>434</v>
      </c>
      <c r="B62" s="117">
        <v>-9.5691968900000006</v>
      </c>
      <c r="C62" s="117">
        <v>0</v>
      </c>
      <c r="D62" s="117">
        <f t="shared" si="1"/>
        <v>-9.5691968900000006</v>
      </c>
      <c r="E62" s="121"/>
      <c r="F62" s="121"/>
      <c r="G62" s="121"/>
    </row>
    <row r="63" spans="1:7" x14ac:dyDescent="0.25">
      <c r="A63" s="2" t="s">
        <v>435</v>
      </c>
      <c r="B63" s="117">
        <v>0</v>
      </c>
      <c r="C63" s="117">
        <v>0</v>
      </c>
      <c r="D63" s="117">
        <f t="shared" si="1"/>
        <v>0</v>
      </c>
    </row>
    <row r="64" spans="1:7" x14ac:dyDescent="0.25">
      <c r="A64" s="2" t="s">
        <v>436</v>
      </c>
      <c r="B64" s="117">
        <v>9.5691968900000006</v>
      </c>
      <c r="C64" s="117">
        <v>0</v>
      </c>
      <c r="D64" s="117">
        <f t="shared" si="1"/>
        <v>9.5691968900000006</v>
      </c>
    </row>
    <row r="65" spans="1:4" ht="13" thickBot="1" x14ac:dyDescent="0.3">
      <c r="A65" s="118"/>
      <c r="B65" s="118"/>
      <c r="C65" s="118"/>
      <c r="D65" s="118"/>
    </row>
    <row r="66" spans="1:4" ht="13" thickTop="1" x14ac:dyDescent="0.25"/>
  </sheetData>
  <mergeCells count="4">
    <mergeCell ref="A5:D5"/>
    <mergeCell ref="A6:D6"/>
    <mergeCell ref="A7:D7"/>
    <mergeCell ref="A8:D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B921-9559-4AE6-8E57-36AD3AE2C12F}">
  <sheetPr>
    <tabColor theme="9" tint="0.39997558519241921"/>
  </sheetPr>
  <dimension ref="A1:I67"/>
  <sheetViews>
    <sheetView showGridLines="0" defaultGridColor="0" colorId="60" workbookViewId="0">
      <selection activeCell="D12" sqref="D12"/>
    </sheetView>
  </sheetViews>
  <sheetFormatPr baseColWidth="10" defaultColWidth="11.453125" defaultRowHeight="12.5" x14ac:dyDescent="0.25"/>
  <cols>
    <col min="1" max="1" width="54.1796875" style="4" customWidth="1"/>
    <col min="2" max="7" width="11.453125" style="4"/>
    <col min="8" max="8" width="14.1796875" style="4"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row>
    <row r="4" spans="1:9" x14ac:dyDescent="0.25">
      <c r="E4" s="30"/>
    </row>
    <row r="5" spans="1:9" ht="13" x14ac:dyDescent="0.3">
      <c r="A5" s="169" t="s">
        <v>354</v>
      </c>
      <c r="B5" s="169"/>
      <c r="C5" s="169"/>
      <c r="D5" s="169"/>
      <c r="E5" s="54"/>
      <c r="F5" s="54"/>
      <c r="G5" s="54"/>
      <c r="H5" s="54"/>
    </row>
    <row r="6" spans="1:9" ht="13" x14ac:dyDescent="0.3">
      <c r="A6" s="169" t="s">
        <v>479</v>
      </c>
      <c r="B6" s="169"/>
      <c r="C6" s="169"/>
      <c r="D6" s="169"/>
      <c r="E6" s="54"/>
      <c r="F6" s="54"/>
      <c r="G6" s="54"/>
      <c r="H6" s="54"/>
    </row>
    <row r="7" spans="1:9" ht="13" x14ac:dyDescent="0.3">
      <c r="A7" s="169">
        <v>2025</v>
      </c>
      <c r="B7" s="169"/>
      <c r="C7" s="169"/>
      <c r="D7" s="169"/>
      <c r="E7" s="54"/>
      <c r="F7" s="54"/>
      <c r="G7" s="54"/>
      <c r="H7" s="54"/>
    </row>
    <row r="8" spans="1:9" ht="13" x14ac:dyDescent="0.3">
      <c r="A8" s="169" t="s">
        <v>356</v>
      </c>
      <c r="B8" s="169"/>
      <c r="C8" s="169"/>
      <c r="D8" s="169"/>
      <c r="E8" s="54"/>
      <c r="F8" s="54"/>
      <c r="G8" s="54"/>
      <c r="H8" s="54"/>
    </row>
    <row r="9" spans="1:9" ht="13" thickBot="1" x14ac:dyDescent="0.3"/>
    <row r="10" spans="1:9" ht="13.5" thickTop="1" thickBot="1" x14ac:dyDescent="0.3">
      <c r="A10" s="59" t="s">
        <v>357</v>
      </c>
      <c r="B10" s="59" t="s">
        <v>272</v>
      </c>
      <c r="C10" s="59" t="s">
        <v>274</v>
      </c>
      <c r="D10" s="59" t="s">
        <v>361</v>
      </c>
      <c r="E10" s="60"/>
      <c r="F10" s="60"/>
      <c r="G10" s="60"/>
      <c r="H10" s="60"/>
      <c r="I10" s="60"/>
    </row>
    <row r="11" spans="1:9" s="9" customFormat="1" ht="13.5" thickTop="1" x14ac:dyDescent="0.3">
      <c r="A11" s="61"/>
      <c r="B11" s="8"/>
      <c r="C11" s="8"/>
      <c r="D11" s="8"/>
      <c r="E11" s="8"/>
      <c r="F11" s="8"/>
      <c r="G11" s="8"/>
      <c r="H11" s="8"/>
      <c r="I11" s="8"/>
    </row>
    <row r="12" spans="1:9" s="9" customFormat="1" ht="13" x14ac:dyDescent="0.3">
      <c r="A12" s="3" t="s">
        <v>394</v>
      </c>
      <c r="B12" s="9">
        <v>1000.3295454300001</v>
      </c>
      <c r="C12" s="9">
        <v>14064.956095760001</v>
      </c>
      <c r="D12" s="9">
        <f>SUM(B12:C12)</f>
        <v>15065.285641190001</v>
      </c>
      <c r="E12" s="8"/>
      <c r="F12" s="8"/>
      <c r="G12" s="8"/>
      <c r="H12" s="8"/>
      <c r="I12" s="8"/>
    </row>
    <row r="13" spans="1:9" s="9" customFormat="1" ht="13" x14ac:dyDescent="0.3">
      <c r="A13" s="3" t="s">
        <v>395</v>
      </c>
      <c r="B13" s="9">
        <v>1000.3295454300001</v>
      </c>
      <c r="C13" s="9">
        <v>14064.956095760001</v>
      </c>
      <c r="D13" s="9">
        <f t="shared" ref="D13:D64" si="0">SUM(B13:C13)</f>
        <v>15065.285641190001</v>
      </c>
      <c r="E13" s="8"/>
      <c r="F13" s="8"/>
      <c r="G13" s="8"/>
      <c r="H13" s="8"/>
      <c r="I13" s="8"/>
    </row>
    <row r="14" spans="1:9" s="27" customFormat="1" ht="13" x14ac:dyDescent="0.3">
      <c r="A14" s="3" t="s">
        <v>396</v>
      </c>
      <c r="B14" s="9">
        <v>907.46749441999998</v>
      </c>
      <c r="C14" s="9">
        <v>11825.51592724</v>
      </c>
      <c r="D14" s="9">
        <f t="shared" si="0"/>
        <v>12732.983421659999</v>
      </c>
      <c r="E14" s="13"/>
      <c r="F14" s="13"/>
      <c r="G14" s="13"/>
      <c r="H14" s="13"/>
      <c r="I14" s="13"/>
    </row>
    <row r="15" spans="1:9" s="27" customFormat="1" x14ac:dyDescent="0.25">
      <c r="A15" s="2" t="s">
        <v>397</v>
      </c>
      <c r="B15" s="117">
        <v>284.96508122</v>
      </c>
      <c r="C15" s="117">
        <v>5504.0236577899996</v>
      </c>
      <c r="D15" s="117">
        <f t="shared" si="0"/>
        <v>5788.9887390099993</v>
      </c>
      <c r="E15" s="13"/>
      <c r="F15" s="13"/>
      <c r="G15" s="13"/>
      <c r="H15" s="13"/>
      <c r="I15" s="13"/>
    </row>
    <row r="16" spans="1:9" s="27" customFormat="1" x14ac:dyDescent="0.25">
      <c r="A16" s="2" t="s">
        <v>398</v>
      </c>
      <c r="B16" s="117">
        <v>38.722202350000003</v>
      </c>
      <c r="C16" s="117">
        <v>996.52224366999997</v>
      </c>
      <c r="D16" s="117">
        <f t="shared" si="0"/>
        <v>1035.2444460199999</v>
      </c>
      <c r="E16" s="13"/>
      <c r="F16" s="13"/>
      <c r="G16" s="13"/>
      <c r="H16" s="13"/>
      <c r="I16" s="13"/>
    </row>
    <row r="17" spans="1:9" s="27" customFormat="1" x14ac:dyDescent="0.25">
      <c r="A17" s="2" t="s">
        <v>399</v>
      </c>
      <c r="B17" s="117">
        <v>0</v>
      </c>
      <c r="C17" s="117">
        <v>253.15552313000001</v>
      </c>
      <c r="D17" s="117">
        <f t="shared" si="0"/>
        <v>253.15552313000001</v>
      </c>
      <c r="E17" s="13"/>
      <c r="F17" s="13"/>
      <c r="G17" s="13"/>
      <c r="H17" s="13"/>
      <c r="I17" s="13"/>
    </row>
    <row r="18" spans="1:9" s="27" customFormat="1" x14ac:dyDescent="0.25">
      <c r="A18" s="2" t="s">
        <v>400</v>
      </c>
      <c r="B18" s="117">
        <v>38.722202350000003</v>
      </c>
      <c r="C18" s="117">
        <v>743.36672053999996</v>
      </c>
      <c r="D18" s="117">
        <f t="shared" si="0"/>
        <v>782.08892288999994</v>
      </c>
      <c r="E18" s="13"/>
      <c r="F18" s="13"/>
      <c r="G18" s="13"/>
      <c r="H18" s="13"/>
      <c r="I18" s="13"/>
    </row>
    <row r="19" spans="1:9" s="27" customFormat="1" x14ac:dyDescent="0.25">
      <c r="A19" s="2" t="s">
        <v>401</v>
      </c>
      <c r="B19" s="117">
        <v>81.138464749999997</v>
      </c>
      <c r="C19" s="117">
        <v>4723.5466574499997</v>
      </c>
      <c r="D19" s="117">
        <f t="shared" si="0"/>
        <v>4804.6851221999996</v>
      </c>
      <c r="E19" s="13"/>
      <c r="F19" s="13"/>
      <c r="G19" s="13"/>
      <c r="H19" s="13"/>
      <c r="I19" s="13"/>
    </row>
    <row r="20" spans="1:9" s="27" customFormat="1" ht="13" x14ac:dyDescent="0.3">
      <c r="A20" s="3" t="s">
        <v>402</v>
      </c>
      <c r="B20" s="9">
        <v>0</v>
      </c>
      <c r="C20" s="9">
        <v>0</v>
      </c>
      <c r="D20" s="9">
        <f t="shared" si="0"/>
        <v>0</v>
      </c>
      <c r="E20" s="13"/>
      <c r="F20" s="13"/>
      <c r="G20" s="13"/>
      <c r="H20" s="13"/>
      <c r="I20" s="13"/>
    </row>
    <row r="21" spans="1:9" s="27" customFormat="1" ht="13" x14ac:dyDescent="0.3">
      <c r="A21" s="3" t="s">
        <v>403</v>
      </c>
      <c r="B21" s="9">
        <v>0</v>
      </c>
      <c r="C21" s="9">
        <v>0</v>
      </c>
      <c r="D21" s="9">
        <f t="shared" si="0"/>
        <v>0</v>
      </c>
      <c r="E21" s="13"/>
      <c r="F21" s="13"/>
      <c r="G21" s="13"/>
      <c r="H21" s="13"/>
      <c r="I21" s="13"/>
    </row>
    <row r="22" spans="1:9" s="9" customFormat="1" ht="13" x14ac:dyDescent="0.3">
      <c r="A22" s="2" t="s">
        <v>404</v>
      </c>
      <c r="B22" s="117">
        <v>0</v>
      </c>
      <c r="C22" s="117">
        <v>0</v>
      </c>
      <c r="D22" s="117">
        <f t="shared" si="0"/>
        <v>0</v>
      </c>
      <c r="E22" s="8"/>
      <c r="F22" s="8"/>
      <c r="G22" s="8"/>
      <c r="H22" s="8"/>
      <c r="I22" s="8"/>
    </row>
    <row r="23" spans="1:9" s="9" customFormat="1" ht="13" x14ac:dyDescent="0.3">
      <c r="A23" s="2" t="s">
        <v>405</v>
      </c>
      <c r="B23" s="117">
        <v>0</v>
      </c>
      <c r="C23" s="117">
        <v>0</v>
      </c>
      <c r="D23" s="117">
        <f t="shared" si="0"/>
        <v>0</v>
      </c>
      <c r="E23" s="8"/>
      <c r="F23" s="8"/>
      <c r="G23" s="8"/>
      <c r="H23" s="8"/>
      <c r="I23" s="8"/>
    </row>
    <row r="24" spans="1:9" s="27" customFormat="1" x14ac:dyDescent="0.25">
      <c r="A24" s="2" t="s">
        <v>406</v>
      </c>
      <c r="B24" s="117">
        <v>0</v>
      </c>
      <c r="C24" s="117">
        <v>0</v>
      </c>
      <c r="D24" s="117">
        <f t="shared" si="0"/>
        <v>0</v>
      </c>
      <c r="E24" s="13"/>
      <c r="F24" s="13"/>
      <c r="G24" s="13"/>
      <c r="H24" s="13"/>
      <c r="I24" s="13"/>
    </row>
    <row r="25" spans="1:9" s="27" customFormat="1" x14ac:dyDescent="0.25">
      <c r="A25" s="2" t="s">
        <v>407</v>
      </c>
      <c r="B25" s="117">
        <v>0</v>
      </c>
      <c r="C25" s="117">
        <v>0</v>
      </c>
      <c r="D25" s="117">
        <f t="shared" si="0"/>
        <v>0</v>
      </c>
      <c r="E25" s="13"/>
      <c r="F25" s="13"/>
      <c r="G25" s="13"/>
      <c r="H25" s="13"/>
      <c r="I25" s="13"/>
    </row>
    <row r="26" spans="1:9" s="27" customFormat="1" ht="13" x14ac:dyDescent="0.3">
      <c r="A26" s="3" t="s">
        <v>408</v>
      </c>
      <c r="B26" s="9">
        <v>502.64174609999998</v>
      </c>
      <c r="C26" s="9">
        <v>601.42336833000002</v>
      </c>
      <c r="D26" s="9">
        <f t="shared" si="0"/>
        <v>1104.06511443</v>
      </c>
      <c r="E26" s="13"/>
      <c r="F26" s="13"/>
      <c r="G26" s="13"/>
      <c r="H26" s="13"/>
      <c r="I26" s="13"/>
    </row>
    <row r="27" spans="1:9" s="27" customFormat="1" x14ac:dyDescent="0.25">
      <c r="A27" s="2" t="s">
        <v>409</v>
      </c>
      <c r="B27" s="117">
        <v>0</v>
      </c>
      <c r="C27" s="117">
        <v>51.582739099999998</v>
      </c>
      <c r="D27" s="117">
        <f t="shared" si="0"/>
        <v>51.582739099999998</v>
      </c>
      <c r="E27" s="13"/>
      <c r="F27" s="13"/>
      <c r="G27" s="13"/>
      <c r="H27" s="13"/>
      <c r="I27" s="13"/>
    </row>
    <row r="28" spans="1:9" s="9" customFormat="1" ht="13" x14ac:dyDescent="0.3">
      <c r="A28" s="2" t="s">
        <v>411</v>
      </c>
      <c r="B28" s="117">
        <v>0</v>
      </c>
      <c r="C28" s="117">
        <v>0</v>
      </c>
      <c r="D28" s="117">
        <f t="shared" si="0"/>
        <v>0</v>
      </c>
      <c r="E28" s="8"/>
      <c r="F28" s="8"/>
      <c r="G28" s="8"/>
      <c r="H28" s="8"/>
      <c r="I28" s="8"/>
    </row>
    <row r="29" spans="1:9" s="27" customFormat="1" x14ac:dyDescent="0.25">
      <c r="A29" s="2" t="s">
        <v>486</v>
      </c>
      <c r="B29" s="117">
        <v>0</v>
      </c>
      <c r="C29" s="117">
        <v>0</v>
      </c>
      <c r="D29" s="117">
        <f t="shared" si="0"/>
        <v>0</v>
      </c>
      <c r="E29" s="13"/>
      <c r="F29" s="13"/>
      <c r="G29" s="13"/>
      <c r="H29" s="13"/>
      <c r="I29" s="13"/>
    </row>
    <row r="30" spans="1:9" s="27" customFormat="1" x14ac:dyDescent="0.25">
      <c r="A30" s="2" t="s">
        <v>413</v>
      </c>
      <c r="B30" s="117">
        <v>0</v>
      </c>
      <c r="C30" s="117">
        <v>0</v>
      </c>
      <c r="D30" s="117">
        <f t="shared" si="0"/>
        <v>0</v>
      </c>
      <c r="E30" s="13"/>
      <c r="F30" s="13"/>
      <c r="G30" s="13"/>
      <c r="H30" s="13"/>
      <c r="I30" s="13"/>
    </row>
    <row r="31" spans="1:9" s="27" customFormat="1" x14ac:dyDescent="0.25">
      <c r="A31" s="2" t="s">
        <v>414</v>
      </c>
      <c r="B31" s="117">
        <v>0</v>
      </c>
      <c r="C31" s="117">
        <v>0</v>
      </c>
      <c r="D31" s="117">
        <f t="shared" si="0"/>
        <v>0</v>
      </c>
      <c r="E31" s="13"/>
      <c r="F31" s="13"/>
      <c r="G31" s="13"/>
      <c r="H31" s="13"/>
      <c r="I31" s="13"/>
    </row>
    <row r="32" spans="1:9" s="27" customFormat="1" x14ac:dyDescent="0.25">
      <c r="A32" s="2" t="s">
        <v>415</v>
      </c>
      <c r="B32" s="117">
        <v>0</v>
      </c>
      <c r="C32" s="117">
        <v>0</v>
      </c>
      <c r="D32" s="117">
        <f t="shared" si="0"/>
        <v>0</v>
      </c>
      <c r="E32" s="13"/>
      <c r="F32" s="13"/>
      <c r="G32" s="13"/>
      <c r="H32" s="13"/>
      <c r="I32" s="13"/>
    </row>
    <row r="33" spans="1:9" s="27" customFormat="1" x14ac:dyDescent="0.25">
      <c r="A33" s="2" t="s">
        <v>489</v>
      </c>
      <c r="B33" s="117">
        <v>0</v>
      </c>
      <c r="C33" s="117">
        <v>0</v>
      </c>
      <c r="D33" s="117">
        <f t="shared" si="0"/>
        <v>0</v>
      </c>
      <c r="E33" s="13"/>
      <c r="F33" s="13"/>
      <c r="G33" s="13"/>
      <c r="H33" s="13"/>
      <c r="I33" s="13"/>
    </row>
    <row r="34" spans="1:9" s="27" customFormat="1" x14ac:dyDescent="0.25">
      <c r="A34" s="2" t="s">
        <v>416</v>
      </c>
      <c r="B34" s="117">
        <v>0</v>
      </c>
      <c r="C34" s="117">
        <v>0</v>
      </c>
      <c r="D34" s="117">
        <f t="shared" si="0"/>
        <v>0</v>
      </c>
      <c r="E34" s="13"/>
      <c r="F34" s="13"/>
      <c r="G34" s="13"/>
      <c r="H34" s="13"/>
      <c r="I34" s="13"/>
    </row>
    <row r="35" spans="1:9" s="9" customFormat="1" ht="13" x14ac:dyDescent="0.3">
      <c r="A35" s="2" t="s">
        <v>485</v>
      </c>
      <c r="B35" s="117">
        <v>0</v>
      </c>
      <c r="C35" s="117">
        <v>0</v>
      </c>
      <c r="D35" s="117">
        <f t="shared" si="0"/>
        <v>0</v>
      </c>
      <c r="E35" s="8"/>
      <c r="F35" s="8"/>
      <c r="G35" s="8"/>
      <c r="H35" s="8"/>
      <c r="I35" s="8"/>
    </row>
    <row r="36" spans="1:9" s="9" customFormat="1" ht="13" x14ac:dyDescent="0.3">
      <c r="A36" s="2" t="s">
        <v>417</v>
      </c>
      <c r="B36" s="117">
        <v>0</v>
      </c>
      <c r="C36" s="117">
        <v>51.582739099999998</v>
      </c>
      <c r="D36" s="117">
        <f t="shared" si="0"/>
        <v>51.582739099999998</v>
      </c>
      <c r="E36" s="8"/>
      <c r="F36" s="8"/>
      <c r="G36" s="8"/>
      <c r="H36" s="8"/>
      <c r="I36" s="8"/>
    </row>
    <row r="37" spans="1:9" s="27" customFormat="1" x14ac:dyDescent="0.25">
      <c r="A37" s="2" t="s">
        <v>488</v>
      </c>
      <c r="B37" s="117">
        <v>0</v>
      </c>
      <c r="C37" s="117">
        <v>0</v>
      </c>
      <c r="D37" s="117">
        <f t="shared" si="0"/>
        <v>0</v>
      </c>
      <c r="E37" s="13"/>
      <c r="F37" s="13"/>
      <c r="G37" s="13"/>
      <c r="H37" s="13"/>
      <c r="I37" s="13"/>
    </row>
    <row r="38" spans="1:9" s="27" customFormat="1" x14ac:dyDescent="0.25">
      <c r="A38" s="2" t="s">
        <v>418</v>
      </c>
      <c r="B38" s="117">
        <v>0</v>
      </c>
      <c r="C38" s="117">
        <v>0</v>
      </c>
      <c r="D38" s="117">
        <f t="shared" si="0"/>
        <v>0</v>
      </c>
      <c r="E38" s="13"/>
      <c r="F38" s="13"/>
      <c r="G38" s="13"/>
      <c r="H38" s="13"/>
      <c r="I38" s="13"/>
    </row>
    <row r="39" spans="1:9" s="9" customFormat="1" ht="13" x14ac:dyDescent="0.3">
      <c r="A39" s="2" t="s">
        <v>419</v>
      </c>
      <c r="B39" s="117">
        <v>0</v>
      </c>
      <c r="C39" s="117">
        <v>0</v>
      </c>
      <c r="D39" s="117">
        <f t="shared" si="0"/>
        <v>0</v>
      </c>
      <c r="E39" s="8"/>
      <c r="F39" s="8"/>
      <c r="G39" s="8"/>
      <c r="H39" s="8"/>
      <c r="I39" s="8"/>
    </row>
    <row r="40" spans="1:9" s="27" customFormat="1" x14ac:dyDescent="0.25">
      <c r="A40" s="2" t="s">
        <v>420</v>
      </c>
      <c r="B40" s="117">
        <v>502.64174609999998</v>
      </c>
      <c r="C40" s="117">
        <v>537.18092922999995</v>
      </c>
      <c r="D40" s="117">
        <f t="shared" si="0"/>
        <v>1039.82267533</v>
      </c>
      <c r="E40" s="13"/>
      <c r="F40" s="13"/>
      <c r="G40" s="13"/>
      <c r="H40" s="13"/>
      <c r="I40" s="13"/>
    </row>
    <row r="41" spans="1:9" s="27" customFormat="1" x14ac:dyDescent="0.25">
      <c r="A41" s="2" t="s">
        <v>421</v>
      </c>
      <c r="B41" s="117">
        <v>0</v>
      </c>
      <c r="C41" s="117">
        <v>12.659700000000001</v>
      </c>
      <c r="D41" s="117">
        <f t="shared" si="0"/>
        <v>12.659700000000001</v>
      </c>
      <c r="E41" s="13"/>
      <c r="F41" s="13"/>
      <c r="G41" s="13"/>
      <c r="H41" s="13"/>
      <c r="I41" s="13"/>
    </row>
    <row r="42" spans="1:9" s="9" customFormat="1" ht="13" x14ac:dyDescent="0.3">
      <c r="A42" s="2" t="s">
        <v>422</v>
      </c>
      <c r="B42" s="117">
        <v>0</v>
      </c>
      <c r="C42" s="117">
        <v>0</v>
      </c>
      <c r="D42" s="117">
        <f t="shared" si="0"/>
        <v>0</v>
      </c>
      <c r="E42" s="8"/>
      <c r="F42" s="8"/>
      <c r="G42" s="8"/>
      <c r="H42" s="8"/>
      <c r="I42" s="8"/>
    </row>
    <row r="43" spans="1:9" s="27" customFormat="1" x14ac:dyDescent="0.25">
      <c r="A43" s="2" t="s">
        <v>423</v>
      </c>
      <c r="B43" s="117">
        <v>92.862051010000002</v>
      </c>
      <c r="C43" s="117">
        <v>2239.44016852</v>
      </c>
      <c r="D43" s="117">
        <f t="shared" si="0"/>
        <v>2332.30221953</v>
      </c>
      <c r="E43" s="13"/>
      <c r="F43" s="13"/>
      <c r="G43" s="13"/>
      <c r="H43" s="13"/>
      <c r="I43" s="13"/>
    </row>
    <row r="44" spans="1:9" s="27" customFormat="1" x14ac:dyDescent="0.25">
      <c r="A44" s="2" t="s">
        <v>424</v>
      </c>
      <c r="B44" s="117">
        <v>0</v>
      </c>
      <c r="C44" s="117">
        <v>748.74986561000003</v>
      </c>
      <c r="D44" s="117">
        <f t="shared" si="0"/>
        <v>748.74986561000003</v>
      </c>
      <c r="E44" s="13"/>
      <c r="F44" s="13"/>
      <c r="G44" s="13"/>
      <c r="H44" s="13"/>
      <c r="I44" s="13"/>
    </row>
    <row r="45" spans="1:9" s="27" customFormat="1" ht="13" x14ac:dyDescent="0.3">
      <c r="A45" s="3" t="s">
        <v>425</v>
      </c>
      <c r="B45" s="9">
        <v>0</v>
      </c>
      <c r="C45" s="9">
        <v>748.74986561000003</v>
      </c>
      <c r="D45" s="9">
        <f t="shared" si="0"/>
        <v>748.74986561000003</v>
      </c>
      <c r="E45" s="13"/>
      <c r="F45" s="13"/>
      <c r="G45" s="13"/>
      <c r="H45" s="13"/>
      <c r="I45" s="13"/>
    </row>
    <row r="46" spans="1:9" s="27" customFormat="1" ht="13" x14ac:dyDescent="0.3">
      <c r="A46" s="3" t="s">
        <v>426</v>
      </c>
      <c r="B46" s="9">
        <v>0</v>
      </c>
      <c r="C46" s="9">
        <v>0</v>
      </c>
      <c r="D46" s="9">
        <f t="shared" si="0"/>
        <v>0</v>
      </c>
      <c r="E46" s="13"/>
      <c r="F46" s="13"/>
      <c r="G46" s="13"/>
      <c r="H46" s="13"/>
      <c r="I46" s="13"/>
    </row>
    <row r="47" spans="1:9" s="27" customFormat="1" x14ac:dyDescent="0.25">
      <c r="A47" s="2" t="s">
        <v>427</v>
      </c>
      <c r="B47" s="117">
        <v>0</v>
      </c>
      <c r="C47" s="117">
        <v>0</v>
      </c>
      <c r="D47" s="117">
        <f t="shared" si="0"/>
        <v>0</v>
      </c>
      <c r="E47" s="13"/>
      <c r="F47" s="13"/>
      <c r="G47" s="13"/>
      <c r="H47" s="13"/>
      <c r="I47" s="13"/>
    </row>
    <row r="48" spans="1:9" s="27" customFormat="1" x14ac:dyDescent="0.25">
      <c r="A48" s="2" t="s">
        <v>428</v>
      </c>
      <c r="B48" s="117">
        <v>0</v>
      </c>
      <c r="C48" s="117">
        <v>0</v>
      </c>
      <c r="D48" s="117">
        <f t="shared" si="0"/>
        <v>0</v>
      </c>
      <c r="E48" s="13"/>
      <c r="F48" s="13"/>
      <c r="G48" s="13"/>
      <c r="H48" s="13"/>
      <c r="I48" s="13"/>
    </row>
    <row r="49" spans="1:9" s="9" customFormat="1" ht="13" x14ac:dyDescent="0.3">
      <c r="A49" s="3" t="s">
        <v>429</v>
      </c>
      <c r="B49" s="9">
        <v>0</v>
      </c>
      <c r="C49" s="9">
        <v>0</v>
      </c>
      <c r="D49" s="9">
        <f t="shared" si="0"/>
        <v>0</v>
      </c>
      <c r="E49" s="8"/>
      <c r="F49" s="8"/>
      <c r="G49" s="8"/>
      <c r="H49" s="8"/>
      <c r="I49" s="8"/>
    </row>
    <row r="50" spans="1:9" s="27" customFormat="1" x14ac:dyDescent="0.25">
      <c r="A50" s="2" t="s">
        <v>430</v>
      </c>
      <c r="B50" s="117">
        <v>92.862051010000002</v>
      </c>
      <c r="C50" s="117">
        <v>1490.6903029099999</v>
      </c>
      <c r="D50" s="117">
        <f t="shared" si="0"/>
        <v>1583.5523539199999</v>
      </c>
      <c r="E50" s="13"/>
      <c r="F50" s="13"/>
      <c r="G50" s="13"/>
      <c r="H50" s="13"/>
      <c r="I50" s="13"/>
    </row>
    <row r="51" spans="1:9" s="27" customFormat="1" x14ac:dyDescent="0.25">
      <c r="A51" s="2" t="s">
        <v>409</v>
      </c>
      <c r="B51" s="117">
        <v>0</v>
      </c>
      <c r="C51" s="117">
        <v>0</v>
      </c>
      <c r="D51" s="117">
        <f t="shared" si="0"/>
        <v>0</v>
      </c>
      <c r="E51" s="13"/>
      <c r="F51" s="13"/>
      <c r="G51" s="13"/>
      <c r="H51" s="13"/>
      <c r="I51" s="13"/>
    </row>
    <row r="52" spans="1:9" ht="13" x14ac:dyDescent="0.3">
      <c r="A52" s="3" t="s">
        <v>431</v>
      </c>
      <c r="B52" s="9">
        <v>0</v>
      </c>
      <c r="C52" s="9">
        <v>0</v>
      </c>
      <c r="D52" s="9">
        <f t="shared" si="0"/>
        <v>0</v>
      </c>
      <c r="E52" s="38"/>
    </row>
    <row r="53" spans="1:9" x14ac:dyDescent="0.25">
      <c r="A53" s="2" t="s">
        <v>413</v>
      </c>
      <c r="B53" s="117">
        <v>0</v>
      </c>
      <c r="C53" s="117">
        <v>0</v>
      </c>
      <c r="D53" s="117">
        <f t="shared" si="0"/>
        <v>0</v>
      </c>
    </row>
    <row r="54" spans="1:9" x14ac:dyDescent="0.25">
      <c r="A54" s="2" t="s">
        <v>414</v>
      </c>
      <c r="B54" s="117">
        <v>0</v>
      </c>
      <c r="C54" s="117">
        <v>0</v>
      </c>
      <c r="D54" s="117">
        <f t="shared" si="0"/>
        <v>0</v>
      </c>
    </row>
    <row r="55" spans="1:9" x14ac:dyDescent="0.25">
      <c r="A55" s="2" t="s">
        <v>432</v>
      </c>
      <c r="B55" s="117">
        <v>0</v>
      </c>
      <c r="C55" s="117">
        <v>0</v>
      </c>
      <c r="D55" s="117">
        <f t="shared" si="0"/>
        <v>0</v>
      </c>
    </row>
    <row r="56" spans="1:9" x14ac:dyDescent="0.25">
      <c r="A56" s="2" t="s">
        <v>416</v>
      </c>
      <c r="B56" s="117">
        <v>0</v>
      </c>
      <c r="C56" s="117">
        <v>0</v>
      </c>
      <c r="D56" s="117">
        <f t="shared" si="0"/>
        <v>0</v>
      </c>
    </row>
    <row r="57" spans="1:9" x14ac:dyDescent="0.25">
      <c r="A57" s="2" t="s">
        <v>417</v>
      </c>
      <c r="B57" s="117">
        <v>0</v>
      </c>
      <c r="C57" s="117">
        <v>0</v>
      </c>
      <c r="D57" s="117">
        <f t="shared" si="0"/>
        <v>0</v>
      </c>
    </row>
    <row r="58" spans="1:9" x14ac:dyDescent="0.25">
      <c r="A58" s="2" t="s">
        <v>418</v>
      </c>
      <c r="B58" s="117">
        <v>0</v>
      </c>
      <c r="C58" s="117">
        <v>0</v>
      </c>
      <c r="D58" s="117">
        <f t="shared" si="0"/>
        <v>0</v>
      </c>
    </row>
    <row r="59" spans="1:9" x14ac:dyDescent="0.25">
      <c r="A59" s="2" t="s">
        <v>419</v>
      </c>
      <c r="B59" s="117">
        <v>0</v>
      </c>
      <c r="C59" s="117">
        <v>0</v>
      </c>
      <c r="D59" s="117">
        <f t="shared" si="0"/>
        <v>0</v>
      </c>
    </row>
    <row r="60" spans="1:9" x14ac:dyDescent="0.25">
      <c r="A60" s="2" t="s">
        <v>420</v>
      </c>
      <c r="B60" s="117">
        <v>92.862051010000002</v>
      </c>
      <c r="C60" s="117">
        <v>1490.6903029099999</v>
      </c>
      <c r="D60" s="117">
        <f t="shared" si="0"/>
        <v>1583.5523539199999</v>
      </c>
    </row>
    <row r="61" spans="1:9" x14ac:dyDescent="0.25">
      <c r="A61" s="2" t="s">
        <v>421</v>
      </c>
      <c r="B61" s="117">
        <v>0</v>
      </c>
      <c r="C61" s="117">
        <v>0</v>
      </c>
      <c r="D61" s="117">
        <f t="shared" si="0"/>
        <v>0</v>
      </c>
    </row>
    <row r="62" spans="1:9" x14ac:dyDescent="0.25">
      <c r="A62" s="2" t="s">
        <v>434</v>
      </c>
      <c r="B62" s="117">
        <v>0</v>
      </c>
      <c r="C62" s="117">
        <v>0</v>
      </c>
      <c r="D62" s="117">
        <f t="shared" si="0"/>
        <v>0</v>
      </c>
    </row>
    <row r="63" spans="1:9" x14ac:dyDescent="0.25">
      <c r="A63" s="2" t="s">
        <v>435</v>
      </c>
      <c r="B63" s="117">
        <v>0</v>
      </c>
      <c r="C63" s="117">
        <v>0</v>
      </c>
      <c r="D63" s="117">
        <f t="shared" si="0"/>
        <v>0</v>
      </c>
    </row>
    <row r="64" spans="1:9" x14ac:dyDescent="0.25">
      <c r="A64" s="2" t="s">
        <v>436</v>
      </c>
      <c r="B64" s="117">
        <v>0</v>
      </c>
      <c r="C64" s="117">
        <v>0</v>
      </c>
      <c r="D64" s="117">
        <f t="shared" si="0"/>
        <v>0</v>
      </c>
    </row>
    <row r="65" spans="1:4" x14ac:dyDescent="0.25">
      <c r="A65" s="2"/>
      <c r="B65" s="117"/>
      <c r="C65" s="117"/>
      <c r="D65" s="117"/>
    </row>
    <row r="66" spans="1:4" ht="13" thickBot="1" x14ac:dyDescent="0.3">
      <c r="A66" s="118"/>
      <c r="B66" s="118"/>
      <c r="C66" s="118"/>
      <c r="D66" s="118"/>
    </row>
    <row r="67" spans="1:4" ht="13" thickTop="1" x14ac:dyDescent="0.25"/>
  </sheetData>
  <mergeCells count="4">
    <mergeCell ref="A5:D5"/>
    <mergeCell ref="A6:D6"/>
    <mergeCell ref="A7:D7"/>
    <mergeCell ref="A8:D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BB66-8832-4DED-8E1F-A676937F5702}">
  <sheetPr>
    <tabColor theme="9" tint="0.39997558519241921"/>
  </sheetPr>
  <dimension ref="A1:K66"/>
  <sheetViews>
    <sheetView showGridLines="0" defaultGridColor="0" colorId="60" workbookViewId="0">
      <selection activeCell="E12" sqref="E12"/>
    </sheetView>
  </sheetViews>
  <sheetFormatPr baseColWidth="10" defaultColWidth="11.453125" defaultRowHeight="12.5" x14ac:dyDescent="0.25"/>
  <cols>
    <col min="1" max="1" width="53.54296875" style="4" customWidth="1"/>
    <col min="2" max="6" width="11.453125" style="4"/>
    <col min="7" max="7" width="14.1796875" style="4" customWidth="1"/>
    <col min="8" max="8" width="13.54296875" style="4" customWidth="1"/>
    <col min="9" max="16384" width="11.453125" style="4"/>
  </cols>
  <sheetData>
    <row r="1" spans="1:8" x14ac:dyDescent="0.25">
      <c r="A1" s="58" t="s">
        <v>282</v>
      </c>
    </row>
    <row r="2" spans="1:8" x14ac:dyDescent="0.25">
      <c r="A2" s="58" t="s">
        <v>352</v>
      </c>
    </row>
    <row r="3" spans="1:8" x14ac:dyDescent="0.25">
      <c r="A3" s="58" t="s">
        <v>353</v>
      </c>
    </row>
    <row r="5" spans="1:8" ht="13" x14ac:dyDescent="0.3">
      <c r="A5" s="169" t="s">
        <v>354</v>
      </c>
      <c r="B5" s="169"/>
      <c r="C5" s="169"/>
      <c r="D5" s="169"/>
      <c r="E5" s="63"/>
      <c r="F5" s="54"/>
      <c r="G5" s="54"/>
    </row>
    <row r="6" spans="1:8" ht="13" x14ac:dyDescent="0.3">
      <c r="A6" s="169" t="s">
        <v>480</v>
      </c>
      <c r="B6" s="169"/>
      <c r="C6" s="169"/>
      <c r="D6" s="169"/>
      <c r="E6" s="54"/>
      <c r="F6" s="54"/>
      <c r="G6" s="54"/>
    </row>
    <row r="7" spans="1:8" ht="13" x14ac:dyDescent="0.3">
      <c r="A7" s="169">
        <v>2025</v>
      </c>
      <c r="B7" s="169"/>
      <c r="C7" s="169"/>
      <c r="D7" s="169"/>
      <c r="E7" s="54"/>
      <c r="F7" s="54"/>
      <c r="G7" s="54"/>
    </row>
    <row r="8" spans="1:8" ht="13" x14ac:dyDescent="0.3">
      <c r="A8" s="169" t="s">
        <v>356</v>
      </c>
      <c r="B8" s="169"/>
      <c r="C8" s="169"/>
      <c r="D8" s="169"/>
      <c r="E8" s="54"/>
      <c r="F8" s="54"/>
      <c r="G8" s="54"/>
    </row>
    <row r="9" spans="1:8" ht="13" thickBot="1" x14ac:dyDescent="0.3"/>
    <row r="10" spans="1:8" ht="13.5" thickTop="1" thickBot="1" x14ac:dyDescent="0.3">
      <c r="A10" s="59" t="s">
        <v>357</v>
      </c>
      <c r="B10" s="59" t="s">
        <v>481</v>
      </c>
      <c r="C10" s="59" t="s">
        <v>277</v>
      </c>
      <c r="D10" s="59" t="s">
        <v>281</v>
      </c>
      <c r="E10" s="59" t="s">
        <v>361</v>
      </c>
      <c r="F10" s="60"/>
      <c r="G10" s="60"/>
      <c r="H10" s="60"/>
    </row>
    <row r="11" spans="1:8" s="9" customFormat="1" ht="13.5" thickTop="1" x14ac:dyDescent="0.3">
      <c r="A11" s="61"/>
      <c r="B11" s="8"/>
      <c r="C11" s="8"/>
      <c r="D11" s="8"/>
      <c r="E11" s="8"/>
      <c r="F11" s="8"/>
      <c r="G11" s="8"/>
      <c r="H11" s="8"/>
    </row>
    <row r="12" spans="1:8" s="9" customFormat="1" ht="13" x14ac:dyDescent="0.3">
      <c r="A12" s="3" t="s">
        <v>394</v>
      </c>
      <c r="B12" s="9">
        <v>7744.9590200900002</v>
      </c>
      <c r="C12" s="9">
        <v>219275.91178712001</v>
      </c>
      <c r="D12" s="9">
        <v>1453.2607283499999</v>
      </c>
      <c r="E12" s="9">
        <f t="shared" ref="E12:E43" si="0">SUM(B12:D12)</f>
        <v>228474.13153556001</v>
      </c>
      <c r="F12" s="8"/>
      <c r="G12" s="8"/>
      <c r="H12" s="8"/>
    </row>
    <row r="13" spans="1:8" s="9" customFormat="1" ht="13" x14ac:dyDescent="0.3">
      <c r="A13" s="3" t="s">
        <v>395</v>
      </c>
      <c r="B13" s="9">
        <v>9934.1985943899999</v>
      </c>
      <c r="C13" s="9">
        <v>219275.91178712001</v>
      </c>
      <c r="D13" s="9">
        <v>1453.2607283499999</v>
      </c>
      <c r="E13" s="9">
        <f t="shared" si="0"/>
        <v>230663.37110986002</v>
      </c>
      <c r="F13" s="8"/>
      <c r="G13" s="8"/>
      <c r="H13" s="8"/>
    </row>
    <row r="14" spans="1:8" s="27" customFormat="1" ht="13" x14ac:dyDescent="0.3">
      <c r="A14" s="3" t="s">
        <v>396</v>
      </c>
      <c r="B14" s="9">
        <v>9426.0665895099992</v>
      </c>
      <c r="C14" s="9">
        <v>219275.91178712001</v>
      </c>
      <c r="D14" s="9">
        <v>855.28813661000004</v>
      </c>
      <c r="E14" s="9">
        <f t="shared" si="0"/>
        <v>229557.26651324003</v>
      </c>
      <c r="F14" s="13"/>
      <c r="G14" s="13"/>
      <c r="H14" s="13"/>
    </row>
    <row r="15" spans="1:8" s="27" customFormat="1" x14ac:dyDescent="0.25">
      <c r="A15" s="2" t="s">
        <v>397</v>
      </c>
      <c r="B15" s="117">
        <v>4929.2249297300004</v>
      </c>
      <c r="C15" s="117">
        <v>8371.9289635299992</v>
      </c>
      <c r="D15" s="117">
        <v>365.99493548999999</v>
      </c>
      <c r="E15" s="117">
        <f t="shared" si="0"/>
        <v>13667.14882875</v>
      </c>
      <c r="F15" s="13"/>
      <c r="G15" s="13"/>
      <c r="H15" s="13"/>
    </row>
    <row r="16" spans="1:8" s="27" customFormat="1" x14ac:dyDescent="0.25">
      <c r="A16" s="2" t="s">
        <v>398</v>
      </c>
      <c r="B16" s="117">
        <v>863.39281509</v>
      </c>
      <c r="C16" s="117">
        <v>1143.1493559999999</v>
      </c>
      <c r="D16" s="117">
        <v>49.542542320000003</v>
      </c>
      <c r="E16" s="117">
        <f t="shared" si="0"/>
        <v>2056.0847134099999</v>
      </c>
      <c r="F16" s="13"/>
      <c r="G16" s="13"/>
      <c r="H16" s="13"/>
    </row>
    <row r="17" spans="1:8" s="27" customFormat="1" x14ac:dyDescent="0.25">
      <c r="A17" s="2" t="s">
        <v>399</v>
      </c>
      <c r="B17" s="117">
        <v>219.85931368999999</v>
      </c>
      <c r="C17" s="117">
        <v>0</v>
      </c>
      <c r="D17" s="117">
        <v>0</v>
      </c>
      <c r="E17" s="117">
        <f t="shared" si="0"/>
        <v>219.85931368999999</v>
      </c>
      <c r="F17" s="13"/>
      <c r="G17" s="13"/>
      <c r="H17" s="13"/>
    </row>
    <row r="18" spans="1:8" s="27" customFormat="1" x14ac:dyDescent="0.25">
      <c r="A18" s="2" t="s">
        <v>400</v>
      </c>
      <c r="B18" s="117">
        <v>643.53350139999998</v>
      </c>
      <c r="C18" s="117">
        <v>1143.1493559999999</v>
      </c>
      <c r="D18" s="117">
        <v>49.542542320000003</v>
      </c>
      <c r="E18" s="117">
        <f t="shared" si="0"/>
        <v>1836.2253997199998</v>
      </c>
      <c r="F18" s="13"/>
      <c r="G18" s="13"/>
      <c r="H18" s="13"/>
    </row>
    <row r="19" spans="1:8" s="27" customFormat="1" x14ac:dyDescent="0.25">
      <c r="A19" s="2" t="s">
        <v>401</v>
      </c>
      <c r="B19" s="117">
        <v>3101.4157066500002</v>
      </c>
      <c r="C19" s="117">
        <v>14253.15342135</v>
      </c>
      <c r="D19" s="117">
        <v>411.54472326000001</v>
      </c>
      <c r="E19" s="117">
        <f t="shared" si="0"/>
        <v>17766.113851260001</v>
      </c>
      <c r="F19" s="13"/>
      <c r="G19" s="13"/>
      <c r="H19" s="13"/>
    </row>
    <row r="20" spans="1:8" s="27" customFormat="1" ht="13" x14ac:dyDescent="0.3">
      <c r="A20" s="3" t="s">
        <v>402</v>
      </c>
      <c r="B20" s="9">
        <v>8.2257354500000002</v>
      </c>
      <c r="C20" s="9">
        <v>0</v>
      </c>
      <c r="D20" s="9">
        <v>0</v>
      </c>
      <c r="E20" s="9">
        <f t="shared" si="0"/>
        <v>8.2257354500000002</v>
      </c>
      <c r="F20" s="13"/>
      <c r="G20" s="13"/>
      <c r="H20" s="13"/>
    </row>
    <row r="21" spans="1:8" s="9" customFormat="1" ht="13" x14ac:dyDescent="0.3">
      <c r="A21" s="3" t="s">
        <v>403</v>
      </c>
      <c r="B21" s="9">
        <v>8.2257354500000002</v>
      </c>
      <c r="C21" s="9">
        <v>0</v>
      </c>
      <c r="D21" s="9">
        <v>0</v>
      </c>
      <c r="E21" s="9">
        <f t="shared" si="0"/>
        <v>8.2257354500000002</v>
      </c>
      <c r="F21" s="8"/>
      <c r="G21" s="8"/>
      <c r="H21" s="8"/>
    </row>
    <row r="22" spans="1:8" s="9" customFormat="1" ht="13" x14ac:dyDescent="0.3">
      <c r="A22" s="2" t="s">
        <v>404</v>
      </c>
      <c r="B22" s="117">
        <v>0</v>
      </c>
      <c r="C22" s="117">
        <v>0</v>
      </c>
      <c r="D22" s="117">
        <v>0</v>
      </c>
      <c r="E22" s="117">
        <f t="shared" si="0"/>
        <v>0</v>
      </c>
      <c r="F22" s="8"/>
      <c r="G22" s="8"/>
      <c r="H22" s="8"/>
    </row>
    <row r="23" spans="1:8" s="27" customFormat="1" x14ac:dyDescent="0.25">
      <c r="A23" s="2" t="s">
        <v>405</v>
      </c>
      <c r="B23" s="117">
        <v>0.82992268999999996</v>
      </c>
      <c r="C23" s="117">
        <v>0</v>
      </c>
      <c r="D23" s="117">
        <v>0</v>
      </c>
      <c r="E23" s="117">
        <f t="shared" si="0"/>
        <v>0.82992268999999996</v>
      </c>
      <c r="F23" s="13"/>
      <c r="G23" s="13"/>
      <c r="H23" s="13"/>
    </row>
    <row r="24" spans="1:8" s="27" customFormat="1" x14ac:dyDescent="0.25">
      <c r="A24" s="2" t="s">
        <v>406</v>
      </c>
      <c r="B24" s="117">
        <v>7.3958127600000001</v>
      </c>
      <c r="C24" s="117">
        <v>0</v>
      </c>
      <c r="D24" s="117">
        <v>0</v>
      </c>
      <c r="E24" s="117">
        <f t="shared" si="0"/>
        <v>7.3958127600000001</v>
      </c>
      <c r="F24" s="13"/>
      <c r="G24" s="13"/>
      <c r="H24" s="13"/>
    </row>
    <row r="25" spans="1:8" s="27" customFormat="1" x14ac:dyDescent="0.25">
      <c r="A25" s="2" t="s">
        <v>407</v>
      </c>
      <c r="B25" s="117">
        <v>0</v>
      </c>
      <c r="C25" s="117">
        <v>0</v>
      </c>
      <c r="D25" s="117">
        <v>0</v>
      </c>
      <c r="E25" s="117">
        <f t="shared" si="0"/>
        <v>0</v>
      </c>
      <c r="F25" s="13"/>
      <c r="G25" s="13"/>
      <c r="H25" s="13"/>
    </row>
    <row r="26" spans="1:8" s="27" customFormat="1" ht="13" x14ac:dyDescent="0.3">
      <c r="A26" s="3" t="s">
        <v>408</v>
      </c>
      <c r="B26" s="9">
        <v>523.80740259000004</v>
      </c>
      <c r="C26" s="9">
        <v>195507.68004624001</v>
      </c>
      <c r="D26" s="9">
        <v>28.205935539999999</v>
      </c>
      <c r="E26" s="9">
        <f t="shared" si="0"/>
        <v>196059.69338437001</v>
      </c>
      <c r="F26" s="13"/>
      <c r="G26" s="13"/>
      <c r="H26" s="13"/>
    </row>
    <row r="27" spans="1:8" s="9" customFormat="1" ht="13" x14ac:dyDescent="0.3">
      <c r="A27" s="2" t="s">
        <v>409</v>
      </c>
      <c r="B27" s="117">
        <v>0</v>
      </c>
      <c r="C27" s="117">
        <v>226.02527967</v>
      </c>
      <c r="D27" s="117">
        <v>0</v>
      </c>
      <c r="E27" s="117">
        <f t="shared" si="0"/>
        <v>226.02527967</v>
      </c>
      <c r="F27" s="8"/>
      <c r="G27" s="8"/>
      <c r="H27" s="8"/>
    </row>
    <row r="28" spans="1:8" s="27" customFormat="1" x14ac:dyDescent="0.25">
      <c r="A28" s="2" t="s">
        <v>411</v>
      </c>
      <c r="B28" s="117">
        <v>0</v>
      </c>
      <c r="C28" s="117">
        <v>0</v>
      </c>
      <c r="D28" s="117">
        <v>0</v>
      </c>
      <c r="E28" s="117">
        <f t="shared" si="0"/>
        <v>0</v>
      </c>
      <c r="F28" s="13"/>
      <c r="G28" s="13"/>
      <c r="H28" s="13"/>
    </row>
    <row r="29" spans="1:8" s="27" customFormat="1" x14ac:dyDescent="0.25">
      <c r="A29" s="2" t="s">
        <v>486</v>
      </c>
      <c r="B29" s="117">
        <v>0</v>
      </c>
      <c r="C29" s="117">
        <v>0</v>
      </c>
      <c r="D29" s="117">
        <v>0</v>
      </c>
      <c r="E29" s="117">
        <f t="shared" si="0"/>
        <v>0</v>
      </c>
      <c r="F29" s="13"/>
      <c r="G29" s="13"/>
      <c r="H29" s="13"/>
    </row>
    <row r="30" spans="1:8" s="27" customFormat="1" x14ac:dyDescent="0.25">
      <c r="A30" s="2" t="s">
        <v>413</v>
      </c>
      <c r="B30" s="117">
        <v>0</v>
      </c>
      <c r="C30" s="117">
        <v>0</v>
      </c>
      <c r="D30" s="117">
        <v>0</v>
      </c>
      <c r="E30" s="117">
        <f t="shared" si="0"/>
        <v>0</v>
      </c>
      <c r="F30" s="13"/>
      <c r="G30" s="13"/>
      <c r="H30" s="13"/>
    </row>
    <row r="31" spans="1:8" s="27" customFormat="1" x14ac:dyDescent="0.25">
      <c r="A31" s="2" t="s">
        <v>414</v>
      </c>
      <c r="B31" s="117">
        <v>0</v>
      </c>
      <c r="C31" s="117">
        <v>0</v>
      </c>
      <c r="D31" s="117">
        <v>0</v>
      </c>
      <c r="E31" s="117">
        <f t="shared" si="0"/>
        <v>0</v>
      </c>
      <c r="F31" s="13"/>
      <c r="G31" s="13"/>
      <c r="H31" s="13"/>
    </row>
    <row r="32" spans="1:8" s="27" customFormat="1" x14ac:dyDescent="0.25">
      <c r="A32" s="2" t="s">
        <v>415</v>
      </c>
      <c r="B32" s="117">
        <v>0</v>
      </c>
      <c r="C32" s="117">
        <v>0</v>
      </c>
      <c r="D32" s="117">
        <v>0</v>
      </c>
      <c r="E32" s="117">
        <f t="shared" si="0"/>
        <v>0</v>
      </c>
      <c r="F32" s="13"/>
      <c r="G32" s="13"/>
      <c r="H32" s="13"/>
    </row>
    <row r="33" spans="1:8" s="27" customFormat="1" x14ac:dyDescent="0.25">
      <c r="A33" s="2" t="s">
        <v>489</v>
      </c>
      <c r="B33" s="117">
        <v>0</v>
      </c>
      <c r="C33" s="117">
        <v>0</v>
      </c>
      <c r="D33" s="117">
        <v>0</v>
      </c>
      <c r="E33" s="117">
        <f t="shared" si="0"/>
        <v>0</v>
      </c>
      <c r="F33" s="13"/>
      <c r="G33" s="13"/>
      <c r="H33" s="13"/>
    </row>
    <row r="34" spans="1:8" s="27" customFormat="1" x14ac:dyDescent="0.25">
      <c r="A34" s="2" t="s">
        <v>416</v>
      </c>
      <c r="B34" s="117">
        <v>0</v>
      </c>
      <c r="C34" s="117">
        <v>0</v>
      </c>
      <c r="D34" s="117">
        <v>0</v>
      </c>
      <c r="E34" s="117">
        <f t="shared" si="0"/>
        <v>0</v>
      </c>
      <c r="F34" s="13"/>
      <c r="G34" s="13"/>
      <c r="H34" s="13"/>
    </row>
    <row r="35" spans="1:8" s="27" customFormat="1" x14ac:dyDescent="0.25">
      <c r="A35" s="2" t="s">
        <v>485</v>
      </c>
      <c r="B35" s="117">
        <v>0</v>
      </c>
      <c r="C35" s="117">
        <v>0</v>
      </c>
      <c r="D35" s="117">
        <v>0</v>
      </c>
      <c r="E35" s="117">
        <f t="shared" si="0"/>
        <v>0</v>
      </c>
      <c r="F35" s="13"/>
      <c r="G35" s="13"/>
      <c r="H35" s="13"/>
    </row>
    <row r="36" spans="1:8" s="27" customFormat="1" x14ac:dyDescent="0.25">
      <c r="A36" s="2" t="s">
        <v>417</v>
      </c>
      <c r="B36" s="117">
        <v>0</v>
      </c>
      <c r="C36" s="117">
        <v>226.02527967</v>
      </c>
      <c r="D36" s="117">
        <v>0</v>
      </c>
      <c r="E36" s="117">
        <f t="shared" si="0"/>
        <v>226.02527967</v>
      </c>
      <c r="F36" s="13"/>
      <c r="G36" s="13"/>
      <c r="H36" s="13"/>
    </row>
    <row r="37" spans="1:8" s="27" customFormat="1" x14ac:dyDescent="0.25">
      <c r="A37" s="2" t="s">
        <v>488</v>
      </c>
      <c r="B37" s="117">
        <v>0</v>
      </c>
      <c r="C37" s="117">
        <v>0</v>
      </c>
      <c r="D37" s="117">
        <v>0</v>
      </c>
      <c r="E37" s="117">
        <f t="shared" si="0"/>
        <v>0</v>
      </c>
      <c r="F37" s="13"/>
      <c r="G37" s="13"/>
      <c r="H37" s="13"/>
    </row>
    <row r="38" spans="1:8" s="27" customFormat="1" x14ac:dyDescent="0.25">
      <c r="A38" s="2" t="s">
        <v>418</v>
      </c>
      <c r="B38" s="117">
        <v>0</v>
      </c>
      <c r="C38" s="117">
        <v>0</v>
      </c>
      <c r="D38" s="117">
        <v>0</v>
      </c>
      <c r="E38" s="117">
        <f t="shared" si="0"/>
        <v>0</v>
      </c>
      <c r="F38" s="13"/>
      <c r="G38" s="13"/>
      <c r="H38" s="13"/>
    </row>
    <row r="39" spans="1:8" s="27" customFormat="1" x14ac:dyDescent="0.25">
      <c r="A39" s="2" t="s">
        <v>419</v>
      </c>
      <c r="B39" s="117">
        <v>0</v>
      </c>
      <c r="C39" s="117">
        <v>0</v>
      </c>
      <c r="D39" s="117">
        <v>0</v>
      </c>
      <c r="E39" s="117">
        <f t="shared" si="0"/>
        <v>0</v>
      </c>
      <c r="F39" s="13"/>
      <c r="G39" s="13"/>
      <c r="H39" s="13"/>
    </row>
    <row r="40" spans="1:8" s="27" customFormat="1" x14ac:dyDescent="0.25">
      <c r="A40" s="2" t="s">
        <v>420</v>
      </c>
      <c r="B40" s="117">
        <v>504.23044474</v>
      </c>
      <c r="C40" s="117">
        <v>195281.65476656999</v>
      </c>
      <c r="D40" s="117">
        <v>28.205935539999999</v>
      </c>
      <c r="E40" s="117">
        <f t="shared" si="0"/>
        <v>195814.09114685</v>
      </c>
      <c r="F40" s="13"/>
      <c r="G40" s="13"/>
      <c r="H40" s="13"/>
    </row>
    <row r="41" spans="1:8" s="27" customFormat="1" x14ac:dyDescent="0.25">
      <c r="A41" s="2" t="s">
        <v>421</v>
      </c>
      <c r="B41" s="117">
        <v>19.576957849999999</v>
      </c>
      <c r="C41" s="117">
        <v>0</v>
      </c>
      <c r="D41" s="117">
        <v>0</v>
      </c>
      <c r="E41" s="117">
        <f t="shared" si="0"/>
        <v>19.576957849999999</v>
      </c>
      <c r="F41" s="13"/>
      <c r="G41" s="13"/>
      <c r="H41" s="13"/>
    </row>
    <row r="42" spans="1:8" s="9" customFormat="1" ht="13" x14ac:dyDescent="0.3">
      <c r="A42" s="2" t="s">
        <v>422</v>
      </c>
      <c r="B42" s="117">
        <v>0</v>
      </c>
      <c r="C42" s="117">
        <v>0</v>
      </c>
      <c r="D42" s="117">
        <v>0</v>
      </c>
      <c r="E42" s="117">
        <f t="shared" si="0"/>
        <v>0</v>
      </c>
      <c r="F42" s="8"/>
      <c r="G42" s="8"/>
      <c r="H42" s="8"/>
    </row>
    <row r="43" spans="1:8" s="9" customFormat="1" ht="13" x14ac:dyDescent="0.3">
      <c r="A43" s="2" t="s">
        <v>423</v>
      </c>
      <c r="B43" s="117">
        <v>508.13200488000001</v>
      </c>
      <c r="C43" s="117">
        <v>0</v>
      </c>
      <c r="D43" s="117">
        <v>597.97259173999998</v>
      </c>
      <c r="E43" s="117">
        <f t="shared" si="0"/>
        <v>1106.1045966199999</v>
      </c>
      <c r="F43" s="8"/>
      <c r="G43" s="8"/>
      <c r="H43" s="8"/>
    </row>
    <row r="44" spans="1:8" s="27" customFormat="1" x14ac:dyDescent="0.25">
      <c r="A44" s="2" t="s">
        <v>424</v>
      </c>
      <c r="B44" s="117">
        <v>505.93415487999999</v>
      </c>
      <c r="C44" s="117">
        <v>0</v>
      </c>
      <c r="D44" s="117">
        <v>597.97259173999998</v>
      </c>
      <c r="E44" s="117">
        <f t="shared" ref="E44:E64" si="1">SUM(B44:D44)</f>
        <v>1103.9067466199999</v>
      </c>
      <c r="F44" s="13"/>
      <c r="G44" s="13"/>
      <c r="H44" s="13"/>
    </row>
    <row r="45" spans="1:8" s="27" customFormat="1" ht="13" x14ac:dyDescent="0.3">
      <c r="A45" s="3" t="s">
        <v>425</v>
      </c>
      <c r="B45" s="9">
        <v>488.34274083000003</v>
      </c>
      <c r="C45" s="9">
        <v>0</v>
      </c>
      <c r="D45" s="9">
        <v>597.97259173999998</v>
      </c>
      <c r="E45" s="9">
        <f t="shared" si="1"/>
        <v>1086.31533257</v>
      </c>
      <c r="F45" s="13"/>
      <c r="G45" s="13"/>
      <c r="H45" s="13"/>
    </row>
    <row r="46" spans="1:8" s="9" customFormat="1" ht="13" x14ac:dyDescent="0.3">
      <c r="A46" s="3" t="s">
        <v>426</v>
      </c>
      <c r="B46" s="9">
        <v>17.591414050000001</v>
      </c>
      <c r="C46" s="9">
        <v>0</v>
      </c>
      <c r="D46" s="9">
        <v>0</v>
      </c>
      <c r="E46" s="9">
        <f t="shared" si="1"/>
        <v>17.591414050000001</v>
      </c>
      <c r="F46" s="8"/>
      <c r="G46" s="8"/>
      <c r="H46" s="8"/>
    </row>
    <row r="47" spans="1:8" s="27" customFormat="1" x14ac:dyDescent="0.25">
      <c r="A47" s="2" t="s">
        <v>427</v>
      </c>
      <c r="B47" s="117">
        <v>2.1978499999999999</v>
      </c>
      <c r="C47" s="117">
        <v>0</v>
      </c>
      <c r="D47" s="117">
        <v>0</v>
      </c>
      <c r="E47" s="117">
        <f t="shared" si="1"/>
        <v>2.1978499999999999</v>
      </c>
      <c r="F47" s="13"/>
      <c r="G47" s="13"/>
      <c r="H47" s="13"/>
    </row>
    <row r="48" spans="1:8" s="27" customFormat="1" x14ac:dyDescent="0.25">
      <c r="A48" s="2" t="s">
        <v>428</v>
      </c>
      <c r="B48" s="117">
        <v>0</v>
      </c>
      <c r="C48" s="117">
        <v>0</v>
      </c>
      <c r="D48" s="117">
        <v>0</v>
      </c>
      <c r="E48" s="117">
        <f t="shared" si="1"/>
        <v>0</v>
      </c>
      <c r="F48" s="13"/>
      <c r="G48" s="13"/>
      <c r="H48" s="13"/>
    </row>
    <row r="49" spans="1:11" s="9" customFormat="1" ht="13" x14ac:dyDescent="0.3">
      <c r="A49" s="3" t="s">
        <v>429</v>
      </c>
      <c r="B49" s="9">
        <v>2.1978499999999999</v>
      </c>
      <c r="C49" s="9">
        <v>0</v>
      </c>
      <c r="D49" s="9">
        <v>0</v>
      </c>
      <c r="E49" s="9">
        <f t="shared" si="1"/>
        <v>2.1978499999999999</v>
      </c>
      <c r="F49" s="8"/>
      <c r="G49" s="8"/>
      <c r="H49" s="8"/>
    </row>
    <row r="50" spans="1:11" s="27" customFormat="1" x14ac:dyDescent="0.25">
      <c r="A50" s="2" t="s">
        <v>430</v>
      </c>
      <c r="B50" s="117">
        <v>0</v>
      </c>
      <c r="C50" s="117">
        <v>0</v>
      </c>
      <c r="D50" s="117">
        <v>0</v>
      </c>
      <c r="E50" s="117">
        <f t="shared" si="1"/>
        <v>0</v>
      </c>
      <c r="F50" s="13"/>
      <c r="G50" s="13"/>
      <c r="H50" s="13"/>
      <c r="I50" s="117"/>
      <c r="J50" s="117"/>
      <c r="K50" s="117"/>
    </row>
    <row r="51" spans="1:11" s="27" customFormat="1" x14ac:dyDescent="0.25">
      <c r="A51" s="2" t="s">
        <v>409</v>
      </c>
      <c r="B51" s="117">
        <v>0</v>
      </c>
      <c r="C51" s="117">
        <v>0</v>
      </c>
      <c r="D51" s="117">
        <v>0</v>
      </c>
      <c r="E51" s="117">
        <f t="shared" si="1"/>
        <v>0</v>
      </c>
      <c r="F51" s="13"/>
      <c r="G51" s="13"/>
      <c r="H51" s="13"/>
      <c r="I51" s="117"/>
      <c r="J51" s="117"/>
      <c r="K51" s="117"/>
    </row>
    <row r="52" spans="1:11" s="27" customFormat="1" ht="13" x14ac:dyDescent="0.3">
      <c r="A52" s="3" t="s">
        <v>431</v>
      </c>
      <c r="B52" s="9">
        <v>0</v>
      </c>
      <c r="C52" s="9">
        <v>0</v>
      </c>
      <c r="D52" s="9">
        <v>0</v>
      </c>
      <c r="E52" s="9">
        <f t="shared" si="1"/>
        <v>0</v>
      </c>
      <c r="F52" s="13"/>
      <c r="G52" s="13"/>
      <c r="H52" s="13"/>
      <c r="I52" s="117"/>
      <c r="J52" s="117"/>
      <c r="K52" s="117"/>
    </row>
    <row r="53" spans="1:11" s="27" customFormat="1" x14ac:dyDescent="0.25">
      <c r="A53" s="2" t="s">
        <v>413</v>
      </c>
      <c r="B53" s="117">
        <v>0</v>
      </c>
      <c r="C53" s="117">
        <v>0</v>
      </c>
      <c r="D53" s="117">
        <v>0</v>
      </c>
      <c r="E53" s="117">
        <f t="shared" si="1"/>
        <v>0</v>
      </c>
      <c r="F53" s="13"/>
      <c r="G53" s="13"/>
      <c r="H53" s="13"/>
      <c r="I53" s="117"/>
      <c r="J53" s="117"/>
      <c r="K53" s="117"/>
    </row>
    <row r="54" spans="1:11" s="9" customFormat="1" ht="13" x14ac:dyDescent="0.3">
      <c r="A54" s="2" t="s">
        <v>414</v>
      </c>
      <c r="B54" s="117">
        <v>0</v>
      </c>
      <c r="C54" s="117">
        <v>0</v>
      </c>
      <c r="D54" s="117">
        <v>0</v>
      </c>
      <c r="E54" s="117">
        <f t="shared" si="1"/>
        <v>0</v>
      </c>
      <c r="F54" s="8"/>
      <c r="G54" s="8"/>
      <c r="H54" s="8"/>
    </row>
    <row r="55" spans="1:11" s="27" customFormat="1" x14ac:dyDescent="0.25">
      <c r="A55" s="2" t="s">
        <v>432</v>
      </c>
      <c r="B55" s="117">
        <v>0</v>
      </c>
      <c r="C55" s="117">
        <v>0</v>
      </c>
      <c r="D55" s="117">
        <v>0</v>
      </c>
      <c r="E55" s="117">
        <f t="shared" si="1"/>
        <v>0</v>
      </c>
      <c r="F55" s="13"/>
      <c r="G55" s="13"/>
      <c r="H55" s="13"/>
      <c r="I55" s="117"/>
      <c r="J55" s="117"/>
      <c r="K55" s="117"/>
    </row>
    <row r="56" spans="1:11" s="27" customFormat="1" x14ac:dyDescent="0.25">
      <c r="A56" s="2" t="s">
        <v>416</v>
      </c>
      <c r="B56" s="117">
        <v>0</v>
      </c>
      <c r="C56" s="117">
        <v>0</v>
      </c>
      <c r="D56" s="117">
        <v>0</v>
      </c>
      <c r="E56" s="117">
        <f t="shared" si="1"/>
        <v>0</v>
      </c>
      <c r="F56" s="13"/>
      <c r="G56" s="13"/>
      <c r="H56" s="13"/>
      <c r="I56" s="117"/>
      <c r="J56" s="117"/>
      <c r="K56" s="117"/>
    </row>
    <row r="57" spans="1:11" s="27" customFormat="1" x14ac:dyDescent="0.25">
      <c r="A57" s="2" t="s">
        <v>417</v>
      </c>
      <c r="B57" s="117">
        <v>0</v>
      </c>
      <c r="C57" s="117">
        <v>0</v>
      </c>
      <c r="D57" s="117">
        <v>0</v>
      </c>
      <c r="E57" s="117">
        <f t="shared" si="1"/>
        <v>0</v>
      </c>
      <c r="F57" s="120"/>
      <c r="G57" s="120"/>
      <c r="H57" s="120"/>
      <c r="I57" s="121"/>
      <c r="J57" s="121"/>
      <c r="K57" s="121"/>
    </row>
    <row r="58" spans="1:11" x14ac:dyDescent="0.25">
      <c r="A58" s="2" t="s">
        <v>418</v>
      </c>
      <c r="B58" s="117">
        <v>0</v>
      </c>
      <c r="C58" s="117">
        <v>0</v>
      </c>
      <c r="D58" s="117">
        <v>0</v>
      </c>
      <c r="E58" s="117">
        <f t="shared" si="1"/>
        <v>0</v>
      </c>
    </row>
    <row r="59" spans="1:11" x14ac:dyDescent="0.25">
      <c r="A59" s="2" t="s">
        <v>419</v>
      </c>
      <c r="B59" s="117">
        <v>0</v>
      </c>
      <c r="C59" s="117">
        <v>0</v>
      </c>
      <c r="D59" s="117">
        <v>0</v>
      </c>
      <c r="E59" s="117">
        <f t="shared" si="1"/>
        <v>0</v>
      </c>
    </row>
    <row r="60" spans="1:11" x14ac:dyDescent="0.25">
      <c r="A60" s="2" t="s">
        <v>420</v>
      </c>
      <c r="B60" s="117">
        <v>0</v>
      </c>
      <c r="C60" s="117">
        <v>0</v>
      </c>
      <c r="D60" s="117">
        <v>0</v>
      </c>
      <c r="E60" s="117">
        <f t="shared" si="1"/>
        <v>0</v>
      </c>
    </row>
    <row r="61" spans="1:11" x14ac:dyDescent="0.25">
      <c r="A61" s="2" t="s">
        <v>421</v>
      </c>
      <c r="B61" s="117">
        <v>0</v>
      </c>
      <c r="C61" s="117">
        <v>0</v>
      </c>
      <c r="D61" s="117">
        <v>0</v>
      </c>
      <c r="E61" s="117">
        <f t="shared" si="1"/>
        <v>0</v>
      </c>
    </row>
    <row r="62" spans="1:11" x14ac:dyDescent="0.25">
      <c r="A62" s="2" t="s">
        <v>434</v>
      </c>
      <c r="B62" s="117">
        <v>-2189.2395743000002</v>
      </c>
      <c r="C62" s="117">
        <v>0</v>
      </c>
      <c r="D62" s="117">
        <v>0</v>
      </c>
      <c r="E62" s="117">
        <f t="shared" si="1"/>
        <v>-2189.2395743000002</v>
      </c>
    </row>
    <row r="63" spans="1:11" x14ac:dyDescent="0.25">
      <c r="A63" s="2" t="s">
        <v>435</v>
      </c>
      <c r="B63" s="117">
        <v>1910.5128790000001</v>
      </c>
      <c r="C63" s="117">
        <v>0</v>
      </c>
      <c r="D63" s="117">
        <v>0</v>
      </c>
      <c r="E63" s="117">
        <f t="shared" si="1"/>
        <v>1910.5128790000001</v>
      </c>
    </row>
    <row r="64" spans="1:11" x14ac:dyDescent="0.25">
      <c r="A64" s="2" t="s">
        <v>436</v>
      </c>
      <c r="B64" s="117">
        <v>4099.7524532999996</v>
      </c>
      <c r="C64" s="117">
        <v>0</v>
      </c>
      <c r="D64" s="117">
        <v>0</v>
      </c>
      <c r="E64" s="117">
        <f t="shared" si="1"/>
        <v>4099.7524532999996</v>
      </c>
    </row>
    <row r="65" spans="1:5" ht="13" thickBot="1" x14ac:dyDescent="0.3">
      <c r="A65" s="118"/>
      <c r="B65" s="118"/>
      <c r="C65" s="118"/>
      <c r="D65" s="118"/>
      <c r="E65" s="118"/>
    </row>
    <row r="66" spans="1:5" ht="13" thickTop="1" x14ac:dyDescent="0.25"/>
  </sheetData>
  <mergeCells count="4">
    <mergeCell ref="A5:D5"/>
    <mergeCell ref="A6:D6"/>
    <mergeCell ref="A7:D7"/>
    <mergeCell ref="A8:D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AEB7D-8BDE-4B11-9072-DEECEA6D78D2}">
  <dimension ref="A1:L67"/>
  <sheetViews>
    <sheetView showGridLines="0" defaultGridColor="0" colorId="60" workbookViewId="0">
      <selection activeCell="B12" sqref="B12:G12"/>
    </sheetView>
  </sheetViews>
  <sheetFormatPr baseColWidth="10" defaultColWidth="11.453125" defaultRowHeight="12.5" x14ac:dyDescent="0.25"/>
  <cols>
    <col min="1" max="1" width="50.81640625" style="119" bestFit="1" customWidth="1"/>
    <col min="2" max="2" width="12.54296875" style="119" bestFit="1" customWidth="1"/>
    <col min="3" max="3" width="12.54296875" style="119" customWidth="1"/>
    <col min="4" max="7" width="11.453125" style="119"/>
    <col min="8" max="8" width="14.26953125" style="119" customWidth="1"/>
    <col min="9" max="9" width="13.54296875" style="119" customWidth="1"/>
    <col min="10" max="16384" width="11.453125" style="119"/>
  </cols>
  <sheetData>
    <row r="1" spans="1:9" x14ac:dyDescent="0.25">
      <c r="A1" s="132" t="s">
        <v>282</v>
      </c>
    </row>
    <row r="2" spans="1:9" x14ac:dyDescent="0.25">
      <c r="A2" s="132" t="s">
        <v>352</v>
      </c>
    </row>
    <row r="3" spans="1:9" x14ac:dyDescent="0.25">
      <c r="A3" s="132" t="s">
        <v>353</v>
      </c>
    </row>
    <row r="5" spans="1:9" ht="13" x14ac:dyDescent="0.3">
      <c r="A5" s="191" t="s">
        <v>437</v>
      </c>
      <c r="B5" s="191"/>
      <c r="C5" s="191"/>
      <c r="D5" s="191"/>
      <c r="E5" s="191"/>
      <c r="F5" s="191"/>
      <c r="G5" s="191"/>
      <c r="H5" s="191"/>
    </row>
    <row r="6" spans="1:9" ht="13" x14ac:dyDescent="0.3">
      <c r="A6" s="191" t="s">
        <v>490</v>
      </c>
      <c r="B6" s="191"/>
      <c r="C6" s="191"/>
      <c r="D6" s="191"/>
      <c r="E6" s="191"/>
      <c r="F6" s="191"/>
      <c r="G6" s="191"/>
      <c r="H6" s="191"/>
    </row>
    <row r="7" spans="1:9" ht="13" x14ac:dyDescent="0.3">
      <c r="A7" s="191">
        <v>2025</v>
      </c>
      <c r="B7" s="191"/>
      <c r="C7" s="191"/>
      <c r="D7" s="191"/>
      <c r="E7" s="191"/>
      <c r="F7" s="191"/>
      <c r="G7" s="191"/>
      <c r="H7" s="191"/>
    </row>
    <row r="8" spans="1:9" ht="13" x14ac:dyDescent="0.3">
      <c r="A8" s="191" t="s">
        <v>356</v>
      </c>
      <c r="B8" s="191"/>
      <c r="C8" s="191"/>
      <c r="D8" s="191"/>
      <c r="E8" s="191"/>
      <c r="F8" s="191"/>
      <c r="G8" s="191"/>
      <c r="H8" s="191"/>
    </row>
    <row r="9" spans="1:9" ht="13" thickBot="1" x14ac:dyDescent="0.3"/>
    <row r="10" spans="1:9" ht="70" thickTop="1" thickBot="1" x14ac:dyDescent="0.3">
      <c r="A10" s="1" t="s">
        <v>357</v>
      </c>
      <c r="B10" s="1" t="s">
        <v>362</v>
      </c>
      <c r="C10" s="1" t="s">
        <v>363</v>
      </c>
      <c r="D10" s="1" t="s">
        <v>364</v>
      </c>
      <c r="E10" s="1" t="s">
        <v>365</v>
      </c>
      <c r="F10" s="1" t="s">
        <v>366</v>
      </c>
      <c r="G10" s="1" t="s">
        <v>32</v>
      </c>
      <c r="H10" s="1" t="s">
        <v>361</v>
      </c>
      <c r="I10" s="131"/>
    </row>
    <row r="11" spans="1:9" s="125" customFormat="1" ht="13" thickTop="1" x14ac:dyDescent="0.25">
      <c r="A11" s="2"/>
      <c r="B11" s="128"/>
      <c r="C11" s="128"/>
      <c r="D11" s="128"/>
      <c r="E11" s="128"/>
      <c r="F11" s="128"/>
      <c r="G11" s="128"/>
      <c r="H11" s="128"/>
      <c r="I11" s="128"/>
    </row>
    <row r="12" spans="1:9" s="129" customFormat="1" ht="13" x14ac:dyDescent="0.3">
      <c r="A12" s="3" t="s">
        <v>394</v>
      </c>
      <c r="B12" s="130">
        <v>268563.25152688002</v>
      </c>
      <c r="C12" s="130">
        <v>71996.590089019999</v>
      </c>
      <c r="D12" s="130">
        <v>22196.2424651</v>
      </c>
      <c r="E12" s="130">
        <v>9327.4440312099996</v>
      </c>
      <c r="F12" s="130">
        <v>2252953.6629833598</v>
      </c>
      <c r="G12" s="130">
        <v>45635.061393180004</v>
      </c>
      <c r="H12" s="130">
        <f t="shared" ref="H12:H64" si="0">SUM(B12:G12)</f>
        <v>2670672.2524887496</v>
      </c>
      <c r="I12" s="130"/>
    </row>
    <row r="13" spans="1:9" s="129" customFormat="1" ht="13" x14ac:dyDescent="0.3">
      <c r="A13" s="3" t="s">
        <v>395</v>
      </c>
      <c r="B13" s="130">
        <v>231324.94840687999</v>
      </c>
      <c r="C13" s="130">
        <v>71996.590089019999</v>
      </c>
      <c r="D13" s="130">
        <v>22196.2424651</v>
      </c>
      <c r="E13" s="130">
        <v>9327.4440312099996</v>
      </c>
      <c r="F13" s="130">
        <v>2252953.6629833598</v>
      </c>
      <c r="G13" s="130">
        <v>45635.061393180004</v>
      </c>
      <c r="H13" s="130">
        <f t="shared" si="0"/>
        <v>2633433.9493687497</v>
      </c>
      <c r="I13" s="130"/>
    </row>
    <row r="14" spans="1:9" s="129" customFormat="1" ht="13" x14ac:dyDescent="0.3">
      <c r="A14" s="3" t="s">
        <v>396</v>
      </c>
      <c r="B14" s="130">
        <v>159560.54738353001</v>
      </c>
      <c r="C14" s="130">
        <v>69729.888873189993</v>
      </c>
      <c r="D14" s="130">
        <v>20960.84794525</v>
      </c>
      <c r="E14" s="130">
        <v>8263.8463908100002</v>
      </c>
      <c r="F14" s="130">
        <v>2252953.6629833598</v>
      </c>
      <c r="G14" s="130">
        <v>43314.145563010003</v>
      </c>
      <c r="H14" s="130">
        <f t="shared" si="0"/>
        <v>2554782.9391391501</v>
      </c>
      <c r="I14" s="130"/>
    </row>
    <row r="15" spans="1:9" s="125" customFormat="1" x14ac:dyDescent="0.25">
      <c r="A15" s="2" t="s">
        <v>397</v>
      </c>
      <c r="B15" s="128">
        <v>74582.72085446</v>
      </c>
      <c r="C15" s="128">
        <v>39760.41144063</v>
      </c>
      <c r="D15" s="128">
        <v>14192.82276494</v>
      </c>
      <c r="E15" s="128">
        <v>4496.2551167399997</v>
      </c>
      <c r="F15" s="128">
        <v>0</v>
      </c>
      <c r="G15" s="128">
        <v>25191.35165126</v>
      </c>
      <c r="H15" s="130">
        <f t="shared" si="0"/>
        <v>158223.56182803001</v>
      </c>
      <c r="I15" s="128"/>
    </row>
    <row r="16" spans="1:9" s="125" customFormat="1" x14ac:dyDescent="0.25">
      <c r="A16" s="2" t="s">
        <v>398</v>
      </c>
      <c r="B16" s="128">
        <v>10265.611220479999</v>
      </c>
      <c r="C16" s="128">
        <v>5367.976197</v>
      </c>
      <c r="D16" s="128">
        <v>2212.4619323299999</v>
      </c>
      <c r="E16" s="128">
        <v>643.61648861000003</v>
      </c>
      <c r="F16" s="128">
        <v>0</v>
      </c>
      <c r="G16" s="128">
        <v>3353.7238969999999</v>
      </c>
      <c r="H16" s="130">
        <f t="shared" si="0"/>
        <v>21843.389735420002</v>
      </c>
      <c r="I16" s="128"/>
    </row>
    <row r="17" spans="1:9" s="125" customFormat="1" x14ac:dyDescent="0.25">
      <c r="A17" s="2" t="s">
        <v>399</v>
      </c>
      <c r="B17" s="128">
        <v>0</v>
      </c>
      <c r="C17" s="128">
        <v>0</v>
      </c>
      <c r="D17" s="128">
        <v>311.0987604</v>
      </c>
      <c r="E17" s="128">
        <v>36.917607230000002</v>
      </c>
      <c r="F17" s="128">
        <v>0</v>
      </c>
      <c r="G17" s="128">
        <v>0</v>
      </c>
      <c r="H17" s="130">
        <f t="shared" si="0"/>
        <v>348.01636762999999</v>
      </c>
      <c r="I17" s="128"/>
    </row>
    <row r="18" spans="1:9" s="125" customFormat="1" x14ac:dyDescent="0.25">
      <c r="A18" s="2" t="s">
        <v>400</v>
      </c>
      <c r="B18" s="128">
        <v>15116.071866480001</v>
      </c>
      <c r="C18" s="128">
        <v>5367.976197</v>
      </c>
      <c r="D18" s="128">
        <v>1945.83467193</v>
      </c>
      <c r="E18" s="128">
        <v>617.58240937999994</v>
      </c>
      <c r="F18" s="128">
        <v>0</v>
      </c>
      <c r="G18" s="128">
        <v>3353.7238969999999</v>
      </c>
      <c r="H18" s="130">
        <f t="shared" si="0"/>
        <v>26401.189041789999</v>
      </c>
      <c r="I18" s="128"/>
    </row>
    <row r="19" spans="1:9" s="125" customFormat="1" x14ac:dyDescent="0.25">
      <c r="A19" s="2" t="s">
        <v>401</v>
      </c>
      <c r="B19" s="128">
        <v>39083.177028470003</v>
      </c>
      <c r="C19" s="128">
        <v>20298.08523488</v>
      </c>
      <c r="D19" s="128">
        <v>3295.5372303099998</v>
      </c>
      <c r="E19" s="128">
        <v>1580.56858837</v>
      </c>
      <c r="F19" s="128">
        <v>5955.9624475199998</v>
      </c>
      <c r="G19" s="128">
        <v>6946.9185735600004</v>
      </c>
      <c r="H19" s="130">
        <f t="shared" si="0"/>
        <v>77160.249103110007</v>
      </c>
      <c r="I19" s="128"/>
    </row>
    <row r="20" spans="1:9" s="125" customFormat="1" x14ac:dyDescent="0.25">
      <c r="A20" s="2" t="s">
        <v>402</v>
      </c>
      <c r="B20" s="128">
        <v>0</v>
      </c>
      <c r="C20" s="128">
        <v>0</v>
      </c>
      <c r="D20" s="128">
        <v>0</v>
      </c>
      <c r="E20" s="128">
        <v>0</v>
      </c>
      <c r="F20" s="128">
        <v>2246997.7005358399</v>
      </c>
      <c r="G20" s="128">
        <v>0</v>
      </c>
      <c r="H20" s="130">
        <f t="shared" si="0"/>
        <v>2246997.7005358399</v>
      </c>
      <c r="I20" s="128"/>
    </row>
    <row r="21" spans="1:9" s="125" customFormat="1" x14ac:dyDescent="0.25">
      <c r="A21" s="2" t="s">
        <v>403</v>
      </c>
      <c r="B21" s="128">
        <v>0</v>
      </c>
      <c r="C21" s="128">
        <v>0</v>
      </c>
      <c r="D21" s="128">
        <v>0</v>
      </c>
      <c r="E21" s="128">
        <v>0</v>
      </c>
      <c r="F21" s="128">
        <v>1801783.3709075199</v>
      </c>
      <c r="G21" s="128">
        <v>0</v>
      </c>
      <c r="H21" s="130">
        <f t="shared" si="0"/>
        <v>1801783.3709075199</v>
      </c>
      <c r="I21" s="128"/>
    </row>
    <row r="22" spans="1:9" s="125" customFormat="1" x14ac:dyDescent="0.25">
      <c r="A22" s="2" t="s">
        <v>404</v>
      </c>
      <c r="B22" s="128">
        <v>0</v>
      </c>
      <c r="C22" s="128">
        <v>0</v>
      </c>
      <c r="D22" s="128">
        <v>0</v>
      </c>
      <c r="E22" s="128">
        <v>0</v>
      </c>
      <c r="F22" s="128">
        <v>0</v>
      </c>
      <c r="G22" s="128">
        <v>0</v>
      </c>
      <c r="H22" s="130">
        <f t="shared" si="0"/>
        <v>0</v>
      </c>
      <c r="I22" s="128"/>
    </row>
    <row r="23" spans="1:9" s="129" customFormat="1" ht="13" x14ac:dyDescent="0.3">
      <c r="A23" s="3" t="s">
        <v>405</v>
      </c>
      <c r="B23" s="130">
        <v>0</v>
      </c>
      <c r="C23" s="130">
        <v>0</v>
      </c>
      <c r="D23" s="130">
        <v>0</v>
      </c>
      <c r="E23" s="130">
        <v>0</v>
      </c>
      <c r="F23" s="130">
        <v>0</v>
      </c>
      <c r="G23" s="130">
        <v>0</v>
      </c>
      <c r="H23" s="130">
        <f t="shared" si="0"/>
        <v>0</v>
      </c>
      <c r="I23" s="130"/>
    </row>
    <row r="24" spans="1:9" s="129" customFormat="1" ht="13" x14ac:dyDescent="0.3">
      <c r="A24" s="3" t="s">
        <v>406</v>
      </c>
      <c r="B24" s="130">
        <v>0</v>
      </c>
      <c r="C24" s="130">
        <v>0</v>
      </c>
      <c r="D24" s="130">
        <v>0</v>
      </c>
      <c r="E24" s="130">
        <v>0</v>
      </c>
      <c r="F24" s="130">
        <v>1801783.3709075199</v>
      </c>
      <c r="G24" s="130">
        <v>0</v>
      </c>
      <c r="H24" s="130">
        <f t="shared" si="0"/>
        <v>1801783.3709075199</v>
      </c>
      <c r="I24" s="130"/>
    </row>
    <row r="25" spans="1:9" s="125" customFormat="1" x14ac:dyDescent="0.25">
      <c r="A25" s="2" t="s">
        <v>407</v>
      </c>
      <c r="B25" s="128">
        <v>0</v>
      </c>
      <c r="C25" s="128">
        <v>0</v>
      </c>
      <c r="D25" s="128">
        <v>0</v>
      </c>
      <c r="E25" s="128">
        <v>0</v>
      </c>
      <c r="F25" s="128">
        <v>445214.32962832</v>
      </c>
      <c r="G25" s="128">
        <v>0</v>
      </c>
      <c r="H25" s="130">
        <f t="shared" si="0"/>
        <v>445214.32962832</v>
      </c>
      <c r="I25" s="128"/>
    </row>
    <row r="26" spans="1:9" s="125" customFormat="1" x14ac:dyDescent="0.25">
      <c r="A26" s="2" t="s">
        <v>408</v>
      </c>
      <c r="B26" s="128">
        <v>35629.038280120003</v>
      </c>
      <c r="C26" s="128">
        <v>4303.4160006800003</v>
      </c>
      <c r="D26" s="128">
        <v>1260.0260176700001</v>
      </c>
      <c r="E26" s="128">
        <v>1543.40619709</v>
      </c>
      <c r="F26" s="128">
        <v>0</v>
      </c>
      <c r="G26" s="128">
        <v>7822.1514411899998</v>
      </c>
      <c r="H26" s="130">
        <f t="shared" si="0"/>
        <v>50558.037936750006</v>
      </c>
      <c r="I26" s="128"/>
    </row>
    <row r="27" spans="1:9" s="125" customFormat="1" x14ac:dyDescent="0.25">
      <c r="A27" s="2" t="s">
        <v>409</v>
      </c>
      <c r="B27" s="128">
        <v>1271.14023109</v>
      </c>
      <c r="C27" s="128">
        <v>663.97144200000002</v>
      </c>
      <c r="D27" s="128">
        <v>127.54046628</v>
      </c>
      <c r="E27" s="128">
        <v>181.59263267</v>
      </c>
      <c r="F27" s="128">
        <v>0</v>
      </c>
      <c r="G27" s="128">
        <v>409.70449501000002</v>
      </c>
      <c r="H27" s="130">
        <f t="shared" si="0"/>
        <v>2653.9492670499999</v>
      </c>
      <c r="I27" s="128"/>
    </row>
    <row r="28" spans="1:9" s="125" customFormat="1" x14ac:dyDescent="0.25">
      <c r="A28" s="2" t="s">
        <v>411</v>
      </c>
      <c r="B28" s="128">
        <v>0</v>
      </c>
      <c r="C28" s="128">
        <v>0</v>
      </c>
      <c r="D28" s="128">
        <v>0</v>
      </c>
      <c r="E28" s="128">
        <v>117.99999996</v>
      </c>
      <c r="F28" s="128">
        <v>0</v>
      </c>
      <c r="G28" s="128">
        <v>0</v>
      </c>
      <c r="H28" s="130">
        <f t="shared" si="0"/>
        <v>117.99999996</v>
      </c>
      <c r="I28" s="128"/>
    </row>
    <row r="29" spans="1:9" s="129" customFormat="1" ht="13" x14ac:dyDescent="0.3">
      <c r="A29" s="3" t="s">
        <v>486</v>
      </c>
      <c r="B29" s="130">
        <v>0</v>
      </c>
      <c r="C29" s="130">
        <v>0</v>
      </c>
      <c r="D29" s="130">
        <v>0</v>
      </c>
      <c r="E29" s="130">
        <v>0</v>
      </c>
      <c r="F29" s="130">
        <v>0</v>
      </c>
      <c r="G29" s="130">
        <v>0</v>
      </c>
      <c r="H29" s="130">
        <f t="shared" si="0"/>
        <v>0</v>
      </c>
      <c r="I29" s="130"/>
    </row>
    <row r="30" spans="1:9" s="125" customFormat="1" x14ac:dyDescent="0.25">
      <c r="A30" s="2" t="s">
        <v>413</v>
      </c>
      <c r="B30" s="128">
        <v>0</v>
      </c>
      <c r="C30" s="128">
        <v>0</v>
      </c>
      <c r="D30" s="128">
        <v>0</v>
      </c>
      <c r="E30" s="128">
        <v>0</v>
      </c>
      <c r="F30" s="128">
        <v>0</v>
      </c>
      <c r="G30" s="128">
        <v>0</v>
      </c>
      <c r="H30" s="130">
        <f t="shared" si="0"/>
        <v>0</v>
      </c>
      <c r="I30" s="128"/>
    </row>
    <row r="31" spans="1:9" s="125" customFormat="1" x14ac:dyDescent="0.25">
      <c r="A31" s="2" t="s">
        <v>414</v>
      </c>
      <c r="B31" s="128">
        <v>0</v>
      </c>
      <c r="C31" s="128">
        <v>0</v>
      </c>
      <c r="D31" s="128">
        <v>0</v>
      </c>
      <c r="E31" s="128">
        <v>0</v>
      </c>
      <c r="F31" s="128">
        <v>0</v>
      </c>
      <c r="G31" s="128">
        <v>0</v>
      </c>
      <c r="H31" s="130">
        <f t="shared" si="0"/>
        <v>0</v>
      </c>
      <c r="I31" s="128"/>
    </row>
    <row r="32" spans="1:9" s="125" customFormat="1" x14ac:dyDescent="0.25">
      <c r="A32" s="2" t="s">
        <v>415</v>
      </c>
      <c r="B32" s="128">
        <v>0</v>
      </c>
      <c r="C32" s="128">
        <v>0</v>
      </c>
      <c r="D32" s="128">
        <v>0</v>
      </c>
      <c r="E32" s="128">
        <v>0</v>
      </c>
      <c r="F32" s="128">
        <v>0</v>
      </c>
      <c r="G32" s="128">
        <v>0</v>
      </c>
      <c r="H32" s="130">
        <f t="shared" si="0"/>
        <v>0</v>
      </c>
      <c r="I32" s="128"/>
    </row>
    <row r="33" spans="1:9" s="125" customFormat="1" x14ac:dyDescent="0.25">
      <c r="A33" s="2" t="s">
        <v>489</v>
      </c>
      <c r="B33" s="128">
        <v>0</v>
      </c>
      <c r="C33" s="128">
        <v>0</v>
      </c>
      <c r="D33" s="128">
        <v>0</v>
      </c>
      <c r="E33" s="128">
        <v>0</v>
      </c>
      <c r="F33" s="128">
        <v>0</v>
      </c>
      <c r="G33" s="128">
        <v>0</v>
      </c>
      <c r="H33" s="130">
        <f t="shared" si="0"/>
        <v>0</v>
      </c>
      <c r="I33" s="128"/>
    </row>
    <row r="34" spans="1:9" s="125" customFormat="1" x14ac:dyDescent="0.25">
      <c r="A34" s="2" t="s">
        <v>416</v>
      </c>
      <c r="B34" s="128">
        <v>0</v>
      </c>
      <c r="C34" s="128">
        <v>0</v>
      </c>
      <c r="D34" s="128">
        <v>0</v>
      </c>
      <c r="E34" s="128">
        <v>0</v>
      </c>
      <c r="F34" s="128">
        <v>0</v>
      </c>
      <c r="G34" s="128">
        <v>0</v>
      </c>
      <c r="H34" s="130">
        <f t="shared" si="0"/>
        <v>0</v>
      </c>
      <c r="I34" s="128"/>
    </row>
    <row r="35" spans="1:9" s="125" customFormat="1" x14ac:dyDescent="0.25">
      <c r="A35" s="2" t="s">
        <v>485</v>
      </c>
      <c r="B35" s="128">
        <v>0</v>
      </c>
      <c r="C35" s="128">
        <v>0</v>
      </c>
      <c r="D35" s="128">
        <v>0</v>
      </c>
      <c r="E35" s="128">
        <v>0</v>
      </c>
      <c r="F35" s="128">
        <v>0</v>
      </c>
      <c r="G35" s="128">
        <v>0</v>
      </c>
      <c r="H35" s="130">
        <f t="shared" si="0"/>
        <v>0</v>
      </c>
      <c r="I35" s="128"/>
    </row>
    <row r="36" spans="1:9" s="125" customFormat="1" x14ac:dyDescent="0.25">
      <c r="A36" s="2" t="s">
        <v>417</v>
      </c>
      <c r="B36" s="128">
        <v>0</v>
      </c>
      <c r="C36" s="128">
        <v>0</v>
      </c>
      <c r="D36" s="128">
        <v>0</v>
      </c>
      <c r="E36" s="128">
        <v>0.66890024999999997</v>
      </c>
      <c r="F36" s="128">
        <v>0</v>
      </c>
      <c r="G36" s="128">
        <v>0</v>
      </c>
      <c r="H36" s="130">
        <f t="shared" si="0"/>
        <v>0.66890024999999997</v>
      </c>
      <c r="I36" s="128"/>
    </row>
    <row r="37" spans="1:9" s="125" customFormat="1" x14ac:dyDescent="0.25">
      <c r="A37" s="2" t="s">
        <v>488</v>
      </c>
      <c r="B37" s="128">
        <v>0</v>
      </c>
      <c r="C37" s="128">
        <v>0</v>
      </c>
      <c r="D37" s="128">
        <v>0</v>
      </c>
      <c r="E37" s="128">
        <v>0</v>
      </c>
      <c r="F37" s="128">
        <v>0</v>
      </c>
      <c r="G37" s="128">
        <v>0</v>
      </c>
      <c r="H37" s="130">
        <f t="shared" si="0"/>
        <v>0</v>
      </c>
      <c r="I37" s="128"/>
    </row>
    <row r="38" spans="1:9" s="125" customFormat="1" x14ac:dyDescent="0.25">
      <c r="A38" s="2" t="s">
        <v>418</v>
      </c>
      <c r="B38" s="128">
        <v>1870.4106550900001</v>
      </c>
      <c r="C38" s="128">
        <v>663.97144200000002</v>
      </c>
      <c r="D38" s="128">
        <v>127.54046628</v>
      </c>
      <c r="E38" s="128">
        <v>62.935132709999998</v>
      </c>
      <c r="F38" s="128">
        <v>0</v>
      </c>
      <c r="G38" s="128">
        <v>409.70449501000002</v>
      </c>
      <c r="H38" s="130">
        <f t="shared" si="0"/>
        <v>3134.5621910899999</v>
      </c>
      <c r="I38" s="128"/>
    </row>
    <row r="39" spans="1:9" s="125" customFormat="1" x14ac:dyDescent="0.25">
      <c r="A39" s="2" t="s">
        <v>419</v>
      </c>
      <c r="B39" s="128">
        <v>0</v>
      </c>
      <c r="C39" s="128">
        <v>0</v>
      </c>
      <c r="D39" s="128">
        <v>0</v>
      </c>
      <c r="E39" s="128">
        <v>0</v>
      </c>
      <c r="F39" s="128">
        <v>0</v>
      </c>
      <c r="G39" s="128">
        <v>0</v>
      </c>
      <c r="H39" s="130">
        <f t="shared" si="0"/>
        <v>0</v>
      </c>
      <c r="I39" s="128"/>
    </row>
    <row r="40" spans="1:9" s="129" customFormat="1" ht="13" x14ac:dyDescent="0.3">
      <c r="A40" s="3" t="s">
        <v>420</v>
      </c>
      <c r="B40" s="130">
        <v>31253.718034080001</v>
      </c>
      <c r="C40" s="130">
        <v>3588.4937774499999</v>
      </c>
      <c r="D40" s="130">
        <v>979.44353389000003</v>
      </c>
      <c r="E40" s="130">
        <v>1146.7418884199999</v>
      </c>
      <c r="F40" s="130">
        <v>0</v>
      </c>
      <c r="G40" s="130">
        <v>7387.3861461799997</v>
      </c>
      <c r="H40" s="130">
        <f t="shared" si="0"/>
        <v>44355.783380020002</v>
      </c>
      <c r="I40" s="130"/>
    </row>
    <row r="41" spans="1:9" s="129" customFormat="1" ht="13" x14ac:dyDescent="0.3">
      <c r="A41" s="3" t="s">
        <v>421</v>
      </c>
      <c r="B41" s="130">
        <v>3104.18001495</v>
      </c>
      <c r="C41" s="130">
        <v>50.950781229999997</v>
      </c>
      <c r="D41" s="130">
        <v>153.04201749999999</v>
      </c>
      <c r="E41" s="130">
        <v>215.071676</v>
      </c>
      <c r="F41" s="130">
        <v>0</v>
      </c>
      <c r="G41" s="130">
        <v>25.0608</v>
      </c>
      <c r="H41" s="130">
        <f t="shared" si="0"/>
        <v>3548.30528968</v>
      </c>
      <c r="I41" s="130"/>
    </row>
    <row r="42" spans="1:9" s="125" customFormat="1" x14ac:dyDescent="0.25">
      <c r="A42" s="2" t="s">
        <v>422</v>
      </c>
      <c r="B42" s="128">
        <v>0</v>
      </c>
      <c r="C42" s="128">
        <v>0</v>
      </c>
      <c r="D42" s="128">
        <v>0</v>
      </c>
      <c r="E42" s="128">
        <v>0</v>
      </c>
      <c r="F42" s="128">
        <v>0</v>
      </c>
      <c r="G42" s="128">
        <v>0</v>
      </c>
      <c r="H42" s="130">
        <f t="shared" si="0"/>
        <v>0</v>
      </c>
      <c r="I42" s="128"/>
    </row>
    <row r="43" spans="1:9" s="125" customFormat="1" x14ac:dyDescent="0.25">
      <c r="A43" s="2" t="s">
        <v>423</v>
      </c>
      <c r="B43" s="128">
        <v>71764.401023350001</v>
      </c>
      <c r="C43" s="128">
        <v>2266.7012158299999</v>
      </c>
      <c r="D43" s="128">
        <v>1235.3945198500001</v>
      </c>
      <c r="E43" s="128">
        <v>1063.5976404</v>
      </c>
      <c r="F43" s="128">
        <v>0</v>
      </c>
      <c r="G43" s="128">
        <v>2320.9158301699999</v>
      </c>
      <c r="H43" s="130">
        <f t="shared" si="0"/>
        <v>78651.010229599997</v>
      </c>
      <c r="I43" s="128"/>
    </row>
    <row r="44" spans="1:9" s="129" customFormat="1" ht="13" x14ac:dyDescent="0.3">
      <c r="A44" s="3" t="s">
        <v>424</v>
      </c>
      <c r="B44" s="128">
        <v>4326.4950182800003</v>
      </c>
      <c r="C44" s="128">
        <v>2266.7012158299999</v>
      </c>
      <c r="D44" s="128">
        <v>1235.3945198500001</v>
      </c>
      <c r="E44" s="128">
        <v>1030.9651769300001</v>
      </c>
      <c r="F44" s="128">
        <v>0</v>
      </c>
      <c r="G44" s="128">
        <v>2320.9158301699999</v>
      </c>
      <c r="H44" s="130">
        <f t="shared" si="0"/>
        <v>11180.471761060002</v>
      </c>
      <c r="I44" s="130"/>
    </row>
    <row r="45" spans="1:9" s="125" customFormat="1" x14ac:dyDescent="0.25">
      <c r="A45" s="2" t="s">
        <v>425</v>
      </c>
      <c r="B45" s="128">
        <v>4215.1611302399997</v>
      </c>
      <c r="C45" s="128">
        <v>2247.4244839900002</v>
      </c>
      <c r="D45" s="128">
        <v>1235.3945198500001</v>
      </c>
      <c r="E45" s="128">
        <v>1030.9651769300001</v>
      </c>
      <c r="F45" s="128">
        <v>0</v>
      </c>
      <c r="G45" s="128">
        <v>2320.9158301699999</v>
      </c>
      <c r="H45" s="130">
        <f t="shared" si="0"/>
        <v>11049.861141180001</v>
      </c>
      <c r="I45" s="128"/>
    </row>
    <row r="46" spans="1:9" s="125" customFormat="1" x14ac:dyDescent="0.25">
      <c r="A46" s="2" t="s">
        <v>426</v>
      </c>
      <c r="B46" s="128">
        <v>111.33388804000001</v>
      </c>
      <c r="C46" s="128">
        <v>19.27673184</v>
      </c>
      <c r="D46" s="128">
        <v>0</v>
      </c>
      <c r="E46" s="128">
        <v>0</v>
      </c>
      <c r="F46" s="128">
        <v>0</v>
      </c>
      <c r="G46" s="128">
        <v>0</v>
      </c>
      <c r="H46" s="130">
        <f t="shared" si="0"/>
        <v>130.61061988</v>
      </c>
      <c r="I46" s="128"/>
    </row>
    <row r="47" spans="1:9" s="129" customFormat="1" ht="13" x14ac:dyDescent="0.3">
      <c r="A47" s="3" t="s">
        <v>427</v>
      </c>
      <c r="B47" s="128">
        <v>0</v>
      </c>
      <c r="C47" s="128">
        <v>0</v>
      </c>
      <c r="D47" s="128">
        <v>0</v>
      </c>
      <c r="E47" s="128">
        <v>0</v>
      </c>
      <c r="F47" s="128">
        <v>0</v>
      </c>
      <c r="G47" s="128">
        <v>0</v>
      </c>
      <c r="H47" s="130">
        <f t="shared" si="0"/>
        <v>0</v>
      </c>
      <c r="I47" s="130"/>
    </row>
    <row r="48" spans="1:9" s="125" customFormat="1" x14ac:dyDescent="0.25">
      <c r="A48" s="2" t="s">
        <v>428</v>
      </c>
      <c r="B48" s="128">
        <v>0</v>
      </c>
      <c r="C48" s="128">
        <v>0</v>
      </c>
      <c r="D48" s="128">
        <v>0</v>
      </c>
      <c r="E48" s="128">
        <v>0</v>
      </c>
      <c r="F48" s="128">
        <v>0</v>
      </c>
      <c r="G48" s="128">
        <v>0</v>
      </c>
      <c r="H48" s="130">
        <f t="shared" si="0"/>
        <v>0</v>
      </c>
      <c r="I48" s="128"/>
    </row>
    <row r="49" spans="1:12" s="125" customFormat="1" x14ac:dyDescent="0.25">
      <c r="A49" s="2" t="s">
        <v>429</v>
      </c>
      <c r="B49" s="128">
        <v>0</v>
      </c>
      <c r="C49" s="128">
        <v>0</v>
      </c>
      <c r="D49" s="128">
        <v>0</v>
      </c>
      <c r="E49" s="128">
        <v>0</v>
      </c>
      <c r="F49" s="128">
        <v>0</v>
      </c>
      <c r="G49" s="128">
        <v>0</v>
      </c>
      <c r="H49" s="130">
        <f t="shared" si="0"/>
        <v>0</v>
      </c>
      <c r="I49" s="128"/>
    </row>
    <row r="50" spans="1:12" s="125" customFormat="1" x14ac:dyDescent="0.25">
      <c r="A50" s="2" t="s">
        <v>430</v>
      </c>
      <c r="B50" s="128">
        <v>67437.906005070006</v>
      </c>
      <c r="C50" s="128">
        <v>0</v>
      </c>
      <c r="D50" s="128">
        <v>0</v>
      </c>
      <c r="E50" s="128">
        <v>32.632463469999998</v>
      </c>
      <c r="F50" s="128">
        <v>0</v>
      </c>
      <c r="G50" s="128">
        <v>0</v>
      </c>
      <c r="H50" s="130">
        <f t="shared" si="0"/>
        <v>67470.538468540006</v>
      </c>
      <c r="I50" s="128"/>
    </row>
    <row r="51" spans="1:12" s="125" customFormat="1" x14ac:dyDescent="0.25">
      <c r="A51" s="2" t="s">
        <v>409</v>
      </c>
      <c r="B51" s="128">
        <v>67387.906005070006</v>
      </c>
      <c r="C51" s="128">
        <v>0</v>
      </c>
      <c r="D51" s="128">
        <v>0</v>
      </c>
      <c r="E51" s="128">
        <v>0</v>
      </c>
      <c r="F51" s="128">
        <v>0</v>
      </c>
      <c r="G51" s="128">
        <v>0</v>
      </c>
      <c r="H51" s="130">
        <f t="shared" si="0"/>
        <v>67387.906005070006</v>
      </c>
      <c r="I51" s="128"/>
    </row>
    <row r="52" spans="1:12" s="129" customFormat="1" ht="13" x14ac:dyDescent="0.3">
      <c r="A52" s="3" t="s">
        <v>431</v>
      </c>
      <c r="B52" s="128">
        <v>0</v>
      </c>
      <c r="C52" s="128">
        <v>0</v>
      </c>
      <c r="D52" s="128">
        <v>0</v>
      </c>
      <c r="E52" s="128">
        <v>0</v>
      </c>
      <c r="F52" s="128">
        <v>0</v>
      </c>
      <c r="G52" s="128">
        <v>0</v>
      </c>
      <c r="H52" s="130">
        <f t="shared" si="0"/>
        <v>0</v>
      </c>
      <c r="I52" s="130"/>
    </row>
    <row r="53" spans="1:12" s="125" customFormat="1" x14ac:dyDescent="0.25">
      <c r="A53" s="2" t="s">
        <v>413</v>
      </c>
      <c r="B53" s="128">
        <v>0</v>
      </c>
      <c r="C53" s="128">
        <v>0</v>
      </c>
      <c r="D53" s="128">
        <v>0</v>
      </c>
      <c r="E53" s="128">
        <v>0</v>
      </c>
      <c r="F53" s="128">
        <v>0</v>
      </c>
      <c r="G53" s="128">
        <v>0</v>
      </c>
      <c r="H53" s="130">
        <f t="shared" si="0"/>
        <v>0</v>
      </c>
      <c r="I53" s="128"/>
    </row>
    <row r="54" spans="1:12" s="125" customFormat="1" x14ac:dyDescent="0.25">
      <c r="A54" s="2" t="s">
        <v>414</v>
      </c>
      <c r="B54" s="128">
        <v>0</v>
      </c>
      <c r="C54" s="128">
        <v>0</v>
      </c>
      <c r="D54" s="128">
        <v>0</v>
      </c>
      <c r="E54" s="128">
        <v>0</v>
      </c>
      <c r="F54" s="128">
        <v>0</v>
      </c>
      <c r="G54" s="128">
        <v>0</v>
      </c>
      <c r="H54" s="130">
        <f t="shared" si="0"/>
        <v>0</v>
      </c>
      <c r="I54" s="128"/>
    </row>
    <row r="55" spans="1:12" s="125" customFormat="1" x14ac:dyDescent="0.25">
      <c r="A55" s="124" t="s">
        <v>432</v>
      </c>
      <c r="B55" s="128">
        <v>0</v>
      </c>
      <c r="C55" s="128">
        <v>0</v>
      </c>
      <c r="D55" s="128">
        <v>0</v>
      </c>
      <c r="E55" s="128">
        <v>0</v>
      </c>
      <c r="F55" s="128">
        <v>0</v>
      </c>
      <c r="G55" s="128">
        <v>0</v>
      </c>
      <c r="H55" s="130">
        <f t="shared" si="0"/>
        <v>0</v>
      </c>
      <c r="I55" s="127"/>
      <c r="J55" s="126"/>
      <c r="K55" s="126"/>
      <c r="L55" s="126"/>
    </row>
    <row r="56" spans="1:12" x14ac:dyDescent="0.25">
      <c r="A56" s="119" t="s">
        <v>416</v>
      </c>
      <c r="B56" s="128">
        <v>0</v>
      </c>
      <c r="C56" s="128">
        <v>0</v>
      </c>
      <c r="D56" s="128">
        <v>0</v>
      </c>
      <c r="E56" s="128">
        <v>0</v>
      </c>
      <c r="F56" s="128">
        <v>0</v>
      </c>
      <c r="G56" s="128">
        <v>0</v>
      </c>
      <c r="H56" s="130">
        <f t="shared" si="0"/>
        <v>0</v>
      </c>
    </row>
    <row r="57" spans="1:12" x14ac:dyDescent="0.25">
      <c r="A57" s="119" t="s">
        <v>417</v>
      </c>
      <c r="B57" s="128">
        <v>67387.906005070006</v>
      </c>
      <c r="C57" s="128">
        <v>0</v>
      </c>
      <c r="D57" s="128">
        <v>0</v>
      </c>
      <c r="E57" s="128">
        <v>0</v>
      </c>
      <c r="F57" s="128">
        <v>0</v>
      </c>
      <c r="G57" s="128">
        <v>0</v>
      </c>
      <c r="H57" s="130">
        <f t="shared" si="0"/>
        <v>67387.906005070006</v>
      </c>
    </row>
    <row r="58" spans="1:12" x14ac:dyDescent="0.25">
      <c r="A58" s="119" t="s">
        <v>418</v>
      </c>
      <c r="B58" s="128">
        <v>0</v>
      </c>
      <c r="C58" s="128">
        <v>0</v>
      </c>
      <c r="D58" s="128">
        <v>0</v>
      </c>
      <c r="E58" s="128">
        <v>0</v>
      </c>
      <c r="F58" s="128">
        <v>0</v>
      </c>
      <c r="G58" s="128">
        <v>0</v>
      </c>
      <c r="H58" s="130">
        <f t="shared" si="0"/>
        <v>0</v>
      </c>
    </row>
    <row r="59" spans="1:12" x14ac:dyDescent="0.25">
      <c r="A59" s="119" t="s">
        <v>419</v>
      </c>
      <c r="B59" s="128">
        <v>0</v>
      </c>
      <c r="C59" s="128">
        <v>0</v>
      </c>
      <c r="D59" s="128">
        <v>0</v>
      </c>
      <c r="E59" s="128">
        <v>0</v>
      </c>
      <c r="F59" s="128">
        <v>0</v>
      </c>
      <c r="G59" s="128">
        <v>0</v>
      </c>
      <c r="H59" s="130">
        <f t="shared" si="0"/>
        <v>0</v>
      </c>
    </row>
    <row r="60" spans="1:12" x14ac:dyDescent="0.25">
      <c r="A60" s="119" t="s">
        <v>420</v>
      </c>
      <c r="B60" s="128">
        <v>50</v>
      </c>
      <c r="C60" s="128">
        <v>0</v>
      </c>
      <c r="D60" s="128">
        <v>0</v>
      </c>
      <c r="E60" s="128">
        <v>32.632463469999998</v>
      </c>
      <c r="F60" s="128">
        <v>0</v>
      </c>
      <c r="G60" s="128">
        <v>0</v>
      </c>
      <c r="H60" s="130">
        <f t="shared" si="0"/>
        <v>82.632463470000005</v>
      </c>
    </row>
    <row r="61" spans="1:12" x14ac:dyDescent="0.25">
      <c r="A61" s="119" t="s">
        <v>421</v>
      </c>
      <c r="B61" s="128">
        <v>0</v>
      </c>
      <c r="C61" s="128">
        <v>0</v>
      </c>
      <c r="D61" s="128">
        <v>0</v>
      </c>
      <c r="E61" s="128">
        <v>0</v>
      </c>
      <c r="F61" s="128">
        <v>0</v>
      </c>
      <c r="G61" s="128">
        <v>0</v>
      </c>
      <c r="H61" s="130">
        <f t="shared" si="0"/>
        <v>0</v>
      </c>
    </row>
    <row r="62" spans="1:12" x14ac:dyDescent="0.25">
      <c r="A62" s="119" t="s">
        <v>434</v>
      </c>
      <c r="B62" s="128">
        <v>37238.303119999997</v>
      </c>
      <c r="C62" s="128">
        <v>0</v>
      </c>
      <c r="D62" s="128">
        <v>0</v>
      </c>
      <c r="E62" s="128">
        <v>0</v>
      </c>
      <c r="F62" s="128">
        <v>0</v>
      </c>
      <c r="G62" s="128">
        <v>0</v>
      </c>
      <c r="H62" s="130">
        <f t="shared" si="0"/>
        <v>37238.303119999997</v>
      </c>
    </row>
    <row r="63" spans="1:12" x14ac:dyDescent="0.25">
      <c r="A63" s="119" t="s">
        <v>435</v>
      </c>
      <c r="B63" s="128">
        <v>37238.303119999997</v>
      </c>
      <c r="C63" s="128">
        <v>0</v>
      </c>
      <c r="D63" s="128">
        <v>0</v>
      </c>
      <c r="E63" s="128">
        <v>0</v>
      </c>
      <c r="F63" s="128">
        <v>0</v>
      </c>
      <c r="G63" s="128">
        <v>0</v>
      </c>
      <c r="H63" s="130">
        <f t="shared" si="0"/>
        <v>37238.303119999997</v>
      </c>
    </row>
    <row r="64" spans="1:12" x14ac:dyDescent="0.25">
      <c r="A64" s="119" t="s">
        <v>436</v>
      </c>
      <c r="B64" s="128">
        <v>0</v>
      </c>
      <c r="C64" s="128">
        <v>0</v>
      </c>
      <c r="D64" s="128">
        <v>0</v>
      </c>
      <c r="E64" s="128">
        <v>0</v>
      </c>
      <c r="F64" s="128">
        <v>0</v>
      </c>
      <c r="G64" s="128">
        <v>0</v>
      </c>
      <c r="H64" s="130">
        <f t="shared" si="0"/>
        <v>0</v>
      </c>
    </row>
    <row r="66" spans="1:8" ht="13" thickBot="1" x14ac:dyDescent="0.3">
      <c r="A66" s="148"/>
      <c r="B66" s="148"/>
      <c r="C66" s="148"/>
      <c r="D66" s="148"/>
      <c r="E66" s="148"/>
      <c r="F66" s="148"/>
      <c r="G66" s="148"/>
      <c r="H66" s="148"/>
    </row>
    <row r="67" spans="1:8" ht="13" thickTop="1" x14ac:dyDescent="0.25"/>
  </sheetData>
  <mergeCells count="4">
    <mergeCell ref="A5:H5"/>
    <mergeCell ref="A6:H6"/>
    <mergeCell ref="A7:H7"/>
    <mergeCell ref="A8:H8"/>
  </mergeCells>
  <printOptions horizontalCentered="1"/>
  <pageMargins left="0.75" right="0.75" top="0.38" bottom="0.49" header="0" footer="0"/>
  <pageSetup scale="70" orientation="portrait" horizont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86CC6-7D91-46D9-A0A0-CE47C146D514}">
  <sheetPr>
    <tabColor theme="9" tint="0.39997558519241921"/>
  </sheetPr>
  <dimension ref="A1:L65"/>
  <sheetViews>
    <sheetView showGridLines="0" defaultGridColor="0" colorId="60" workbookViewId="0">
      <selection activeCell="F12" sqref="F12"/>
    </sheetView>
  </sheetViews>
  <sheetFormatPr baseColWidth="10" defaultColWidth="11.453125" defaultRowHeight="12.5" x14ac:dyDescent="0.25"/>
  <cols>
    <col min="1" max="1" width="55.54296875" style="4" customWidth="1"/>
    <col min="2" max="2" width="12" style="4" customWidth="1"/>
    <col min="3" max="3" width="12.1796875" style="4" customWidth="1"/>
    <col min="4" max="6" width="11.81640625" style="4" customWidth="1"/>
    <col min="7" max="7" width="11.453125" style="4"/>
    <col min="8" max="8" width="14.1796875" style="4"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row>
    <row r="4" spans="1:9" x14ac:dyDescent="0.25">
      <c r="H4" s="6"/>
    </row>
    <row r="5" spans="1:9" ht="13" x14ac:dyDescent="0.3">
      <c r="A5" s="169" t="s">
        <v>437</v>
      </c>
      <c r="B5" s="169"/>
      <c r="C5" s="169"/>
      <c r="D5" s="169"/>
      <c r="E5" s="169"/>
      <c r="F5" s="169"/>
      <c r="G5" s="54"/>
      <c r="H5" s="54"/>
    </row>
    <row r="6" spans="1:9" ht="13" x14ac:dyDescent="0.3">
      <c r="A6" s="169" t="s">
        <v>487</v>
      </c>
      <c r="B6" s="169"/>
      <c r="C6" s="169"/>
      <c r="D6" s="169"/>
      <c r="E6" s="169"/>
      <c r="F6" s="169"/>
      <c r="G6" s="54"/>
      <c r="H6" s="54"/>
    </row>
    <row r="7" spans="1:9" ht="13" x14ac:dyDescent="0.3">
      <c r="A7" s="169">
        <v>2025</v>
      </c>
      <c r="B7" s="169"/>
      <c r="C7" s="169"/>
      <c r="D7" s="169"/>
      <c r="E7" s="169"/>
      <c r="F7" s="169"/>
      <c r="G7" s="54"/>
      <c r="H7" s="54"/>
    </row>
    <row r="8" spans="1:9" ht="13" x14ac:dyDescent="0.3">
      <c r="A8" s="169" t="s">
        <v>356</v>
      </c>
      <c r="B8" s="169"/>
      <c r="C8" s="169"/>
      <c r="D8" s="169"/>
      <c r="E8" s="169"/>
      <c r="F8" s="169"/>
      <c r="G8" s="54"/>
      <c r="H8" s="54"/>
    </row>
    <row r="9" spans="1:9" ht="13" thickBot="1" x14ac:dyDescent="0.3"/>
    <row r="10" spans="1:9" ht="13.5" thickTop="1" thickBot="1" x14ac:dyDescent="0.3">
      <c r="A10" s="59" t="s">
        <v>357</v>
      </c>
      <c r="B10" s="59" t="s">
        <v>3</v>
      </c>
      <c r="C10" s="59" t="s">
        <v>5</v>
      </c>
      <c r="D10" s="59" t="s">
        <v>7</v>
      </c>
      <c r="E10" s="59" t="s">
        <v>9</v>
      </c>
      <c r="F10" s="59" t="s">
        <v>361</v>
      </c>
      <c r="G10" s="60"/>
      <c r="H10" s="60"/>
      <c r="I10" s="60"/>
    </row>
    <row r="11" spans="1:9" s="27" customFormat="1" ht="13" thickTop="1" x14ac:dyDescent="0.25">
      <c r="A11" s="61"/>
      <c r="B11" s="13"/>
      <c r="C11" s="13"/>
      <c r="D11" s="13"/>
      <c r="E11" s="13"/>
      <c r="F11" s="13"/>
      <c r="G11" s="13"/>
      <c r="H11" s="13"/>
      <c r="I11" s="13"/>
    </row>
    <row r="12" spans="1:9" s="9" customFormat="1" ht="13" x14ac:dyDescent="0.3">
      <c r="A12" s="3" t="s">
        <v>394</v>
      </c>
      <c r="B12" s="9">
        <v>133299.50547053001</v>
      </c>
      <c r="C12" s="9">
        <v>10388.67075696</v>
      </c>
      <c r="D12" s="9">
        <v>24880.62502924</v>
      </c>
      <c r="E12" s="9">
        <v>99994.450270150002</v>
      </c>
      <c r="F12" s="9">
        <f>SUM(B12:E12)</f>
        <v>268563.25152688002</v>
      </c>
      <c r="G12" s="8"/>
      <c r="H12" s="8"/>
      <c r="I12" s="8"/>
    </row>
    <row r="13" spans="1:9" s="9" customFormat="1" ht="13" x14ac:dyDescent="0.3">
      <c r="A13" s="3" t="s">
        <v>395</v>
      </c>
      <c r="B13" s="9">
        <v>96061.202350530002</v>
      </c>
      <c r="C13" s="9">
        <v>10388.67075696</v>
      </c>
      <c r="D13" s="9">
        <v>24880.62502924</v>
      </c>
      <c r="E13" s="9">
        <v>99994.450270150002</v>
      </c>
      <c r="F13" s="9">
        <f t="shared" ref="F13:F64" si="0">SUM(B13:E13)</f>
        <v>231324.94840687999</v>
      </c>
      <c r="G13" s="8"/>
      <c r="H13" s="8"/>
      <c r="I13" s="8"/>
    </row>
    <row r="14" spans="1:9" s="9" customFormat="1" ht="13" x14ac:dyDescent="0.3">
      <c r="A14" s="3" t="s">
        <v>396</v>
      </c>
      <c r="B14" s="9">
        <v>93317.515258069994</v>
      </c>
      <c r="C14" s="9">
        <v>9891.3812841399995</v>
      </c>
      <c r="D14" s="9">
        <v>24638.4538168</v>
      </c>
      <c r="E14" s="9">
        <v>31713.197024519999</v>
      </c>
      <c r="F14" s="9">
        <f t="shared" si="0"/>
        <v>159560.54738352998</v>
      </c>
      <c r="G14" s="8"/>
      <c r="H14" s="8"/>
      <c r="I14" s="8"/>
    </row>
    <row r="15" spans="1:9" s="27" customFormat="1" x14ac:dyDescent="0.25">
      <c r="A15" s="2" t="s">
        <v>397</v>
      </c>
      <c r="B15" s="117">
        <v>48618.85015097</v>
      </c>
      <c r="C15" s="117">
        <v>6422.9222801200003</v>
      </c>
      <c r="D15" s="117">
        <v>13213.92710787</v>
      </c>
      <c r="E15" s="117">
        <v>6327.0213155000001</v>
      </c>
      <c r="F15" s="117">
        <f t="shared" si="0"/>
        <v>74582.72085446</v>
      </c>
      <c r="G15" s="13"/>
      <c r="H15" s="13"/>
      <c r="I15" s="13"/>
    </row>
    <row r="16" spans="1:9" s="27" customFormat="1" x14ac:dyDescent="0.25">
      <c r="A16" s="2" t="s">
        <v>398</v>
      </c>
      <c r="B16" s="117">
        <v>6733.295674</v>
      </c>
      <c r="C16" s="117">
        <v>864.73789109999996</v>
      </c>
      <c r="D16" s="117">
        <v>1799.9204930000001</v>
      </c>
      <c r="E16" s="117">
        <v>867.65716238000005</v>
      </c>
      <c r="F16" s="117">
        <f t="shared" si="0"/>
        <v>10265.611220480001</v>
      </c>
      <c r="G16" s="13"/>
      <c r="H16" s="13"/>
      <c r="I16" s="13"/>
    </row>
    <row r="17" spans="1:9" s="27" customFormat="1" x14ac:dyDescent="0.25">
      <c r="A17" s="2" t="s">
        <v>399</v>
      </c>
      <c r="B17" s="117">
        <v>0</v>
      </c>
      <c r="C17" s="117">
        <v>0</v>
      </c>
      <c r="D17" s="117">
        <v>0</v>
      </c>
      <c r="E17" s="117">
        <v>0</v>
      </c>
      <c r="F17" s="117">
        <f t="shared" si="0"/>
        <v>0</v>
      </c>
      <c r="G17" s="13"/>
      <c r="H17" s="13"/>
      <c r="I17" s="13"/>
    </row>
    <row r="18" spans="1:9" s="27" customFormat="1" x14ac:dyDescent="0.25">
      <c r="A18" s="2" t="s">
        <v>400</v>
      </c>
      <c r="B18" s="117">
        <v>6733.295674</v>
      </c>
      <c r="C18" s="117">
        <v>864.73789109999996</v>
      </c>
      <c r="D18" s="117">
        <v>1799.9204930000001</v>
      </c>
      <c r="E18" s="117">
        <v>867.65716238000005</v>
      </c>
      <c r="F18" s="117">
        <f t="shared" si="0"/>
        <v>10265.611220480001</v>
      </c>
      <c r="G18" s="13"/>
      <c r="H18" s="13"/>
      <c r="I18" s="13"/>
    </row>
    <row r="19" spans="1:9" s="27" customFormat="1" x14ac:dyDescent="0.25">
      <c r="A19" s="2" t="s">
        <v>401</v>
      </c>
      <c r="B19" s="117">
        <v>29145.644631629999</v>
      </c>
      <c r="C19" s="117">
        <v>1875.4428089200001</v>
      </c>
      <c r="D19" s="117">
        <v>5451.0311095999996</v>
      </c>
      <c r="E19" s="117">
        <v>2611.0584783200002</v>
      </c>
      <c r="F19" s="117">
        <f t="shared" si="0"/>
        <v>39083.177028470003</v>
      </c>
      <c r="G19" s="13"/>
      <c r="H19" s="13"/>
      <c r="I19" s="13"/>
    </row>
    <row r="20" spans="1:9" s="9" customFormat="1" ht="13" x14ac:dyDescent="0.3">
      <c r="A20" s="3" t="s">
        <v>402</v>
      </c>
      <c r="B20" s="9">
        <v>0</v>
      </c>
      <c r="C20" s="9">
        <v>0</v>
      </c>
      <c r="D20" s="9">
        <v>0</v>
      </c>
      <c r="E20" s="9">
        <v>0</v>
      </c>
      <c r="F20" s="9">
        <f t="shared" si="0"/>
        <v>0</v>
      </c>
      <c r="G20" s="8"/>
      <c r="H20" s="8"/>
      <c r="I20" s="8"/>
    </row>
    <row r="21" spans="1:9" s="9" customFormat="1" ht="13" x14ac:dyDescent="0.3">
      <c r="A21" s="3" t="s">
        <v>403</v>
      </c>
      <c r="B21" s="9">
        <v>0</v>
      </c>
      <c r="C21" s="9">
        <v>0</v>
      </c>
      <c r="D21" s="9">
        <v>0</v>
      </c>
      <c r="E21" s="9">
        <v>0</v>
      </c>
      <c r="F21" s="9">
        <f t="shared" si="0"/>
        <v>0</v>
      </c>
      <c r="G21" s="8"/>
      <c r="H21" s="8"/>
      <c r="I21" s="8"/>
    </row>
    <row r="22" spans="1:9" s="27" customFormat="1" x14ac:dyDescent="0.25">
      <c r="A22" s="2" t="s">
        <v>404</v>
      </c>
      <c r="B22" s="117">
        <v>0</v>
      </c>
      <c r="C22" s="117">
        <v>0</v>
      </c>
      <c r="D22" s="117">
        <v>0</v>
      </c>
      <c r="E22" s="117">
        <v>0</v>
      </c>
      <c r="F22" s="117">
        <f t="shared" si="0"/>
        <v>0</v>
      </c>
      <c r="G22" s="13"/>
      <c r="H22" s="13"/>
      <c r="I22" s="13"/>
    </row>
    <row r="23" spans="1:9" s="27" customFormat="1" x14ac:dyDescent="0.25">
      <c r="A23" s="2" t="s">
        <v>405</v>
      </c>
      <c r="B23" s="117">
        <v>0</v>
      </c>
      <c r="C23" s="117">
        <v>0</v>
      </c>
      <c r="D23" s="117">
        <v>0</v>
      </c>
      <c r="E23" s="117">
        <v>0</v>
      </c>
      <c r="F23" s="117">
        <f t="shared" si="0"/>
        <v>0</v>
      </c>
      <c r="G23" s="13"/>
      <c r="H23" s="13"/>
      <c r="I23" s="13"/>
    </row>
    <row r="24" spans="1:9" s="27" customFormat="1" x14ac:dyDescent="0.25">
      <c r="A24" s="2" t="s">
        <v>406</v>
      </c>
      <c r="B24" s="117">
        <v>0</v>
      </c>
      <c r="C24" s="117">
        <v>0</v>
      </c>
      <c r="D24" s="117">
        <v>0</v>
      </c>
      <c r="E24" s="117">
        <v>0</v>
      </c>
      <c r="F24" s="117">
        <f t="shared" si="0"/>
        <v>0</v>
      </c>
      <c r="G24" s="13"/>
      <c r="H24" s="13"/>
      <c r="I24" s="13"/>
    </row>
    <row r="25" spans="1:9" s="27" customFormat="1" x14ac:dyDescent="0.25">
      <c r="A25" s="2" t="s">
        <v>407</v>
      </c>
      <c r="B25" s="117">
        <v>0</v>
      </c>
      <c r="C25" s="117">
        <v>0</v>
      </c>
      <c r="D25" s="117">
        <v>0</v>
      </c>
      <c r="E25" s="117">
        <v>0</v>
      </c>
      <c r="F25" s="117">
        <f t="shared" si="0"/>
        <v>0</v>
      </c>
      <c r="G25" s="13"/>
      <c r="H25" s="13"/>
      <c r="I25" s="13"/>
    </row>
    <row r="26" spans="1:9" s="9" customFormat="1" ht="13" x14ac:dyDescent="0.3">
      <c r="A26" s="3" t="s">
        <v>408</v>
      </c>
      <c r="B26" s="9">
        <v>8819.7248014699999</v>
      </c>
      <c r="C26" s="9">
        <v>728.27830400000005</v>
      </c>
      <c r="D26" s="9">
        <v>4173.5751063300004</v>
      </c>
      <c r="E26" s="9">
        <v>21907.460068320001</v>
      </c>
      <c r="F26" s="9">
        <f t="shared" si="0"/>
        <v>35629.038280120003</v>
      </c>
      <c r="G26" s="8"/>
      <c r="H26" s="8"/>
      <c r="I26" s="8"/>
    </row>
    <row r="27" spans="1:9" s="27" customFormat="1" x14ac:dyDescent="0.25">
      <c r="A27" s="2" t="s">
        <v>409</v>
      </c>
      <c r="B27" s="117">
        <v>833.55842366000002</v>
      </c>
      <c r="C27" s="117">
        <v>107.242824</v>
      </c>
      <c r="D27" s="117">
        <v>220.60673912999999</v>
      </c>
      <c r="E27" s="117">
        <v>109.7322443</v>
      </c>
      <c r="F27" s="117">
        <f t="shared" si="0"/>
        <v>1271.14023109</v>
      </c>
      <c r="G27" s="13"/>
      <c r="H27" s="13"/>
      <c r="I27" s="13"/>
    </row>
    <row r="28" spans="1:9" s="27" customFormat="1" x14ac:dyDescent="0.25">
      <c r="A28" s="2" t="s">
        <v>411</v>
      </c>
      <c r="B28" s="117">
        <v>0</v>
      </c>
      <c r="C28" s="117">
        <v>0</v>
      </c>
      <c r="D28" s="117">
        <v>0</v>
      </c>
      <c r="E28" s="117">
        <v>0</v>
      </c>
      <c r="F28" s="117">
        <f t="shared" si="0"/>
        <v>0</v>
      </c>
      <c r="G28" s="13"/>
      <c r="H28" s="13"/>
      <c r="I28" s="13"/>
    </row>
    <row r="29" spans="1:9" s="27" customFormat="1" x14ac:dyDescent="0.25">
      <c r="A29" s="2" t="s">
        <v>486</v>
      </c>
      <c r="B29" s="117">
        <v>0</v>
      </c>
      <c r="C29" s="117">
        <v>0</v>
      </c>
      <c r="D29" s="117">
        <v>0</v>
      </c>
      <c r="E29" s="117">
        <v>0</v>
      </c>
      <c r="F29" s="117">
        <f t="shared" si="0"/>
        <v>0</v>
      </c>
      <c r="G29" s="13"/>
      <c r="H29" s="13"/>
      <c r="I29" s="13"/>
    </row>
    <row r="30" spans="1:9" s="27" customFormat="1" x14ac:dyDescent="0.25">
      <c r="A30" s="2" t="s">
        <v>413</v>
      </c>
      <c r="B30" s="117">
        <v>0</v>
      </c>
      <c r="C30" s="117">
        <v>0</v>
      </c>
      <c r="D30" s="117">
        <v>0</v>
      </c>
      <c r="E30" s="117">
        <v>0</v>
      </c>
      <c r="F30" s="117">
        <f t="shared" si="0"/>
        <v>0</v>
      </c>
      <c r="G30" s="13"/>
      <c r="H30" s="13"/>
      <c r="I30" s="13"/>
    </row>
    <row r="31" spans="1:9" s="27" customFormat="1" x14ac:dyDescent="0.25">
      <c r="A31" s="2" t="s">
        <v>414</v>
      </c>
      <c r="B31" s="117">
        <v>0</v>
      </c>
      <c r="C31" s="117">
        <v>0</v>
      </c>
      <c r="D31" s="117">
        <v>0</v>
      </c>
      <c r="E31" s="117">
        <v>0</v>
      </c>
      <c r="F31" s="117">
        <f t="shared" si="0"/>
        <v>0</v>
      </c>
      <c r="G31" s="13"/>
      <c r="H31" s="13"/>
      <c r="I31" s="13"/>
    </row>
    <row r="32" spans="1:9" s="27" customFormat="1" x14ac:dyDescent="0.25">
      <c r="A32" s="2" t="s">
        <v>415</v>
      </c>
      <c r="B32" s="117">
        <v>0</v>
      </c>
      <c r="C32" s="117">
        <v>0</v>
      </c>
      <c r="D32" s="117">
        <v>0</v>
      </c>
      <c r="E32" s="117">
        <v>0</v>
      </c>
      <c r="F32" s="117">
        <f t="shared" si="0"/>
        <v>0</v>
      </c>
      <c r="G32" s="13"/>
      <c r="H32" s="13"/>
      <c r="I32" s="13"/>
    </row>
    <row r="33" spans="1:9" s="27" customFormat="1" x14ac:dyDescent="0.25">
      <c r="A33" s="2" t="s">
        <v>489</v>
      </c>
      <c r="B33" s="117">
        <v>0</v>
      </c>
      <c r="C33" s="117">
        <v>0</v>
      </c>
      <c r="D33" s="117">
        <v>0</v>
      </c>
      <c r="E33" s="117">
        <v>0</v>
      </c>
      <c r="F33" s="117">
        <f t="shared" si="0"/>
        <v>0</v>
      </c>
      <c r="G33" s="13"/>
      <c r="H33" s="13"/>
      <c r="I33" s="13"/>
    </row>
    <row r="34" spans="1:9" s="27" customFormat="1" x14ac:dyDescent="0.25">
      <c r="A34" s="2" t="s">
        <v>416</v>
      </c>
      <c r="B34" s="117">
        <v>0</v>
      </c>
      <c r="C34" s="117">
        <v>0</v>
      </c>
      <c r="D34" s="117">
        <v>0</v>
      </c>
      <c r="E34" s="117">
        <v>0</v>
      </c>
      <c r="F34" s="117">
        <f t="shared" si="0"/>
        <v>0</v>
      </c>
      <c r="G34" s="13"/>
      <c r="H34" s="13"/>
      <c r="I34" s="13"/>
    </row>
    <row r="35" spans="1:9" s="9" customFormat="1" ht="13" x14ac:dyDescent="0.3">
      <c r="A35" s="2" t="s">
        <v>485</v>
      </c>
      <c r="B35" s="117">
        <v>0</v>
      </c>
      <c r="C35" s="117">
        <v>0</v>
      </c>
      <c r="D35" s="117">
        <v>0</v>
      </c>
      <c r="E35" s="117">
        <v>0</v>
      </c>
      <c r="F35" s="117">
        <f t="shared" si="0"/>
        <v>0</v>
      </c>
      <c r="G35" s="8"/>
      <c r="H35" s="8"/>
      <c r="I35" s="8"/>
    </row>
    <row r="36" spans="1:9" s="9" customFormat="1" ht="13" x14ac:dyDescent="0.3">
      <c r="A36" s="2" t="s">
        <v>417</v>
      </c>
      <c r="B36" s="117">
        <v>0</v>
      </c>
      <c r="C36" s="117">
        <v>0</v>
      </c>
      <c r="D36" s="117">
        <v>0</v>
      </c>
      <c r="E36" s="117">
        <v>0</v>
      </c>
      <c r="F36" s="117">
        <f t="shared" si="0"/>
        <v>0</v>
      </c>
      <c r="G36" s="8"/>
      <c r="H36" s="8"/>
      <c r="I36" s="8"/>
    </row>
    <row r="37" spans="1:9" s="27" customFormat="1" x14ac:dyDescent="0.25">
      <c r="A37" s="2" t="s">
        <v>488</v>
      </c>
      <c r="B37" s="117">
        <v>0</v>
      </c>
      <c r="C37" s="117">
        <v>0</v>
      </c>
      <c r="D37" s="117">
        <v>0</v>
      </c>
      <c r="E37" s="117">
        <v>0</v>
      </c>
      <c r="F37" s="117">
        <f t="shared" si="0"/>
        <v>0</v>
      </c>
      <c r="G37" s="13"/>
      <c r="H37" s="13"/>
      <c r="I37" s="13"/>
    </row>
    <row r="38" spans="1:9" s="27" customFormat="1" x14ac:dyDescent="0.25">
      <c r="A38" s="2" t="s">
        <v>418</v>
      </c>
      <c r="B38" s="117">
        <v>833.55842366000002</v>
      </c>
      <c r="C38" s="117">
        <v>107.242824</v>
      </c>
      <c r="D38" s="117">
        <v>220.60673912999999</v>
      </c>
      <c r="E38" s="117">
        <v>109.7322443</v>
      </c>
      <c r="F38" s="117">
        <f t="shared" si="0"/>
        <v>1271.14023109</v>
      </c>
      <c r="G38" s="13"/>
      <c r="H38" s="13"/>
      <c r="I38" s="13"/>
    </row>
    <row r="39" spans="1:9" s="9" customFormat="1" ht="13" x14ac:dyDescent="0.3">
      <c r="A39" s="2" t="s">
        <v>419</v>
      </c>
      <c r="B39" s="117">
        <v>0</v>
      </c>
      <c r="C39" s="117">
        <v>0</v>
      </c>
      <c r="D39" s="117">
        <v>0</v>
      </c>
      <c r="E39" s="117">
        <v>0</v>
      </c>
      <c r="F39" s="117">
        <f t="shared" si="0"/>
        <v>0</v>
      </c>
      <c r="G39" s="8"/>
      <c r="H39" s="8"/>
      <c r="I39" s="8"/>
    </row>
    <row r="40" spans="1:9" s="27" customFormat="1" x14ac:dyDescent="0.25">
      <c r="A40" s="2" t="s">
        <v>420</v>
      </c>
      <c r="B40" s="117">
        <v>7867.2579769100003</v>
      </c>
      <c r="C40" s="117">
        <v>584.41245743000002</v>
      </c>
      <c r="D40" s="117">
        <v>1019.56247572</v>
      </c>
      <c r="E40" s="117">
        <v>21782.485124020001</v>
      </c>
      <c r="F40" s="117">
        <f t="shared" si="0"/>
        <v>31253.718034080001</v>
      </c>
      <c r="G40" s="13"/>
      <c r="H40" s="13"/>
      <c r="I40" s="13"/>
    </row>
    <row r="41" spans="1:9" s="27" customFormat="1" x14ac:dyDescent="0.25">
      <c r="A41" s="2" t="s">
        <v>421</v>
      </c>
      <c r="B41" s="117">
        <v>118.9084009</v>
      </c>
      <c r="C41" s="117">
        <v>36.623022570000003</v>
      </c>
      <c r="D41" s="117">
        <v>2933.4058914799998</v>
      </c>
      <c r="E41" s="117">
        <v>15.242699999999999</v>
      </c>
      <c r="F41" s="117">
        <f t="shared" si="0"/>
        <v>3104.1800149499995</v>
      </c>
      <c r="G41" s="13"/>
      <c r="H41" s="13"/>
      <c r="I41" s="13"/>
    </row>
    <row r="42" spans="1:9" s="9" customFormat="1" ht="13" x14ac:dyDescent="0.3">
      <c r="A42" s="2" t="s">
        <v>422</v>
      </c>
      <c r="B42" s="117">
        <v>0</v>
      </c>
      <c r="C42" s="117">
        <v>0</v>
      </c>
      <c r="D42" s="117">
        <v>0</v>
      </c>
      <c r="E42" s="117">
        <v>0</v>
      </c>
      <c r="F42" s="117">
        <f t="shared" si="0"/>
        <v>0</v>
      </c>
      <c r="G42" s="8"/>
      <c r="H42" s="8"/>
      <c r="I42" s="8"/>
    </row>
    <row r="43" spans="1:9" s="27" customFormat="1" x14ac:dyDescent="0.25">
      <c r="A43" s="2" t="s">
        <v>423</v>
      </c>
      <c r="B43" s="117">
        <v>2743.6870924599998</v>
      </c>
      <c r="C43" s="117">
        <v>497.28947282000001</v>
      </c>
      <c r="D43" s="117">
        <v>242.17121244000001</v>
      </c>
      <c r="E43" s="117">
        <v>68281.253245629996</v>
      </c>
      <c r="F43" s="117">
        <f t="shared" si="0"/>
        <v>71764.401023350001</v>
      </c>
      <c r="G43" s="13"/>
      <c r="H43" s="13"/>
      <c r="I43" s="13"/>
    </row>
    <row r="44" spans="1:9" s="27" customFormat="1" x14ac:dyDescent="0.25">
      <c r="A44" s="2" t="s">
        <v>424</v>
      </c>
      <c r="B44" s="117">
        <v>2743.6870924599998</v>
      </c>
      <c r="C44" s="117">
        <v>447.28947282000001</v>
      </c>
      <c r="D44" s="117">
        <v>242.17121244000001</v>
      </c>
      <c r="E44" s="117">
        <v>893.34724056000005</v>
      </c>
      <c r="F44" s="117">
        <f t="shared" si="0"/>
        <v>4326.4950182800003</v>
      </c>
      <c r="G44" s="13"/>
      <c r="H44" s="13"/>
      <c r="I44" s="13"/>
    </row>
    <row r="45" spans="1:9" s="27" customFormat="1" ht="13" x14ac:dyDescent="0.3">
      <c r="A45" s="3" t="s">
        <v>425</v>
      </c>
      <c r="B45" s="9">
        <v>2691.3680924599998</v>
      </c>
      <c r="C45" s="9">
        <v>445.28993781999998</v>
      </c>
      <c r="D45" s="9">
        <v>242.17121244000001</v>
      </c>
      <c r="E45" s="9">
        <v>836.33188752000001</v>
      </c>
      <c r="F45" s="9">
        <f t="shared" si="0"/>
        <v>4215.1611302399997</v>
      </c>
      <c r="G45" s="13"/>
      <c r="H45" s="13"/>
      <c r="I45" s="13"/>
    </row>
    <row r="46" spans="1:9" s="27" customFormat="1" ht="13" x14ac:dyDescent="0.3">
      <c r="A46" s="3" t="s">
        <v>426</v>
      </c>
      <c r="B46" s="9">
        <v>52.319000000000003</v>
      </c>
      <c r="C46" s="9">
        <v>1.9995350000000001</v>
      </c>
      <c r="D46" s="9">
        <v>0</v>
      </c>
      <c r="E46" s="9">
        <v>57.015353040000001</v>
      </c>
      <c r="F46" s="9">
        <f t="shared" si="0"/>
        <v>111.33388804000001</v>
      </c>
      <c r="G46" s="13"/>
      <c r="H46" s="13"/>
      <c r="I46" s="13"/>
    </row>
    <row r="47" spans="1:9" s="9" customFormat="1" ht="13" x14ac:dyDescent="0.3">
      <c r="A47" s="2" t="s">
        <v>427</v>
      </c>
      <c r="B47" s="117">
        <v>0</v>
      </c>
      <c r="C47" s="117">
        <v>0</v>
      </c>
      <c r="D47" s="117">
        <v>0</v>
      </c>
      <c r="E47" s="117">
        <v>0</v>
      </c>
      <c r="F47" s="117">
        <f t="shared" si="0"/>
        <v>0</v>
      </c>
      <c r="G47" s="8"/>
      <c r="H47" s="8"/>
      <c r="I47" s="8"/>
    </row>
    <row r="48" spans="1:9" s="27" customFormat="1" x14ac:dyDescent="0.25">
      <c r="A48" s="2" t="s">
        <v>428</v>
      </c>
      <c r="B48" s="117">
        <v>0</v>
      </c>
      <c r="C48" s="117">
        <v>0</v>
      </c>
      <c r="D48" s="117">
        <v>0</v>
      </c>
      <c r="E48" s="117">
        <v>0</v>
      </c>
      <c r="F48" s="117">
        <f t="shared" si="0"/>
        <v>0</v>
      </c>
      <c r="G48" s="13"/>
      <c r="H48" s="13"/>
      <c r="I48" s="13"/>
    </row>
    <row r="49" spans="1:12" s="27" customFormat="1" ht="13" x14ac:dyDescent="0.3">
      <c r="A49" s="3" t="s">
        <v>429</v>
      </c>
      <c r="B49" s="9">
        <v>0</v>
      </c>
      <c r="C49" s="9">
        <v>0</v>
      </c>
      <c r="D49" s="9">
        <v>0</v>
      </c>
      <c r="E49" s="9">
        <v>0</v>
      </c>
      <c r="F49" s="9">
        <f t="shared" si="0"/>
        <v>0</v>
      </c>
      <c r="G49" s="13"/>
      <c r="H49" s="13"/>
      <c r="I49" s="13"/>
      <c r="J49" s="117"/>
      <c r="K49" s="117"/>
      <c r="L49" s="117"/>
    </row>
    <row r="50" spans="1:12" s="27" customFormat="1" x14ac:dyDescent="0.25">
      <c r="A50" s="2" t="s">
        <v>430</v>
      </c>
      <c r="B50" s="117">
        <v>0</v>
      </c>
      <c r="C50" s="117">
        <v>50</v>
      </c>
      <c r="D50" s="117">
        <v>0</v>
      </c>
      <c r="E50" s="117">
        <v>67387.906005070006</v>
      </c>
      <c r="F50" s="117">
        <f t="shared" si="0"/>
        <v>67437.906005070006</v>
      </c>
      <c r="G50" s="120"/>
      <c r="H50" s="120"/>
      <c r="I50" s="120"/>
      <c r="J50" s="121"/>
      <c r="K50" s="121"/>
      <c r="L50" s="121"/>
    </row>
    <row r="51" spans="1:12" x14ac:dyDescent="0.25">
      <c r="A51" s="2" t="s">
        <v>409</v>
      </c>
      <c r="B51" s="117">
        <v>0</v>
      </c>
      <c r="C51" s="117">
        <v>0</v>
      </c>
      <c r="D51" s="117">
        <v>0</v>
      </c>
      <c r="E51" s="117">
        <v>67387.906005070006</v>
      </c>
      <c r="F51" s="117">
        <f t="shared" si="0"/>
        <v>67387.906005070006</v>
      </c>
    </row>
    <row r="52" spans="1:12" ht="13" x14ac:dyDescent="0.3">
      <c r="A52" s="3" t="s">
        <v>431</v>
      </c>
      <c r="B52" s="9">
        <v>0</v>
      </c>
      <c r="C52" s="9">
        <v>0</v>
      </c>
      <c r="D52" s="9">
        <v>0</v>
      </c>
      <c r="E52" s="9">
        <v>0</v>
      </c>
      <c r="F52" s="9">
        <f t="shared" si="0"/>
        <v>0</v>
      </c>
    </row>
    <row r="53" spans="1:12" x14ac:dyDescent="0.25">
      <c r="A53" s="2" t="s">
        <v>413</v>
      </c>
      <c r="B53" s="117">
        <v>0</v>
      </c>
      <c r="C53" s="117">
        <v>0</v>
      </c>
      <c r="D53" s="117">
        <v>0</v>
      </c>
      <c r="E53" s="117">
        <v>0</v>
      </c>
      <c r="F53" s="117">
        <f t="shared" si="0"/>
        <v>0</v>
      </c>
    </row>
    <row r="54" spans="1:12" x14ac:dyDescent="0.25">
      <c r="A54" s="2" t="s">
        <v>414</v>
      </c>
      <c r="B54" s="117">
        <v>0</v>
      </c>
      <c r="C54" s="117">
        <v>0</v>
      </c>
      <c r="D54" s="117">
        <v>0</v>
      </c>
      <c r="E54" s="117">
        <v>0</v>
      </c>
      <c r="F54" s="117">
        <f t="shared" si="0"/>
        <v>0</v>
      </c>
    </row>
    <row r="55" spans="1:12" x14ac:dyDescent="0.25">
      <c r="A55" s="2" t="s">
        <v>432</v>
      </c>
      <c r="B55" s="117">
        <v>0</v>
      </c>
      <c r="C55" s="117">
        <v>0</v>
      </c>
      <c r="D55" s="117">
        <v>0</v>
      </c>
      <c r="E55" s="117">
        <v>0</v>
      </c>
      <c r="F55" s="117">
        <f t="shared" si="0"/>
        <v>0</v>
      </c>
    </row>
    <row r="56" spans="1:12" x14ac:dyDescent="0.25">
      <c r="A56" s="2" t="s">
        <v>416</v>
      </c>
      <c r="B56" s="117">
        <v>0</v>
      </c>
      <c r="C56" s="117">
        <v>0</v>
      </c>
      <c r="D56" s="117">
        <v>0</v>
      </c>
      <c r="E56" s="117">
        <v>0</v>
      </c>
      <c r="F56" s="117">
        <f t="shared" si="0"/>
        <v>0</v>
      </c>
    </row>
    <row r="57" spans="1:12" x14ac:dyDescent="0.25">
      <c r="A57" s="2" t="s">
        <v>417</v>
      </c>
      <c r="B57" s="117">
        <v>0</v>
      </c>
      <c r="C57" s="117">
        <v>0</v>
      </c>
      <c r="D57" s="117">
        <v>0</v>
      </c>
      <c r="E57" s="117">
        <v>67387.906005070006</v>
      </c>
      <c r="F57" s="117">
        <f t="shared" si="0"/>
        <v>67387.906005070006</v>
      </c>
    </row>
    <row r="58" spans="1:12" x14ac:dyDescent="0.25">
      <c r="A58" s="2" t="s">
        <v>418</v>
      </c>
      <c r="B58" s="117">
        <v>0</v>
      </c>
      <c r="C58" s="117">
        <v>0</v>
      </c>
      <c r="D58" s="117">
        <v>0</v>
      </c>
      <c r="E58" s="117">
        <v>0</v>
      </c>
      <c r="F58" s="117">
        <f t="shared" si="0"/>
        <v>0</v>
      </c>
    </row>
    <row r="59" spans="1:12" x14ac:dyDescent="0.25">
      <c r="A59" s="2" t="s">
        <v>419</v>
      </c>
      <c r="B59" s="117">
        <v>0</v>
      </c>
      <c r="C59" s="117">
        <v>0</v>
      </c>
      <c r="D59" s="117">
        <v>0</v>
      </c>
      <c r="E59" s="117">
        <v>0</v>
      </c>
      <c r="F59" s="117">
        <f t="shared" si="0"/>
        <v>0</v>
      </c>
    </row>
    <row r="60" spans="1:12" x14ac:dyDescent="0.25">
      <c r="A60" s="2" t="s">
        <v>420</v>
      </c>
      <c r="B60" s="117">
        <v>0</v>
      </c>
      <c r="C60" s="117">
        <v>50</v>
      </c>
      <c r="D60" s="117">
        <v>0</v>
      </c>
      <c r="E60" s="117">
        <v>0</v>
      </c>
      <c r="F60" s="117">
        <f t="shared" si="0"/>
        <v>50</v>
      </c>
    </row>
    <row r="61" spans="1:12" x14ac:dyDescent="0.25">
      <c r="A61" s="2" t="s">
        <v>421</v>
      </c>
      <c r="B61" s="117">
        <v>0</v>
      </c>
      <c r="C61" s="117">
        <v>0</v>
      </c>
      <c r="D61" s="117">
        <v>0</v>
      </c>
      <c r="E61" s="117">
        <v>0</v>
      </c>
      <c r="F61" s="117">
        <f t="shared" si="0"/>
        <v>0</v>
      </c>
    </row>
    <row r="62" spans="1:12" x14ac:dyDescent="0.25">
      <c r="A62" s="2" t="s">
        <v>434</v>
      </c>
      <c r="B62" s="117">
        <v>37238.303119999997</v>
      </c>
      <c r="C62" s="117">
        <v>0</v>
      </c>
      <c r="D62" s="117">
        <v>0</v>
      </c>
      <c r="E62" s="117">
        <v>0</v>
      </c>
      <c r="F62" s="117">
        <f t="shared" si="0"/>
        <v>37238.303119999997</v>
      </c>
    </row>
    <row r="63" spans="1:12" x14ac:dyDescent="0.25">
      <c r="A63" s="2" t="s">
        <v>435</v>
      </c>
      <c r="B63" s="117">
        <v>37238.303119999997</v>
      </c>
      <c r="C63" s="117">
        <v>0</v>
      </c>
      <c r="D63" s="117">
        <v>0</v>
      </c>
      <c r="E63" s="117">
        <v>0</v>
      </c>
      <c r="F63" s="117">
        <f t="shared" si="0"/>
        <v>37238.303119999997</v>
      </c>
    </row>
    <row r="64" spans="1:12" ht="13" thickBot="1" x14ac:dyDescent="0.3">
      <c r="A64" s="155" t="s">
        <v>436</v>
      </c>
      <c r="B64" s="156">
        <v>0</v>
      </c>
      <c r="C64" s="156">
        <v>0</v>
      </c>
      <c r="D64" s="156">
        <v>0</v>
      </c>
      <c r="E64" s="156">
        <v>0</v>
      </c>
      <c r="F64" s="156">
        <f t="shared" si="0"/>
        <v>0</v>
      </c>
    </row>
    <row r="65" ht="13" thickTop="1" x14ac:dyDescent="0.25"/>
  </sheetData>
  <mergeCells count="4">
    <mergeCell ref="A5:F5"/>
    <mergeCell ref="A6:F6"/>
    <mergeCell ref="A7:F7"/>
    <mergeCell ref="A8:F8"/>
  </mergeCells>
  <printOptions horizontalCentered="1"/>
  <pageMargins left="0.75" right="0.75" top="0.38" bottom="0.49" header="0" footer="0"/>
  <pageSetup scale="70" orientation="portrait"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DBF55-3B29-4169-AB8A-C900C5C6E595}">
  <sheetPr>
    <tabColor theme="9" tint="0.39997558519241921"/>
  </sheetPr>
  <dimension ref="A1:I65"/>
  <sheetViews>
    <sheetView showGridLines="0" defaultGridColor="0" colorId="60" workbookViewId="0">
      <selection activeCell="E12" sqref="E12"/>
    </sheetView>
  </sheetViews>
  <sheetFormatPr baseColWidth="10" defaultColWidth="11.453125" defaultRowHeight="12.5" x14ac:dyDescent="0.25"/>
  <cols>
    <col min="1" max="1" width="51.54296875" style="4" bestFit="1" customWidth="1"/>
    <col min="2" max="7" width="11.453125" style="4"/>
    <col min="8" max="8" width="14.1796875" style="4" customWidth="1"/>
    <col min="9" max="9" width="13.54296875" style="4" customWidth="1"/>
    <col min="10" max="16384" width="11.453125" style="4"/>
  </cols>
  <sheetData>
    <row r="1" spans="1:9" x14ac:dyDescent="0.25">
      <c r="A1" s="58" t="s">
        <v>282</v>
      </c>
    </row>
    <row r="2" spans="1:9" x14ac:dyDescent="0.25">
      <c r="A2" s="58" t="s">
        <v>352</v>
      </c>
    </row>
    <row r="3" spans="1:9" x14ac:dyDescent="0.25">
      <c r="A3" s="58" t="s">
        <v>353</v>
      </c>
    </row>
    <row r="5" spans="1:9" ht="13" x14ac:dyDescent="0.3">
      <c r="A5" s="169" t="s">
        <v>437</v>
      </c>
      <c r="B5" s="169"/>
      <c r="C5" s="169"/>
      <c r="D5" s="169"/>
      <c r="E5" s="169"/>
      <c r="F5" s="54"/>
      <c r="G5" s="54"/>
      <c r="H5" s="54"/>
    </row>
    <row r="6" spans="1:9" ht="13" x14ac:dyDescent="0.3">
      <c r="A6" s="169" t="s">
        <v>438</v>
      </c>
      <c r="B6" s="169"/>
      <c r="C6" s="169"/>
      <c r="D6" s="169"/>
      <c r="E6" s="169"/>
      <c r="F6" s="54"/>
      <c r="G6" s="54"/>
      <c r="H6" s="54"/>
    </row>
    <row r="7" spans="1:9" ht="13" x14ac:dyDescent="0.3">
      <c r="A7" s="169">
        <v>2025</v>
      </c>
      <c r="B7" s="169"/>
      <c r="C7" s="169"/>
      <c r="D7" s="169"/>
      <c r="E7" s="169"/>
      <c r="F7" s="54"/>
      <c r="G7" s="63"/>
      <c r="H7" s="54"/>
    </row>
    <row r="8" spans="1:9" ht="13" x14ac:dyDescent="0.3">
      <c r="A8" s="169" t="s">
        <v>356</v>
      </c>
      <c r="B8" s="169"/>
      <c r="C8" s="169"/>
      <c r="D8" s="169"/>
      <c r="E8" s="169"/>
      <c r="F8" s="54"/>
      <c r="G8" s="54"/>
      <c r="H8" s="54"/>
    </row>
    <row r="9" spans="1:9" ht="13" thickBot="1" x14ac:dyDescent="0.3"/>
    <row r="10" spans="1:9" ht="24" thickTop="1" thickBot="1" x14ac:dyDescent="0.3">
      <c r="A10" s="59" t="s">
        <v>357</v>
      </c>
      <c r="B10" s="59" t="s">
        <v>12</v>
      </c>
      <c r="C10" s="59" t="s">
        <v>14</v>
      </c>
      <c r="D10" s="59" t="s">
        <v>16</v>
      </c>
      <c r="E10" s="59" t="s">
        <v>361</v>
      </c>
      <c r="F10" s="60"/>
      <c r="G10" s="60"/>
      <c r="H10" s="60"/>
      <c r="I10" s="60"/>
    </row>
    <row r="11" spans="1:9" s="11" customFormat="1" ht="13.5" thickTop="1" x14ac:dyDescent="0.3">
      <c r="A11" s="61"/>
      <c r="B11" s="8"/>
      <c r="C11" s="8"/>
      <c r="D11" s="8"/>
      <c r="E11" s="8"/>
      <c r="F11" s="8"/>
      <c r="G11" s="8"/>
      <c r="H11" s="8"/>
      <c r="I11" s="8"/>
    </row>
    <row r="12" spans="1:9" s="11" customFormat="1" ht="13" x14ac:dyDescent="0.3">
      <c r="A12" s="3" t="s">
        <v>394</v>
      </c>
      <c r="B12" s="8">
        <v>46500.482344199998</v>
      </c>
      <c r="C12" s="9">
        <v>20003.371086570001</v>
      </c>
      <c r="D12" s="9">
        <v>5492.7366582499999</v>
      </c>
      <c r="E12" s="9">
        <f>SUM(B12:D12)</f>
        <v>71996.590089019999</v>
      </c>
      <c r="F12" s="8"/>
      <c r="G12" s="8"/>
      <c r="H12" s="8"/>
      <c r="I12" s="8"/>
    </row>
    <row r="13" spans="1:9" s="11" customFormat="1" ht="13" x14ac:dyDescent="0.3">
      <c r="A13" s="3" t="s">
        <v>395</v>
      </c>
      <c r="B13" s="8">
        <v>46500.482344199998</v>
      </c>
      <c r="C13" s="9">
        <v>20003.371086570001</v>
      </c>
      <c r="D13" s="9">
        <v>5492.7366582499999</v>
      </c>
      <c r="E13" s="9">
        <f t="shared" ref="E13:E64" si="0">SUM(B13:D13)</f>
        <v>71996.590089019999</v>
      </c>
      <c r="F13" s="8"/>
      <c r="G13" s="8"/>
      <c r="H13" s="8"/>
      <c r="I13" s="8"/>
    </row>
    <row r="14" spans="1:9" s="12" customFormat="1" ht="13" x14ac:dyDescent="0.3">
      <c r="A14" s="3" t="s">
        <v>396</v>
      </c>
      <c r="B14" s="8">
        <v>44908.972741969999</v>
      </c>
      <c r="C14" s="9">
        <v>19528.093527019999</v>
      </c>
      <c r="D14" s="9">
        <v>5292.8226041999997</v>
      </c>
      <c r="E14" s="9">
        <f t="shared" si="0"/>
        <v>69729.888873189993</v>
      </c>
      <c r="F14" s="13"/>
      <c r="G14" s="13"/>
      <c r="H14" s="13"/>
      <c r="I14" s="13"/>
    </row>
    <row r="15" spans="1:9" s="12" customFormat="1" x14ac:dyDescent="0.25">
      <c r="A15" s="2" t="s">
        <v>397</v>
      </c>
      <c r="B15" s="13">
        <v>21063.287901529999</v>
      </c>
      <c r="C15" s="117">
        <v>14858.71067068</v>
      </c>
      <c r="D15" s="117">
        <v>3838.41286842</v>
      </c>
      <c r="E15" s="117">
        <f t="shared" si="0"/>
        <v>39760.411440629992</v>
      </c>
      <c r="F15" s="13"/>
      <c r="G15" s="13"/>
      <c r="H15" s="13"/>
      <c r="I15" s="13"/>
    </row>
    <row r="16" spans="1:9" s="12" customFormat="1" x14ac:dyDescent="0.25">
      <c r="A16" s="2" t="s">
        <v>398</v>
      </c>
      <c r="B16" s="13">
        <v>2838.983706</v>
      </c>
      <c r="C16" s="117">
        <v>2011.47694</v>
      </c>
      <c r="D16" s="117">
        <v>517.51555099999996</v>
      </c>
      <c r="E16" s="117">
        <f t="shared" si="0"/>
        <v>5367.976197</v>
      </c>
      <c r="F16" s="13"/>
      <c r="G16" s="13"/>
      <c r="H16" s="13"/>
      <c r="I16" s="13"/>
    </row>
    <row r="17" spans="1:9" s="12" customFormat="1" x14ac:dyDescent="0.25">
      <c r="A17" s="2" t="s">
        <v>399</v>
      </c>
      <c r="B17" s="13">
        <v>0</v>
      </c>
      <c r="C17" s="117">
        <v>0</v>
      </c>
      <c r="D17" s="117">
        <v>0</v>
      </c>
      <c r="E17" s="117">
        <f t="shared" si="0"/>
        <v>0</v>
      </c>
      <c r="F17" s="13"/>
      <c r="G17" s="13"/>
      <c r="H17" s="13"/>
      <c r="I17" s="13"/>
    </row>
    <row r="18" spans="1:9" s="12" customFormat="1" x14ac:dyDescent="0.25">
      <c r="A18" s="2" t="s">
        <v>400</v>
      </c>
      <c r="B18" s="13">
        <v>2838.983706</v>
      </c>
      <c r="C18" s="117">
        <v>2011.47694</v>
      </c>
      <c r="D18" s="117">
        <v>517.51555099999996</v>
      </c>
      <c r="E18" s="117">
        <f t="shared" si="0"/>
        <v>5367.976197</v>
      </c>
      <c r="F18" s="13"/>
      <c r="G18" s="13"/>
      <c r="H18" s="13"/>
      <c r="I18" s="13"/>
    </row>
    <row r="19" spans="1:9" s="11" customFormat="1" ht="13" x14ac:dyDescent="0.3">
      <c r="A19" s="2" t="s">
        <v>401</v>
      </c>
      <c r="B19" s="13">
        <v>18631.604509000001</v>
      </c>
      <c r="C19" s="117">
        <v>1145.74508412</v>
      </c>
      <c r="D19" s="117">
        <v>520.73564176000002</v>
      </c>
      <c r="E19" s="117">
        <f t="shared" si="0"/>
        <v>20298.08523488</v>
      </c>
      <c r="F19" s="8"/>
      <c r="G19" s="8"/>
      <c r="H19" s="8"/>
      <c r="I19" s="8"/>
    </row>
    <row r="20" spans="1:9" s="11" customFormat="1" ht="13" x14ac:dyDescent="0.3">
      <c r="A20" s="3" t="s">
        <v>402</v>
      </c>
      <c r="B20" s="8">
        <v>0</v>
      </c>
      <c r="C20" s="9">
        <v>0</v>
      </c>
      <c r="D20" s="9">
        <v>0</v>
      </c>
      <c r="E20" s="9">
        <f t="shared" si="0"/>
        <v>0</v>
      </c>
      <c r="F20" s="8"/>
      <c r="G20" s="8"/>
      <c r="H20" s="8"/>
      <c r="I20" s="8"/>
    </row>
    <row r="21" spans="1:9" s="12" customFormat="1" ht="13" x14ac:dyDescent="0.3">
      <c r="A21" s="3" t="s">
        <v>403</v>
      </c>
      <c r="B21" s="8">
        <v>0</v>
      </c>
      <c r="C21" s="9">
        <v>0</v>
      </c>
      <c r="D21" s="9">
        <v>0</v>
      </c>
      <c r="E21" s="9">
        <f t="shared" si="0"/>
        <v>0</v>
      </c>
      <c r="F21" s="13"/>
      <c r="G21" s="13"/>
      <c r="H21" s="13"/>
      <c r="I21" s="13"/>
    </row>
    <row r="22" spans="1:9" s="12" customFormat="1" x14ac:dyDescent="0.25">
      <c r="A22" s="2" t="s">
        <v>404</v>
      </c>
      <c r="B22" s="13">
        <v>0</v>
      </c>
      <c r="C22" s="117">
        <v>0</v>
      </c>
      <c r="D22" s="117">
        <v>0</v>
      </c>
      <c r="E22" s="117">
        <f t="shared" si="0"/>
        <v>0</v>
      </c>
      <c r="F22" s="13"/>
      <c r="G22" s="13"/>
      <c r="H22" s="13"/>
      <c r="I22" s="13"/>
    </row>
    <row r="23" spans="1:9" s="12" customFormat="1" x14ac:dyDescent="0.25">
      <c r="A23" s="2" t="s">
        <v>405</v>
      </c>
      <c r="B23" s="13">
        <v>0</v>
      </c>
      <c r="C23" s="117">
        <v>0</v>
      </c>
      <c r="D23" s="117">
        <v>0</v>
      </c>
      <c r="E23" s="117">
        <f t="shared" si="0"/>
        <v>0</v>
      </c>
      <c r="F23" s="13"/>
      <c r="G23" s="13"/>
      <c r="H23" s="13"/>
      <c r="I23" s="13"/>
    </row>
    <row r="24" spans="1:9" s="12" customFormat="1" x14ac:dyDescent="0.25">
      <c r="A24" s="2" t="s">
        <v>406</v>
      </c>
      <c r="B24" s="13">
        <v>0</v>
      </c>
      <c r="C24" s="117">
        <v>0</v>
      </c>
      <c r="D24" s="117">
        <v>0</v>
      </c>
      <c r="E24" s="117">
        <f t="shared" si="0"/>
        <v>0</v>
      </c>
      <c r="F24" s="13"/>
      <c r="G24" s="13"/>
      <c r="H24" s="13"/>
      <c r="I24" s="13"/>
    </row>
    <row r="25" spans="1:9" s="11" customFormat="1" ht="13" x14ac:dyDescent="0.3">
      <c r="A25" s="2" t="s">
        <v>407</v>
      </c>
      <c r="B25" s="13">
        <v>0</v>
      </c>
      <c r="C25" s="117">
        <v>0</v>
      </c>
      <c r="D25" s="117">
        <v>0</v>
      </c>
      <c r="E25" s="117">
        <f t="shared" si="0"/>
        <v>0</v>
      </c>
      <c r="F25" s="8"/>
      <c r="G25" s="8"/>
      <c r="H25" s="8"/>
      <c r="I25" s="8"/>
    </row>
    <row r="26" spans="1:9" s="12" customFormat="1" ht="13" x14ac:dyDescent="0.3">
      <c r="A26" s="3" t="s">
        <v>408</v>
      </c>
      <c r="B26" s="8">
        <v>2375.09662544</v>
      </c>
      <c r="C26" s="9">
        <v>1512.16083222</v>
      </c>
      <c r="D26" s="9">
        <v>416.15854302000002</v>
      </c>
      <c r="E26" s="9">
        <f t="shared" si="0"/>
        <v>4303.4160006800003</v>
      </c>
      <c r="F26" s="13"/>
      <c r="G26" s="13"/>
      <c r="H26" s="13"/>
      <c r="I26" s="13"/>
    </row>
    <row r="27" spans="1:9" s="12" customFormat="1" x14ac:dyDescent="0.25">
      <c r="A27" s="2" t="s">
        <v>409</v>
      </c>
      <c r="B27" s="13">
        <v>350.14689900000002</v>
      </c>
      <c r="C27" s="117">
        <v>249.123525</v>
      </c>
      <c r="D27" s="117">
        <v>64.701018000000005</v>
      </c>
      <c r="E27" s="117">
        <f t="shared" si="0"/>
        <v>663.97144200000002</v>
      </c>
      <c r="F27" s="13"/>
      <c r="G27" s="13"/>
      <c r="H27" s="13"/>
      <c r="I27" s="13"/>
    </row>
    <row r="28" spans="1:9" s="12" customFormat="1" x14ac:dyDescent="0.25">
      <c r="A28" s="2" t="s">
        <v>411</v>
      </c>
      <c r="B28" s="13">
        <v>0</v>
      </c>
      <c r="C28" s="117">
        <v>0</v>
      </c>
      <c r="D28" s="117">
        <v>0</v>
      </c>
      <c r="E28" s="117">
        <f t="shared" si="0"/>
        <v>0</v>
      </c>
      <c r="F28" s="13"/>
      <c r="G28" s="13"/>
      <c r="H28" s="13"/>
      <c r="I28" s="13"/>
    </row>
    <row r="29" spans="1:9" s="12" customFormat="1" x14ac:dyDescent="0.25">
      <c r="A29" s="2" t="s">
        <v>486</v>
      </c>
      <c r="B29" s="13">
        <v>0</v>
      </c>
      <c r="C29" s="117">
        <v>0</v>
      </c>
      <c r="D29" s="117">
        <v>0</v>
      </c>
      <c r="E29" s="117">
        <f t="shared" si="0"/>
        <v>0</v>
      </c>
      <c r="F29" s="13"/>
      <c r="G29" s="13"/>
      <c r="H29" s="13"/>
      <c r="I29" s="13"/>
    </row>
    <row r="30" spans="1:9" s="12" customFormat="1" x14ac:dyDescent="0.25">
      <c r="A30" s="2" t="s">
        <v>413</v>
      </c>
      <c r="B30" s="13">
        <v>0</v>
      </c>
      <c r="C30" s="117">
        <v>0</v>
      </c>
      <c r="D30" s="117">
        <v>0</v>
      </c>
      <c r="E30" s="117">
        <f t="shared" si="0"/>
        <v>0</v>
      </c>
      <c r="F30" s="13"/>
      <c r="G30" s="13"/>
      <c r="H30" s="13"/>
      <c r="I30" s="13"/>
    </row>
    <row r="31" spans="1:9" s="12" customFormat="1" x14ac:dyDescent="0.25">
      <c r="A31" s="2" t="s">
        <v>414</v>
      </c>
      <c r="B31" s="13">
        <v>0</v>
      </c>
      <c r="C31" s="117">
        <v>0</v>
      </c>
      <c r="D31" s="117">
        <v>0</v>
      </c>
      <c r="E31" s="117">
        <f t="shared" si="0"/>
        <v>0</v>
      </c>
      <c r="F31" s="13"/>
      <c r="G31" s="13"/>
      <c r="H31" s="13"/>
      <c r="I31" s="13"/>
    </row>
    <row r="32" spans="1:9" s="11" customFormat="1" ht="13" x14ac:dyDescent="0.3">
      <c r="A32" s="2" t="s">
        <v>415</v>
      </c>
      <c r="B32" s="13">
        <v>0</v>
      </c>
      <c r="C32" s="117">
        <v>0</v>
      </c>
      <c r="D32" s="117">
        <v>0</v>
      </c>
      <c r="E32" s="117">
        <f t="shared" si="0"/>
        <v>0</v>
      </c>
      <c r="F32" s="8"/>
      <c r="G32" s="8"/>
      <c r="H32" s="8"/>
      <c r="I32" s="8"/>
    </row>
    <row r="33" spans="1:9" s="11" customFormat="1" ht="13" x14ac:dyDescent="0.3">
      <c r="A33" s="2" t="s">
        <v>489</v>
      </c>
      <c r="B33" s="13">
        <v>0</v>
      </c>
      <c r="C33" s="117">
        <v>0</v>
      </c>
      <c r="D33" s="117">
        <v>0</v>
      </c>
      <c r="E33" s="117">
        <f t="shared" si="0"/>
        <v>0</v>
      </c>
      <c r="F33" s="8"/>
      <c r="G33" s="8"/>
      <c r="H33" s="8"/>
      <c r="I33" s="8"/>
    </row>
    <row r="34" spans="1:9" s="12" customFormat="1" x14ac:dyDescent="0.25">
      <c r="A34" s="2" t="s">
        <v>416</v>
      </c>
      <c r="B34" s="13">
        <v>0</v>
      </c>
      <c r="C34" s="117">
        <v>0</v>
      </c>
      <c r="D34" s="117">
        <v>0</v>
      </c>
      <c r="E34" s="117">
        <f t="shared" si="0"/>
        <v>0</v>
      </c>
      <c r="F34" s="13"/>
      <c r="G34" s="13"/>
      <c r="H34" s="13"/>
      <c r="I34" s="13"/>
    </row>
    <row r="35" spans="1:9" s="12" customFormat="1" x14ac:dyDescent="0.25">
      <c r="A35" s="2" t="s">
        <v>485</v>
      </c>
      <c r="B35" s="13">
        <v>0</v>
      </c>
      <c r="C35" s="117">
        <v>0</v>
      </c>
      <c r="D35" s="117">
        <v>0</v>
      </c>
      <c r="E35" s="117">
        <f t="shared" si="0"/>
        <v>0</v>
      </c>
      <c r="F35" s="13"/>
      <c r="G35" s="13"/>
      <c r="H35" s="13"/>
      <c r="I35" s="13"/>
    </row>
    <row r="36" spans="1:9" s="11" customFormat="1" ht="13" x14ac:dyDescent="0.3">
      <c r="A36" s="2" t="s">
        <v>417</v>
      </c>
      <c r="B36" s="13">
        <v>0</v>
      </c>
      <c r="C36" s="117">
        <v>0</v>
      </c>
      <c r="D36" s="117">
        <v>0</v>
      </c>
      <c r="E36" s="117">
        <f t="shared" si="0"/>
        <v>0</v>
      </c>
      <c r="F36" s="8"/>
      <c r="G36" s="8"/>
      <c r="H36" s="8"/>
      <c r="I36" s="8"/>
    </row>
    <row r="37" spans="1:9" s="12" customFormat="1" x14ac:dyDescent="0.25">
      <c r="A37" s="2" t="s">
        <v>488</v>
      </c>
      <c r="B37" s="13">
        <v>0</v>
      </c>
      <c r="C37" s="117">
        <v>0</v>
      </c>
      <c r="D37" s="117">
        <v>0</v>
      </c>
      <c r="E37" s="117">
        <f t="shared" si="0"/>
        <v>0</v>
      </c>
      <c r="F37" s="13"/>
      <c r="G37" s="13"/>
      <c r="H37" s="13"/>
      <c r="I37" s="13"/>
    </row>
    <row r="38" spans="1:9" s="12" customFormat="1" x14ac:dyDescent="0.25">
      <c r="A38" s="2" t="s">
        <v>418</v>
      </c>
      <c r="B38" s="13">
        <v>350.14689900000002</v>
      </c>
      <c r="C38" s="117">
        <v>249.123525</v>
      </c>
      <c r="D38" s="117">
        <v>64.701018000000005</v>
      </c>
      <c r="E38" s="117">
        <f t="shared" si="0"/>
        <v>663.97144200000002</v>
      </c>
      <c r="F38" s="13"/>
      <c r="G38" s="13"/>
      <c r="H38" s="13"/>
      <c r="I38" s="13"/>
    </row>
    <row r="39" spans="1:9" s="11" customFormat="1" ht="13" x14ac:dyDescent="0.3">
      <c r="A39" s="2" t="s">
        <v>419</v>
      </c>
      <c r="B39" s="13">
        <v>0</v>
      </c>
      <c r="C39" s="117">
        <v>0</v>
      </c>
      <c r="D39" s="117">
        <v>0</v>
      </c>
      <c r="E39" s="117">
        <f t="shared" si="0"/>
        <v>0</v>
      </c>
      <c r="F39" s="8"/>
      <c r="G39" s="8"/>
      <c r="H39" s="8"/>
      <c r="I39" s="8"/>
    </row>
    <row r="40" spans="1:9" s="12" customFormat="1" x14ac:dyDescent="0.25">
      <c r="A40" s="2" t="s">
        <v>420</v>
      </c>
      <c r="B40" s="13">
        <v>1981.8940517999999</v>
      </c>
      <c r="C40" s="117">
        <v>1258.4275914699999</v>
      </c>
      <c r="D40" s="117">
        <v>348.17213418</v>
      </c>
      <c r="E40" s="117">
        <f t="shared" si="0"/>
        <v>3588.4937774499999</v>
      </c>
      <c r="F40" s="13"/>
      <c r="G40" s="13"/>
      <c r="H40" s="13"/>
      <c r="I40" s="13"/>
    </row>
    <row r="41" spans="1:9" s="12" customFormat="1" x14ac:dyDescent="0.25">
      <c r="A41" s="2" t="s">
        <v>421</v>
      </c>
      <c r="B41" s="13">
        <v>43.055674639999999</v>
      </c>
      <c r="C41" s="117">
        <v>4.6097157500000003</v>
      </c>
      <c r="D41" s="117">
        <v>3.2853908399999998</v>
      </c>
      <c r="E41" s="117">
        <f t="shared" si="0"/>
        <v>50.950781229999997</v>
      </c>
      <c r="F41" s="13"/>
      <c r="G41" s="13"/>
      <c r="H41" s="13"/>
      <c r="I41" s="13"/>
    </row>
    <row r="42" spans="1:9" s="12" customFormat="1" x14ac:dyDescent="0.25">
      <c r="A42" s="2" t="s">
        <v>422</v>
      </c>
      <c r="B42" s="13">
        <v>0</v>
      </c>
      <c r="C42" s="117">
        <v>0</v>
      </c>
      <c r="D42" s="117">
        <v>0</v>
      </c>
      <c r="E42" s="117">
        <f t="shared" si="0"/>
        <v>0</v>
      </c>
      <c r="F42" s="13"/>
      <c r="G42" s="13"/>
      <c r="H42" s="13"/>
      <c r="I42" s="13"/>
    </row>
    <row r="43" spans="1:9" s="11" customFormat="1" ht="13" x14ac:dyDescent="0.3">
      <c r="A43" s="2" t="s">
        <v>423</v>
      </c>
      <c r="B43" s="13">
        <v>1591.5096022299999</v>
      </c>
      <c r="C43" s="117">
        <v>475.27755954999998</v>
      </c>
      <c r="D43" s="117">
        <v>199.91405405</v>
      </c>
      <c r="E43" s="117">
        <f t="shared" si="0"/>
        <v>2266.7012158300004</v>
      </c>
      <c r="F43" s="8"/>
      <c r="G43" s="8"/>
      <c r="H43" s="8"/>
      <c r="I43" s="8"/>
    </row>
    <row r="44" spans="1:9" s="12" customFormat="1" x14ac:dyDescent="0.25">
      <c r="A44" s="2" t="s">
        <v>424</v>
      </c>
      <c r="B44" s="13">
        <v>1591.5096022299999</v>
      </c>
      <c r="C44" s="117">
        <v>475.27755954999998</v>
      </c>
      <c r="D44" s="117">
        <v>199.91405405</v>
      </c>
      <c r="E44" s="117">
        <f t="shared" si="0"/>
        <v>2266.7012158300004</v>
      </c>
      <c r="F44" s="13"/>
      <c r="G44" s="13"/>
      <c r="H44" s="13"/>
      <c r="I44" s="13"/>
    </row>
    <row r="45" spans="1:9" s="12" customFormat="1" ht="13" x14ac:dyDescent="0.3">
      <c r="A45" s="3" t="s">
        <v>425</v>
      </c>
      <c r="B45" s="8">
        <v>1591.5096022299999</v>
      </c>
      <c r="C45" s="9">
        <v>456.00082771000001</v>
      </c>
      <c r="D45" s="9">
        <v>199.91405405</v>
      </c>
      <c r="E45" s="9">
        <f t="shared" si="0"/>
        <v>2247.4244839900002</v>
      </c>
      <c r="F45" s="13"/>
      <c r="G45" s="13"/>
      <c r="H45" s="13"/>
      <c r="I45" s="13"/>
    </row>
    <row r="46" spans="1:9" ht="13" x14ac:dyDescent="0.3">
      <c r="A46" s="3" t="s">
        <v>426</v>
      </c>
      <c r="B46" s="8">
        <v>0</v>
      </c>
      <c r="C46" s="9">
        <v>19.27673184</v>
      </c>
      <c r="D46" s="9">
        <v>0</v>
      </c>
      <c r="E46" s="9">
        <f t="shared" si="0"/>
        <v>19.27673184</v>
      </c>
    </row>
    <row r="47" spans="1:9" x14ac:dyDescent="0.25">
      <c r="A47" s="2" t="s">
        <v>427</v>
      </c>
      <c r="B47" s="13">
        <v>0</v>
      </c>
      <c r="C47" s="117">
        <v>0</v>
      </c>
      <c r="D47" s="117">
        <v>0</v>
      </c>
      <c r="E47" s="117">
        <f t="shared" si="0"/>
        <v>0</v>
      </c>
    </row>
    <row r="48" spans="1:9" x14ac:dyDescent="0.25">
      <c r="A48" s="2" t="s">
        <v>428</v>
      </c>
      <c r="B48" s="13">
        <v>0</v>
      </c>
      <c r="C48" s="117">
        <v>0</v>
      </c>
      <c r="D48" s="117">
        <v>0</v>
      </c>
      <c r="E48" s="117">
        <f t="shared" si="0"/>
        <v>0</v>
      </c>
    </row>
    <row r="49" spans="1:5" ht="13" x14ac:dyDescent="0.3">
      <c r="A49" s="3" t="s">
        <v>429</v>
      </c>
      <c r="B49" s="8">
        <v>0</v>
      </c>
      <c r="C49" s="9">
        <v>0</v>
      </c>
      <c r="D49" s="9">
        <v>0</v>
      </c>
      <c r="E49" s="9">
        <f t="shared" si="0"/>
        <v>0</v>
      </c>
    </row>
    <row r="50" spans="1:5" x14ac:dyDescent="0.25">
      <c r="A50" s="2" t="s">
        <v>430</v>
      </c>
      <c r="B50" s="13">
        <v>0</v>
      </c>
      <c r="C50" s="117">
        <v>0</v>
      </c>
      <c r="D50" s="117">
        <v>0</v>
      </c>
      <c r="E50" s="117">
        <f t="shared" si="0"/>
        <v>0</v>
      </c>
    </row>
    <row r="51" spans="1:5" x14ac:dyDescent="0.25">
      <c r="A51" s="2" t="s">
        <v>409</v>
      </c>
      <c r="B51" s="13">
        <v>0</v>
      </c>
      <c r="C51" s="117">
        <v>0</v>
      </c>
      <c r="D51" s="117">
        <v>0</v>
      </c>
      <c r="E51" s="117">
        <f t="shared" si="0"/>
        <v>0</v>
      </c>
    </row>
    <row r="52" spans="1:5" ht="13" x14ac:dyDescent="0.3">
      <c r="A52" s="3" t="s">
        <v>431</v>
      </c>
      <c r="B52" s="8">
        <v>0</v>
      </c>
      <c r="C52" s="9">
        <v>0</v>
      </c>
      <c r="D52" s="9">
        <v>0</v>
      </c>
      <c r="E52" s="9">
        <f t="shared" si="0"/>
        <v>0</v>
      </c>
    </row>
    <row r="53" spans="1:5" x14ac:dyDescent="0.25">
      <c r="A53" s="2" t="s">
        <v>413</v>
      </c>
      <c r="B53" s="13">
        <v>0</v>
      </c>
      <c r="C53" s="117">
        <v>0</v>
      </c>
      <c r="D53" s="117">
        <v>0</v>
      </c>
      <c r="E53" s="117">
        <f t="shared" si="0"/>
        <v>0</v>
      </c>
    </row>
    <row r="54" spans="1:5" x14ac:dyDescent="0.25">
      <c r="A54" s="2" t="s">
        <v>414</v>
      </c>
      <c r="B54" s="13">
        <v>0</v>
      </c>
      <c r="C54" s="117">
        <v>0</v>
      </c>
      <c r="D54" s="117">
        <v>0</v>
      </c>
      <c r="E54" s="117">
        <f t="shared" si="0"/>
        <v>0</v>
      </c>
    </row>
    <row r="55" spans="1:5" x14ac:dyDescent="0.25">
      <c r="A55" s="2" t="s">
        <v>432</v>
      </c>
      <c r="B55" s="13">
        <v>0</v>
      </c>
      <c r="C55" s="117">
        <v>0</v>
      </c>
      <c r="D55" s="117">
        <v>0</v>
      </c>
      <c r="E55" s="117">
        <f t="shared" si="0"/>
        <v>0</v>
      </c>
    </row>
    <row r="56" spans="1:5" x14ac:dyDescent="0.25">
      <c r="A56" s="2" t="s">
        <v>416</v>
      </c>
      <c r="B56" s="13">
        <v>0</v>
      </c>
      <c r="C56" s="117">
        <v>0</v>
      </c>
      <c r="D56" s="117">
        <v>0</v>
      </c>
      <c r="E56" s="117">
        <f t="shared" si="0"/>
        <v>0</v>
      </c>
    </row>
    <row r="57" spans="1:5" x14ac:dyDescent="0.25">
      <c r="A57" s="2" t="s">
        <v>417</v>
      </c>
      <c r="B57" s="13">
        <v>0</v>
      </c>
      <c r="C57" s="117">
        <v>0</v>
      </c>
      <c r="D57" s="117">
        <v>0</v>
      </c>
      <c r="E57" s="117">
        <f t="shared" si="0"/>
        <v>0</v>
      </c>
    </row>
    <row r="58" spans="1:5" x14ac:dyDescent="0.25">
      <c r="A58" s="2" t="s">
        <v>418</v>
      </c>
      <c r="B58" s="13">
        <v>0</v>
      </c>
      <c r="C58" s="117">
        <v>0</v>
      </c>
      <c r="D58" s="117">
        <v>0</v>
      </c>
      <c r="E58" s="117">
        <f t="shared" si="0"/>
        <v>0</v>
      </c>
    </row>
    <row r="59" spans="1:5" x14ac:dyDescent="0.25">
      <c r="A59" s="2" t="s">
        <v>419</v>
      </c>
      <c r="B59" s="13">
        <v>0</v>
      </c>
      <c r="C59" s="117">
        <v>0</v>
      </c>
      <c r="D59" s="117">
        <v>0</v>
      </c>
      <c r="E59" s="117">
        <f t="shared" si="0"/>
        <v>0</v>
      </c>
    </row>
    <row r="60" spans="1:5" x14ac:dyDescent="0.25">
      <c r="A60" s="2" t="s">
        <v>420</v>
      </c>
      <c r="B60" s="13">
        <v>0</v>
      </c>
      <c r="C60" s="117">
        <v>0</v>
      </c>
      <c r="D60" s="117">
        <v>0</v>
      </c>
      <c r="E60" s="117">
        <f t="shared" si="0"/>
        <v>0</v>
      </c>
    </row>
    <row r="61" spans="1:5" x14ac:dyDescent="0.25">
      <c r="A61" s="2" t="s">
        <v>421</v>
      </c>
      <c r="B61" s="13">
        <v>0</v>
      </c>
      <c r="C61" s="117">
        <v>0</v>
      </c>
      <c r="D61" s="117">
        <v>0</v>
      </c>
      <c r="E61" s="117">
        <f t="shared" si="0"/>
        <v>0</v>
      </c>
    </row>
    <row r="62" spans="1:5" x14ac:dyDescent="0.25">
      <c r="A62" s="2" t="s">
        <v>434</v>
      </c>
      <c r="B62" s="13">
        <v>0</v>
      </c>
      <c r="C62" s="117">
        <v>0</v>
      </c>
      <c r="D62" s="117">
        <v>0</v>
      </c>
      <c r="E62" s="117">
        <f t="shared" si="0"/>
        <v>0</v>
      </c>
    </row>
    <row r="63" spans="1:5" x14ac:dyDescent="0.25">
      <c r="A63" s="2" t="s">
        <v>435</v>
      </c>
      <c r="B63" s="13">
        <v>0</v>
      </c>
      <c r="C63" s="117">
        <v>0</v>
      </c>
      <c r="D63" s="117">
        <v>0</v>
      </c>
      <c r="E63" s="117">
        <f t="shared" si="0"/>
        <v>0</v>
      </c>
    </row>
    <row r="64" spans="1:5" ht="13" thickBot="1" x14ac:dyDescent="0.3">
      <c r="A64" s="155" t="s">
        <v>436</v>
      </c>
      <c r="B64" s="157">
        <v>0</v>
      </c>
      <c r="C64" s="156">
        <v>0</v>
      </c>
      <c r="D64" s="156">
        <v>0</v>
      </c>
      <c r="E64" s="156">
        <f t="shared" si="0"/>
        <v>0</v>
      </c>
    </row>
    <row r="65" ht="13" thickTop="1" x14ac:dyDescent="0.25"/>
  </sheetData>
  <mergeCells count="4">
    <mergeCell ref="A5:E5"/>
    <mergeCell ref="A6:E6"/>
    <mergeCell ref="A7:E7"/>
    <mergeCell ref="A8:E8"/>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B4C62-5576-421C-B73B-3CE4584B129D}">
  <sheetPr>
    <tabColor theme="9" tint="0.39997558519241921"/>
  </sheetPr>
  <dimension ref="A1:I66"/>
  <sheetViews>
    <sheetView showGridLines="0" defaultGridColor="0" colorId="60" workbookViewId="0">
      <selection activeCell="D12" sqref="D12"/>
    </sheetView>
  </sheetViews>
  <sheetFormatPr baseColWidth="10" defaultColWidth="11.453125" defaultRowHeight="12.5" x14ac:dyDescent="0.25"/>
  <cols>
    <col min="1" max="1" width="52.81640625" style="4" customWidth="1"/>
    <col min="2" max="4" width="11.453125" style="4"/>
    <col min="5" max="5" width="14.1796875" style="4" customWidth="1"/>
    <col min="6" max="6" width="13.54296875" style="4" customWidth="1"/>
    <col min="7" max="16384" width="11.453125" style="4"/>
  </cols>
  <sheetData>
    <row r="1" spans="1:6" x14ac:dyDescent="0.25">
      <c r="A1" s="58" t="s">
        <v>282</v>
      </c>
    </row>
    <row r="2" spans="1:6" x14ac:dyDescent="0.25">
      <c r="A2" s="58" t="s">
        <v>352</v>
      </c>
    </row>
    <row r="3" spans="1:6" x14ac:dyDescent="0.25">
      <c r="A3" s="58" t="s">
        <v>353</v>
      </c>
    </row>
    <row r="5" spans="1:6" ht="13" x14ac:dyDescent="0.3">
      <c r="A5" s="169" t="s">
        <v>437</v>
      </c>
      <c r="B5" s="169"/>
      <c r="C5" s="169"/>
      <c r="D5" s="169"/>
      <c r="E5" s="54"/>
    </row>
    <row r="6" spans="1:6" ht="13" x14ac:dyDescent="0.3">
      <c r="A6" s="169" t="s">
        <v>439</v>
      </c>
      <c r="B6" s="169"/>
      <c r="C6" s="169"/>
      <c r="D6" s="169"/>
      <c r="E6" s="54"/>
    </row>
    <row r="7" spans="1:6" ht="13" x14ac:dyDescent="0.3">
      <c r="A7" s="169">
        <v>2025</v>
      </c>
      <c r="B7" s="169"/>
      <c r="C7" s="169"/>
      <c r="D7" s="169"/>
      <c r="E7" s="54"/>
    </row>
    <row r="8" spans="1:6" ht="13" x14ac:dyDescent="0.3">
      <c r="A8" s="169" t="s">
        <v>356</v>
      </c>
      <c r="B8" s="169"/>
      <c r="C8" s="169"/>
      <c r="D8" s="169"/>
      <c r="E8" s="54"/>
    </row>
    <row r="9" spans="1:6" ht="13.5" thickBot="1" x14ac:dyDescent="0.35">
      <c r="A9" s="169"/>
      <c r="B9" s="169"/>
      <c r="C9" s="169"/>
      <c r="D9" s="169"/>
    </row>
    <row r="10" spans="1:6" ht="13.5" thickTop="1" thickBot="1" x14ac:dyDescent="0.3">
      <c r="A10" s="59" t="s">
        <v>357</v>
      </c>
      <c r="B10" s="59" t="s">
        <v>19</v>
      </c>
      <c r="C10" s="59" t="s">
        <v>21</v>
      </c>
      <c r="D10" s="59" t="s">
        <v>361</v>
      </c>
      <c r="E10" s="60"/>
      <c r="F10" s="60"/>
    </row>
    <row r="11" spans="1:6" s="9" customFormat="1" ht="13.5" thickTop="1" x14ac:dyDescent="0.3">
      <c r="A11" s="61"/>
      <c r="B11" s="13"/>
      <c r="C11" s="13"/>
      <c r="D11" s="13"/>
      <c r="E11" s="8"/>
      <c r="F11" s="8"/>
    </row>
    <row r="12" spans="1:6" s="9" customFormat="1" ht="13" x14ac:dyDescent="0.3">
      <c r="A12" s="3" t="s">
        <v>394</v>
      </c>
      <c r="B12" s="9">
        <v>11471.01171753</v>
      </c>
      <c r="C12" s="9">
        <v>10725.23074757</v>
      </c>
      <c r="D12" s="8">
        <f t="shared" ref="D12:D43" si="0">SUM(B12:C12)</f>
        <v>22196.2424651</v>
      </c>
      <c r="E12" s="8"/>
      <c r="F12" s="8"/>
    </row>
    <row r="13" spans="1:6" s="9" customFormat="1" ht="13" x14ac:dyDescent="0.3">
      <c r="A13" s="3" t="s">
        <v>395</v>
      </c>
      <c r="B13" s="9">
        <v>11471.01171753</v>
      </c>
      <c r="C13" s="9">
        <v>10725.23074757</v>
      </c>
      <c r="D13" s="8">
        <f t="shared" si="0"/>
        <v>22196.2424651</v>
      </c>
      <c r="E13" s="8"/>
      <c r="F13" s="8"/>
    </row>
    <row r="14" spans="1:6" s="27" customFormat="1" ht="13" x14ac:dyDescent="0.3">
      <c r="A14" s="3" t="s">
        <v>396</v>
      </c>
      <c r="B14" s="9">
        <v>10427.160584720001</v>
      </c>
      <c r="C14" s="9">
        <v>10533.687360530001</v>
      </c>
      <c r="D14" s="8">
        <f t="shared" si="0"/>
        <v>20960.847945250003</v>
      </c>
      <c r="E14" s="13"/>
      <c r="F14" s="13"/>
    </row>
    <row r="15" spans="1:6" s="27" customFormat="1" x14ac:dyDescent="0.25">
      <c r="A15" s="2" t="s">
        <v>397</v>
      </c>
      <c r="B15" s="117">
        <v>6655.0348483099997</v>
      </c>
      <c r="C15" s="117">
        <v>7537.7879166299999</v>
      </c>
      <c r="D15" s="8">
        <f t="shared" si="0"/>
        <v>14192.82276494</v>
      </c>
      <c r="E15" s="13"/>
      <c r="F15" s="13"/>
    </row>
    <row r="16" spans="1:6" s="27" customFormat="1" x14ac:dyDescent="0.25">
      <c r="A16" s="2" t="s">
        <v>398</v>
      </c>
      <c r="B16" s="117">
        <v>1181.8638893299999</v>
      </c>
      <c r="C16" s="117">
        <v>1030.598043</v>
      </c>
      <c r="D16" s="8">
        <f t="shared" si="0"/>
        <v>2212.4619323299999</v>
      </c>
      <c r="E16" s="13"/>
      <c r="F16" s="13"/>
    </row>
    <row r="17" spans="1:6" s="27" customFormat="1" x14ac:dyDescent="0.25">
      <c r="A17" s="2" t="s">
        <v>399</v>
      </c>
      <c r="B17" s="117">
        <v>299.81888140000001</v>
      </c>
      <c r="C17" s="117">
        <v>0</v>
      </c>
      <c r="D17" s="8">
        <f t="shared" si="0"/>
        <v>299.81888140000001</v>
      </c>
      <c r="E17" s="13"/>
      <c r="F17" s="13"/>
    </row>
    <row r="18" spans="1:6" s="27" customFormat="1" x14ac:dyDescent="0.25">
      <c r="A18" s="2" t="s">
        <v>400</v>
      </c>
      <c r="B18" s="117">
        <v>882.04500793</v>
      </c>
      <c r="C18" s="117">
        <v>1030.598043</v>
      </c>
      <c r="D18" s="8">
        <f t="shared" si="0"/>
        <v>1912.6430509299998</v>
      </c>
      <c r="E18" s="13"/>
      <c r="F18" s="13"/>
    </row>
    <row r="19" spans="1:6" s="27" customFormat="1" x14ac:dyDescent="0.25">
      <c r="A19" s="2" t="s">
        <v>401</v>
      </c>
      <c r="B19" s="117">
        <v>2103.0129831899999</v>
      </c>
      <c r="C19" s="117">
        <v>1192.5242471199999</v>
      </c>
      <c r="D19" s="8">
        <f t="shared" si="0"/>
        <v>3295.5372303099998</v>
      </c>
      <c r="E19" s="13"/>
      <c r="F19" s="13"/>
    </row>
    <row r="20" spans="1:6" s="27" customFormat="1" ht="13" x14ac:dyDescent="0.3">
      <c r="A20" s="3" t="s">
        <v>402</v>
      </c>
      <c r="B20" s="9">
        <v>0</v>
      </c>
      <c r="C20" s="9">
        <v>0</v>
      </c>
      <c r="D20" s="8">
        <f t="shared" si="0"/>
        <v>0</v>
      </c>
      <c r="E20" s="13"/>
      <c r="F20" s="13"/>
    </row>
    <row r="21" spans="1:6" s="27" customFormat="1" ht="13" x14ac:dyDescent="0.3">
      <c r="A21" s="3" t="s">
        <v>403</v>
      </c>
      <c r="B21" s="9">
        <v>0</v>
      </c>
      <c r="C21" s="9">
        <v>0</v>
      </c>
      <c r="D21" s="8">
        <f t="shared" si="0"/>
        <v>0</v>
      </c>
      <c r="E21" s="13"/>
      <c r="F21" s="13"/>
    </row>
    <row r="22" spans="1:6" s="9" customFormat="1" ht="13" x14ac:dyDescent="0.3">
      <c r="A22" s="2" t="s">
        <v>404</v>
      </c>
      <c r="B22" s="117">
        <v>0</v>
      </c>
      <c r="C22" s="117">
        <v>0</v>
      </c>
      <c r="D22" s="8">
        <f t="shared" si="0"/>
        <v>0</v>
      </c>
      <c r="E22" s="8"/>
      <c r="F22" s="8"/>
    </row>
    <row r="23" spans="1:6" s="9" customFormat="1" ht="13" x14ac:dyDescent="0.3">
      <c r="A23" s="2" t="s">
        <v>405</v>
      </c>
      <c r="B23" s="117">
        <v>0</v>
      </c>
      <c r="C23" s="117">
        <v>0</v>
      </c>
      <c r="D23" s="8">
        <f t="shared" si="0"/>
        <v>0</v>
      </c>
      <c r="E23" s="8"/>
      <c r="F23" s="8"/>
    </row>
    <row r="24" spans="1:6" s="27" customFormat="1" x14ac:dyDescent="0.25">
      <c r="A24" s="2" t="s">
        <v>406</v>
      </c>
      <c r="B24" s="117">
        <v>0</v>
      </c>
      <c r="C24" s="117">
        <v>0</v>
      </c>
      <c r="D24" s="8">
        <f t="shared" si="0"/>
        <v>0</v>
      </c>
      <c r="E24" s="13"/>
      <c r="F24" s="13"/>
    </row>
    <row r="25" spans="1:6" s="27" customFormat="1" x14ac:dyDescent="0.25">
      <c r="A25" s="2" t="s">
        <v>407</v>
      </c>
      <c r="B25" s="117">
        <v>0</v>
      </c>
      <c r="C25" s="117">
        <v>0</v>
      </c>
      <c r="D25" s="8">
        <f t="shared" si="0"/>
        <v>0</v>
      </c>
      <c r="E25" s="13"/>
      <c r="F25" s="13"/>
    </row>
    <row r="26" spans="1:6" s="27" customFormat="1" ht="13" x14ac:dyDescent="0.3">
      <c r="A26" s="3" t="s">
        <v>408</v>
      </c>
      <c r="B26" s="9">
        <v>487.24886389</v>
      </c>
      <c r="C26" s="9">
        <v>772.77715378000005</v>
      </c>
      <c r="D26" s="8">
        <f t="shared" si="0"/>
        <v>1260.0260176700001</v>
      </c>
      <c r="E26" s="13"/>
      <c r="F26" s="13"/>
    </row>
    <row r="27" spans="1:6" s="27" customFormat="1" x14ac:dyDescent="0.25">
      <c r="A27" s="2" t="s">
        <v>409</v>
      </c>
      <c r="B27" s="117">
        <v>0</v>
      </c>
      <c r="C27" s="117">
        <v>127.54046628</v>
      </c>
      <c r="D27" s="8">
        <f t="shared" si="0"/>
        <v>127.54046628</v>
      </c>
      <c r="E27" s="13"/>
      <c r="F27" s="13"/>
    </row>
    <row r="28" spans="1:6" s="9" customFormat="1" ht="13" x14ac:dyDescent="0.3">
      <c r="A28" s="2" t="s">
        <v>411</v>
      </c>
      <c r="B28" s="117">
        <v>0</v>
      </c>
      <c r="C28" s="117">
        <v>0</v>
      </c>
      <c r="D28" s="8">
        <f t="shared" si="0"/>
        <v>0</v>
      </c>
      <c r="E28" s="8"/>
      <c r="F28" s="8"/>
    </row>
    <row r="29" spans="1:6" s="27" customFormat="1" x14ac:dyDescent="0.25">
      <c r="A29" s="2" t="s">
        <v>486</v>
      </c>
      <c r="B29" s="117">
        <v>0</v>
      </c>
      <c r="C29" s="117">
        <v>0</v>
      </c>
      <c r="D29" s="8">
        <f t="shared" si="0"/>
        <v>0</v>
      </c>
      <c r="E29" s="13"/>
      <c r="F29" s="13"/>
    </row>
    <row r="30" spans="1:6" s="27" customFormat="1" x14ac:dyDescent="0.25">
      <c r="A30" s="2" t="s">
        <v>413</v>
      </c>
      <c r="B30" s="117">
        <v>0</v>
      </c>
      <c r="C30" s="117">
        <v>0</v>
      </c>
      <c r="D30" s="8">
        <f t="shared" si="0"/>
        <v>0</v>
      </c>
      <c r="E30" s="13"/>
      <c r="F30" s="13"/>
    </row>
    <row r="31" spans="1:6" s="27" customFormat="1" x14ac:dyDescent="0.25">
      <c r="A31" s="2" t="s">
        <v>414</v>
      </c>
      <c r="B31" s="117">
        <v>0</v>
      </c>
      <c r="C31" s="117">
        <v>0</v>
      </c>
      <c r="D31" s="8">
        <f t="shared" si="0"/>
        <v>0</v>
      </c>
      <c r="E31" s="13"/>
      <c r="F31" s="13"/>
    </row>
    <row r="32" spans="1:6" s="27" customFormat="1" x14ac:dyDescent="0.25">
      <c r="A32" s="2" t="s">
        <v>415</v>
      </c>
      <c r="B32" s="117">
        <v>0</v>
      </c>
      <c r="C32" s="117">
        <v>0</v>
      </c>
      <c r="D32" s="8">
        <f t="shared" si="0"/>
        <v>0</v>
      </c>
      <c r="E32" s="13"/>
      <c r="F32" s="13"/>
    </row>
    <row r="33" spans="1:6" s="27" customFormat="1" x14ac:dyDescent="0.25">
      <c r="A33" s="2" t="s">
        <v>489</v>
      </c>
      <c r="B33" s="117">
        <v>0</v>
      </c>
      <c r="C33" s="117">
        <v>0</v>
      </c>
      <c r="D33" s="8">
        <f t="shared" si="0"/>
        <v>0</v>
      </c>
      <c r="E33" s="13"/>
      <c r="F33" s="13"/>
    </row>
    <row r="34" spans="1:6" s="27" customFormat="1" x14ac:dyDescent="0.25">
      <c r="A34" s="2" t="s">
        <v>416</v>
      </c>
      <c r="B34" s="117">
        <v>0</v>
      </c>
      <c r="C34" s="117">
        <v>0</v>
      </c>
      <c r="D34" s="8">
        <f t="shared" si="0"/>
        <v>0</v>
      </c>
      <c r="E34" s="13"/>
      <c r="F34" s="13"/>
    </row>
    <row r="35" spans="1:6" s="27" customFormat="1" x14ac:dyDescent="0.25">
      <c r="A35" s="2" t="s">
        <v>485</v>
      </c>
      <c r="B35" s="117">
        <v>0</v>
      </c>
      <c r="C35" s="117">
        <v>0</v>
      </c>
      <c r="D35" s="8">
        <f t="shared" si="0"/>
        <v>0</v>
      </c>
      <c r="E35" s="13"/>
      <c r="F35" s="13"/>
    </row>
    <row r="36" spans="1:6" s="27" customFormat="1" x14ac:dyDescent="0.25">
      <c r="A36" s="2" t="s">
        <v>417</v>
      </c>
      <c r="B36" s="117">
        <v>0</v>
      </c>
      <c r="C36" s="117">
        <v>0</v>
      </c>
      <c r="D36" s="8">
        <f t="shared" si="0"/>
        <v>0</v>
      </c>
      <c r="E36" s="13"/>
      <c r="F36" s="13"/>
    </row>
    <row r="37" spans="1:6" s="27" customFormat="1" x14ac:dyDescent="0.25">
      <c r="A37" s="2" t="s">
        <v>488</v>
      </c>
      <c r="B37" s="117">
        <v>0</v>
      </c>
      <c r="C37" s="117">
        <v>0</v>
      </c>
      <c r="D37" s="8">
        <f t="shared" si="0"/>
        <v>0</v>
      </c>
      <c r="E37" s="13"/>
      <c r="F37" s="13"/>
    </row>
    <row r="38" spans="1:6" s="27" customFormat="1" x14ac:dyDescent="0.25">
      <c r="A38" s="2" t="s">
        <v>418</v>
      </c>
      <c r="B38" s="117">
        <v>0</v>
      </c>
      <c r="C38" s="117">
        <v>127.54046628</v>
      </c>
      <c r="D38" s="8">
        <f t="shared" si="0"/>
        <v>127.54046628</v>
      </c>
      <c r="E38" s="13"/>
      <c r="F38" s="13"/>
    </row>
    <row r="39" spans="1:6" s="9" customFormat="1" ht="13" x14ac:dyDescent="0.3">
      <c r="A39" s="2" t="s">
        <v>419</v>
      </c>
      <c r="B39" s="117">
        <v>0</v>
      </c>
      <c r="C39" s="117">
        <v>0</v>
      </c>
      <c r="D39" s="8">
        <f t="shared" si="0"/>
        <v>0</v>
      </c>
      <c r="E39" s="8"/>
      <c r="F39" s="8"/>
    </row>
    <row r="40" spans="1:6" s="9" customFormat="1" ht="13" x14ac:dyDescent="0.3">
      <c r="A40" s="2" t="s">
        <v>420</v>
      </c>
      <c r="B40" s="117">
        <v>334.20684639000001</v>
      </c>
      <c r="C40" s="117">
        <v>645.23668750000002</v>
      </c>
      <c r="D40" s="8">
        <f t="shared" si="0"/>
        <v>979.44353389000003</v>
      </c>
      <c r="E40" s="8"/>
      <c r="F40" s="8"/>
    </row>
    <row r="41" spans="1:6" s="27" customFormat="1" x14ac:dyDescent="0.25">
      <c r="A41" s="2" t="s">
        <v>421</v>
      </c>
      <c r="B41" s="117">
        <v>153.04201749999999</v>
      </c>
      <c r="C41" s="117">
        <v>0</v>
      </c>
      <c r="D41" s="8">
        <f t="shared" si="0"/>
        <v>153.04201749999999</v>
      </c>
      <c r="E41" s="13"/>
      <c r="F41" s="13"/>
    </row>
    <row r="42" spans="1:6" s="27" customFormat="1" x14ac:dyDescent="0.25">
      <c r="A42" s="2" t="s">
        <v>422</v>
      </c>
      <c r="B42" s="117">
        <v>0</v>
      </c>
      <c r="C42" s="117">
        <v>0</v>
      </c>
      <c r="D42" s="8">
        <f t="shared" si="0"/>
        <v>0</v>
      </c>
      <c r="E42" s="13"/>
      <c r="F42" s="13"/>
    </row>
    <row r="43" spans="1:6" s="9" customFormat="1" ht="13" x14ac:dyDescent="0.3">
      <c r="A43" s="2" t="s">
        <v>423</v>
      </c>
      <c r="B43" s="117">
        <v>1043.8511328100001</v>
      </c>
      <c r="C43" s="117">
        <v>191.54338704</v>
      </c>
      <c r="D43" s="8">
        <f t="shared" si="0"/>
        <v>1235.3945198500001</v>
      </c>
      <c r="E43" s="8"/>
      <c r="F43" s="8"/>
    </row>
    <row r="44" spans="1:6" s="27" customFormat="1" x14ac:dyDescent="0.25">
      <c r="A44" s="2" t="s">
        <v>424</v>
      </c>
      <c r="B44" s="117">
        <v>1043.8511328100001</v>
      </c>
      <c r="C44" s="117">
        <v>191.54338704</v>
      </c>
      <c r="D44" s="8">
        <f t="shared" ref="D44:D64" si="1">SUM(B44:C44)</f>
        <v>1235.3945198500001</v>
      </c>
      <c r="E44" s="13"/>
      <c r="F44" s="13"/>
    </row>
    <row r="45" spans="1:6" s="27" customFormat="1" ht="13" x14ac:dyDescent="0.3">
      <c r="A45" s="3" t="s">
        <v>425</v>
      </c>
      <c r="B45" s="9">
        <v>1043.8511328100001</v>
      </c>
      <c r="C45" s="9">
        <v>191.54338704</v>
      </c>
      <c r="D45" s="8">
        <f t="shared" si="1"/>
        <v>1235.3945198500001</v>
      </c>
      <c r="E45" s="13"/>
      <c r="F45" s="13"/>
    </row>
    <row r="46" spans="1:6" s="9" customFormat="1" ht="13" x14ac:dyDescent="0.3">
      <c r="A46" s="3" t="s">
        <v>426</v>
      </c>
      <c r="B46" s="9">
        <v>0</v>
      </c>
      <c r="C46" s="9">
        <v>0</v>
      </c>
      <c r="D46" s="8">
        <f t="shared" si="1"/>
        <v>0</v>
      </c>
      <c r="E46" s="8"/>
      <c r="F46" s="8"/>
    </row>
    <row r="47" spans="1:6" s="27" customFormat="1" x14ac:dyDescent="0.25">
      <c r="A47" s="2" t="s">
        <v>427</v>
      </c>
      <c r="B47" s="117">
        <v>0</v>
      </c>
      <c r="C47" s="117">
        <v>0</v>
      </c>
      <c r="D47" s="8">
        <f t="shared" si="1"/>
        <v>0</v>
      </c>
      <c r="E47" s="13"/>
      <c r="F47" s="13"/>
    </row>
    <row r="48" spans="1:6" s="27" customFormat="1" x14ac:dyDescent="0.25">
      <c r="A48" s="2" t="s">
        <v>428</v>
      </c>
      <c r="B48" s="117">
        <v>0</v>
      </c>
      <c r="C48" s="117">
        <v>0</v>
      </c>
      <c r="D48" s="8">
        <f t="shared" si="1"/>
        <v>0</v>
      </c>
      <c r="E48" s="13"/>
      <c r="F48" s="13"/>
    </row>
    <row r="49" spans="1:9" s="27" customFormat="1" ht="13" x14ac:dyDescent="0.3">
      <c r="A49" s="3" t="s">
        <v>429</v>
      </c>
      <c r="B49" s="9">
        <v>0</v>
      </c>
      <c r="C49" s="9">
        <v>0</v>
      </c>
      <c r="D49" s="8">
        <f t="shared" si="1"/>
        <v>0</v>
      </c>
      <c r="E49" s="13"/>
      <c r="F49" s="13"/>
      <c r="G49" s="117"/>
      <c r="H49" s="117"/>
      <c r="I49" s="117"/>
    </row>
    <row r="50" spans="1:9" s="27" customFormat="1" x14ac:dyDescent="0.25">
      <c r="A50" s="2" t="s">
        <v>430</v>
      </c>
      <c r="B50" s="117">
        <v>0</v>
      </c>
      <c r="C50" s="117">
        <v>0</v>
      </c>
      <c r="D50" s="8">
        <f t="shared" si="1"/>
        <v>0</v>
      </c>
      <c r="E50" s="13"/>
      <c r="F50" s="13"/>
      <c r="G50" s="117"/>
      <c r="H50" s="117"/>
      <c r="I50" s="117"/>
    </row>
    <row r="51" spans="1:9" s="9" customFormat="1" ht="13" x14ac:dyDescent="0.3">
      <c r="A51" s="2" t="s">
        <v>409</v>
      </c>
      <c r="B51" s="117">
        <v>0</v>
      </c>
      <c r="C51" s="117">
        <v>0</v>
      </c>
      <c r="D51" s="8">
        <f t="shared" si="1"/>
        <v>0</v>
      </c>
      <c r="E51" s="8"/>
      <c r="F51" s="8"/>
    </row>
    <row r="52" spans="1:9" s="27" customFormat="1" ht="13" x14ac:dyDescent="0.3">
      <c r="A52" s="3" t="s">
        <v>431</v>
      </c>
      <c r="B52" s="9">
        <v>0</v>
      </c>
      <c r="C52" s="9">
        <v>0</v>
      </c>
      <c r="D52" s="8">
        <f t="shared" si="1"/>
        <v>0</v>
      </c>
      <c r="E52" s="13"/>
      <c r="F52" s="13"/>
      <c r="G52" s="117"/>
      <c r="H52" s="117"/>
      <c r="I52" s="117"/>
    </row>
    <row r="53" spans="1:9" s="27" customFormat="1" x14ac:dyDescent="0.25">
      <c r="A53" s="2" t="s">
        <v>413</v>
      </c>
      <c r="B53" s="117">
        <v>0</v>
      </c>
      <c r="C53" s="117">
        <v>0</v>
      </c>
      <c r="D53" s="8">
        <f t="shared" si="1"/>
        <v>0</v>
      </c>
      <c r="E53" s="13"/>
      <c r="F53" s="13"/>
      <c r="G53" s="117"/>
      <c r="H53" s="117"/>
      <c r="I53" s="117"/>
    </row>
    <row r="54" spans="1:9" s="27" customFormat="1" x14ac:dyDescent="0.25">
      <c r="A54" s="2" t="s">
        <v>414</v>
      </c>
      <c r="B54" s="117">
        <v>0</v>
      </c>
      <c r="C54" s="117">
        <v>0</v>
      </c>
      <c r="D54" s="8">
        <f t="shared" si="1"/>
        <v>0</v>
      </c>
      <c r="E54" s="120"/>
      <c r="F54" s="120"/>
      <c r="G54" s="121"/>
      <c r="H54" s="121"/>
      <c r="I54" s="121"/>
    </row>
    <row r="55" spans="1:9" x14ac:dyDescent="0.25">
      <c r="A55" s="2" t="s">
        <v>432</v>
      </c>
      <c r="B55" s="117">
        <v>0</v>
      </c>
      <c r="C55" s="117">
        <v>0</v>
      </c>
      <c r="D55" s="8">
        <f t="shared" si="1"/>
        <v>0</v>
      </c>
    </row>
    <row r="56" spans="1:9" x14ac:dyDescent="0.25">
      <c r="A56" s="2" t="s">
        <v>416</v>
      </c>
      <c r="B56" s="117">
        <v>0</v>
      </c>
      <c r="C56" s="117">
        <v>0</v>
      </c>
      <c r="D56" s="8">
        <f t="shared" si="1"/>
        <v>0</v>
      </c>
    </row>
    <row r="57" spans="1:9" x14ac:dyDescent="0.25">
      <c r="A57" s="2" t="s">
        <v>417</v>
      </c>
      <c r="B57" s="117">
        <v>0</v>
      </c>
      <c r="C57" s="117">
        <v>0</v>
      </c>
      <c r="D57" s="8">
        <f t="shared" si="1"/>
        <v>0</v>
      </c>
    </row>
    <row r="58" spans="1:9" x14ac:dyDescent="0.25">
      <c r="A58" s="2" t="s">
        <v>418</v>
      </c>
      <c r="B58" s="117">
        <v>0</v>
      </c>
      <c r="C58" s="117">
        <v>0</v>
      </c>
      <c r="D58" s="8">
        <f t="shared" si="1"/>
        <v>0</v>
      </c>
    </row>
    <row r="59" spans="1:9" x14ac:dyDescent="0.25">
      <c r="A59" s="2" t="s">
        <v>419</v>
      </c>
      <c r="B59" s="117">
        <v>0</v>
      </c>
      <c r="C59" s="117">
        <v>0</v>
      </c>
      <c r="D59" s="8">
        <f t="shared" si="1"/>
        <v>0</v>
      </c>
    </row>
    <row r="60" spans="1:9" x14ac:dyDescent="0.25">
      <c r="A60" s="2" t="s">
        <v>420</v>
      </c>
      <c r="B60" s="117">
        <v>0</v>
      </c>
      <c r="C60" s="117">
        <v>0</v>
      </c>
      <c r="D60" s="8">
        <f t="shared" si="1"/>
        <v>0</v>
      </c>
    </row>
    <row r="61" spans="1:9" x14ac:dyDescent="0.25">
      <c r="A61" s="2" t="s">
        <v>421</v>
      </c>
      <c r="B61" s="117">
        <v>0</v>
      </c>
      <c r="C61" s="117">
        <v>0</v>
      </c>
      <c r="D61" s="8">
        <f t="shared" si="1"/>
        <v>0</v>
      </c>
    </row>
    <row r="62" spans="1:9" x14ac:dyDescent="0.25">
      <c r="A62" s="2" t="s">
        <v>434</v>
      </c>
      <c r="B62" s="117">
        <v>0</v>
      </c>
      <c r="C62" s="117">
        <v>0</v>
      </c>
      <c r="D62" s="8">
        <f t="shared" si="1"/>
        <v>0</v>
      </c>
    </row>
    <row r="63" spans="1:9" x14ac:dyDescent="0.25">
      <c r="A63" s="2" t="s">
        <v>435</v>
      </c>
      <c r="B63" s="117">
        <v>0</v>
      </c>
      <c r="C63" s="117">
        <v>0</v>
      </c>
      <c r="D63" s="8">
        <f t="shared" si="1"/>
        <v>0</v>
      </c>
    </row>
    <row r="64" spans="1:9" x14ac:dyDescent="0.25">
      <c r="A64" s="2" t="s">
        <v>436</v>
      </c>
      <c r="B64" s="117">
        <v>0</v>
      </c>
      <c r="C64" s="117">
        <v>0</v>
      </c>
      <c r="D64" s="8">
        <f t="shared" si="1"/>
        <v>0</v>
      </c>
    </row>
    <row r="65" spans="1:4" ht="13" thickBot="1" x14ac:dyDescent="0.3">
      <c r="A65" s="118"/>
      <c r="B65" s="118"/>
      <c r="C65" s="118"/>
      <c r="D65" s="118"/>
    </row>
    <row r="66" spans="1:4" ht="13" thickTop="1" x14ac:dyDescent="0.25"/>
  </sheetData>
  <mergeCells count="5">
    <mergeCell ref="A5:D5"/>
    <mergeCell ref="A6:D6"/>
    <mergeCell ref="A7:D7"/>
    <mergeCell ref="A8:D8"/>
    <mergeCell ref="A9:D9"/>
  </mergeCells>
  <printOptions horizontalCentered="1" verticalCentered="1"/>
  <pageMargins left="0.74803149606299213" right="0.74803149606299213" top="0.39370078740157483" bottom="0.47244094488188981" header="0" footer="0"/>
  <pageSetup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a8d9ad-d8d6-4138-9f3e-bbfc7e84e762">
      <Terms xmlns="http://schemas.microsoft.com/office/infopath/2007/PartnerControls"/>
    </lcf76f155ced4ddcb4097134ff3c332f>
    <TaxCatchAll xmlns="8f7f62a7-2cfd-44f2-bfa8-5090edd2ce5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B04A67B5499E14787401D8D5CC90E62" ma:contentTypeVersion="14" ma:contentTypeDescription="Crear nuevo documento." ma:contentTypeScope="" ma:versionID="1e5b3963d25a1fe7c53d53a2901cfde0">
  <xsd:schema xmlns:xsd="http://www.w3.org/2001/XMLSchema" xmlns:xs="http://www.w3.org/2001/XMLSchema" xmlns:p="http://schemas.microsoft.com/office/2006/metadata/properties" xmlns:ns2="bfa8d9ad-d8d6-4138-9f3e-bbfc7e84e762" xmlns:ns3="8f7f62a7-2cfd-44f2-bfa8-5090edd2ce5d" xmlns:ns4="9fc00ab8-26fd-4610-8c83-f668fc072a64" targetNamespace="http://schemas.microsoft.com/office/2006/metadata/properties" ma:root="true" ma:fieldsID="29f927d52f5e5c2374d36927b0e2d5eb" ns2:_="" ns3:_="" ns4:_="">
    <xsd:import namespace="bfa8d9ad-d8d6-4138-9f3e-bbfc7e84e762"/>
    <xsd:import namespace="8f7f62a7-2cfd-44f2-bfa8-5090edd2ce5d"/>
    <xsd:import namespace="9fc00ab8-26fd-4610-8c83-f668fc072a6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4:SharedWithUsers" minOccurs="0"/>
                <xsd:element ref="ns4: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8d9ad-d8d6-4138-9f3e-bbfc7e84e7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37301049-b90b-4ad5-8634-b2f39309c4b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7f62a7-2cfd-44f2-bfa8-5090edd2ce5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1186a89-7ce7-4ce9-9f81-e05a56f9bdbd}" ma:internalName="TaxCatchAll" ma:showField="CatchAllData" ma:web="8f7f62a7-2cfd-44f2-bfa8-5090edd2ce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c00ab8-26fd-4610-8c83-f668fc072a6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2B860-1249-4FEF-946A-D01BE1BBF837}">
  <ds:schemaRefs>
    <ds:schemaRef ds:uri="http://schemas.microsoft.com/office/2006/metadata/properties"/>
    <ds:schemaRef ds:uri="http://schemas.microsoft.com/office/infopath/2007/PartnerControls"/>
    <ds:schemaRef ds:uri="bfa8d9ad-d8d6-4138-9f3e-bbfc7e84e762"/>
    <ds:schemaRef ds:uri="8f7f62a7-2cfd-44f2-bfa8-5090edd2ce5d"/>
  </ds:schemaRefs>
</ds:datastoreItem>
</file>

<file path=customXml/itemProps2.xml><?xml version="1.0" encoding="utf-8"?>
<ds:datastoreItem xmlns:ds="http://schemas.openxmlformats.org/officeDocument/2006/customXml" ds:itemID="{B78EE6B6-D077-47F8-B4F7-F77E4A7167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8d9ad-d8d6-4138-9f3e-bbfc7e84e762"/>
    <ds:schemaRef ds:uri="8f7f62a7-2cfd-44f2-bfa8-5090edd2ce5d"/>
    <ds:schemaRef ds:uri="9fc00ab8-26fd-4610-8c83-f668fc072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F068DD-06BE-4AC3-94CA-375285D65D98}">
  <ds:schemaRefs>
    <ds:schemaRef ds:uri="http://schemas.microsoft.com/sharepoint/v3/contenttype/forms"/>
  </ds:schemaRefs>
</ds:datastoreItem>
</file>

<file path=docMetadata/LabelInfo.xml><?xml version="1.0" encoding="utf-8"?>
<clbl:labelList xmlns:clbl="http://schemas.microsoft.com/office/2020/mipLabelMetadata">
  <clbl:label id="{86d7f15d-ee0a-4f85-8d7f-2bc9b89bff51}" enabled="0" method="" siteId="{86d7f15d-ee0a-4f85-8d7f-2bc9b89bff5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57</vt:i4>
      </vt:variant>
      <vt:variant>
        <vt:lpstr>Rangos con nombre</vt:lpstr>
      </vt:variant>
      <vt:variant>
        <vt:i4>284</vt:i4>
      </vt:variant>
    </vt:vector>
  </HeadingPairs>
  <TitlesOfParts>
    <vt:vector size="341" baseType="lpstr">
      <vt:lpstr>Portada</vt:lpstr>
      <vt:lpstr>Histórico</vt:lpstr>
      <vt:lpstr>Entidades</vt:lpstr>
      <vt:lpstr>Funcional Total</vt:lpstr>
      <vt:lpstr>Portada 1</vt:lpstr>
      <vt:lpstr>1 Servicios Generales</vt:lpstr>
      <vt:lpstr>1.1-Asuntos financie.</vt:lpstr>
      <vt:lpstr>1.2-Asuntos Legisl.</vt:lpstr>
      <vt:lpstr>1.3-Servicios Gener.</vt:lpstr>
      <vt:lpstr>1.4-Inv y D.R  con SPG</vt:lpstr>
      <vt:lpstr>1.5-Transac. Deuda Pública</vt:lpstr>
      <vt:lpstr>1.6-Servicios Electo.</vt:lpstr>
      <vt:lpstr>Portada 2</vt:lpstr>
      <vt:lpstr>2- Orden Públ. y Segur.</vt:lpstr>
      <vt:lpstr>2.2-Justicia</vt:lpstr>
      <vt:lpstr>2.4-Protec. Incen y Ot Event</vt:lpstr>
      <vt:lpstr>2.5-Ord Púb y Seg No Espe.</vt:lpstr>
      <vt:lpstr>Portada 3</vt:lpstr>
      <vt:lpstr>3-Asuntos Económicos</vt:lpstr>
      <vt:lpstr>3.1- Asun.Econ, Com.y Laboral</vt:lpstr>
      <vt:lpstr>3.2-Agr, Gan, Silvi, Pes y Caza</vt:lpstr>
      <vt:lpstr>3.3-Combust y Energía</vt:lpstr>
      <vt:lpstr>3.5-Transporte</vt:lpstr>
      <vt:lpstr>3.6-Comunic.</vt:lpstr>
      <vt:lpstr>3.7-Turis. y Otras Indu.</vt:lpstr>
      <vt:lpstr>3.8-Asuntos Econ No Especi.</vt:lpstr>
      <vt:lpstr>Portada 4</vt:lpstr>
      <vt:lpstr>4- Protec. Medio Ambiente </vt:lpstr>
      <vt:lpstr>4.2-Prot Medio Amb No Espec.</vt:lpstr>
      <vt:lpstr>Portada 5</vt:lpstr>
      <vt:lpstr>5-Vivie.y Ot. Serv Comunit</vt:lpstr>
      <vt:lpstr>5.1-Urbanización</vt:lpstr>
      <vt:lpstr>5.2-Desarrollo Comunitario</vt:lpstr>
      <vt:lpstr>5.3-Abastec. de Agua</vt:lpstr>
      <vt:lpstr>5.4-Viv y Ot. Serv Com No Espec</vt:lpstr>
      <vt:lpstr>Portada 6</vt:lpstr>
      <vt:lpstr>6- Salud</vt:lpstr>
      <vt:lpstr>6.1-Servi. Hospit</vt:lpstr>
      <vt:lpstr>6.2-Servi. Salud Pública</vt:lpstr>
      <vt:lpstr>6.4-Serv Salud No Espec.</vt:lpstr>
      <vt:lpstr>Portada 7</vt:lpstr>
      <vt:lpstr>7-Serv Rec, Dep, Cul y Relig.</vt:lpstr>
      <vt:lpstr>7.1-Serv Recre. y Deport.</vt:lpstr>
      <vt:lpstr>7.2-Servicios Culturales</vt:lpstr>
      <vt:lpstr>7.3-Serv.Edit, Radio y Telev.</vt:lpstr>
      <vt:lpstr>Portada 8</vt:lpstr>
      <vt:lpstr>8-Educación</vt:lpstr>
      <vt:lpstr>8.2-Ense. PostSec No Terc o Par</vt:lpstr>
      <vt:lpstr>8.3-Ense.Tercia o Universit</vt:lpstr>
      <vt:lpstr>8.4-Ens No Atrib a Nin. Nivel</vt:lpstr>
      <vt:lpstr>8.5-Ense. No Especif.</vt:lpstr>
      <vt:lpstr>Portada 9</vt:lpstr>
      <vt:lpstr>9-Protección Social</vt:lpstr>
      <vt:lpstr>9.1-Pensiones</vt:lpstr>
      <vt:lpstr>9.2-Ayuda a Familias</vt:lpstr>
      <vt:lpstr>9.3-Exc Social No Espec.</vt:lpstr>
      <vt:lpstr>9.4-Protec.Social No Especi.</vt:lpstr>
      <vt:lpstr>'1 Servicios Generales'!Agrupamiento</vt:lpstr>
      <vt:lpstr>'1.1-Asuntos financie.'!Agrupamiento</vt:lpstr>
      <vt:lpstr>'1.3-Servicios Gener.'!Agrupamiento</vt:lpstr>
      <vt:lpstr>'1.4-Inv y D.R  con SPG'!Agrupamiento</vt:lpstr>
      <vt:lpstr>'3.1- Asun.Econ, Com.y Laboral'!Agrupamiento</vt:lpstr>
      <vt:lpstr>'3.3-Combust y Energía'!Agrupamiento</vt:lpstr>
      <vt:lpstr>'3.6-Comunic.'!Agrupamiento</vt:lpstr>
      <vt:lpstr>'3.7-Turis. y Otras Indu.'!Agrupamiento</vt:lpstr>
      <vt:lpstr>'3.8-Asuntos Econ No Especi.'!Agrupamiento</vt:lpstr>
      <vt:lpstr>'3-Asuntos Económicos'!Agrupamiento</vt:lpstr>
      <vt:lpstr>'4- Protec. Medio Ambiente '!Agrupamiento</vt:lpstr>
      <vt:lpstr>'4.2-Prot Medio Amb No Espec.'!Agrupamiento</vt:lpstr>
      <vt:lpstr>'5.1-Urbanización'!Agrupamiento</vt:lpstr>
      <vt:lpstr>'5.2-Desarrollo Comunitario'!Agrupamiento</vt:lpstr>
      <vt:lpstr>'5.3-Abastec. de Agua'!Agrupamiento</vt:lpstr>
      <vt:lpstr>'5.4-Viv y Ot. Serv Com No Espec'!Agrupamiento</vt:lpstr>
      <vt:lpstr>'5-Vivie.y Ot. Serv Comunit'!Agrupamiento</vt:lpstr>
      <vt:lpstr>'6- Salud'!Agrupamiento</vt:lpstr>
      <vt:lpstr>'6.1-Servi. Hospit'!Agrupamiento</vt:lpstr>
      <vt:lpstr>'6.2-Servi. Salud Pública'!Agrupamiento</vt:lpstr>
      <vt:lpstr>'6.4-Serv Salud No Espec.'!Agrupamiento</vt:lpstr>
      <vt:lpstr>'7.1-Serv Recre. y Deport.'!Agrupamiento</vt:lpstr>
      <vt:lpstr>'7.3-Serv.Edit, Radio y Telev.'!Agrupamiento</vt:lpstr>
      <vt:lpstr>'7-Serv Rec, Dep, Cul y Relig.'!Agrupamiento</vt:lpstr>
      <vt:lpstr>'8.2-Ense. PostSec No Terc o Par'!Agrupamiento</vt:lpstr>
      <vt:lpstr>'8.3-Ense.Tercia o Universit'!Agrupamiento</vt:lpstr>
      <vt:lpstr>'8.4-Ens No Atrib a Nin. Nivel'!Agrupamiento</vt:lpstr>
      <vt:lpstr>'8.5-Ense. No Especif.'!Agrupamiento</vt:lpstr>
      <vt:lpstr>'8-Educación'!Agrupamiento</vt:lpstr>
      <vt:lpstr>'9.1-Pensiones'!Agrupamiento</vt:lpstr>
      <vt:lpstr>'9.2-Ayuda a Familias'!Agrupamiento</vt:lpstr>
      <vt:lpstr>'9.3-Exc Social No Espec.'!Agrupamiento</vt:lpstr>
      <vt:lpstr>'9.4-Protec.Social No Especi.'!Agrupamiento</vt:lpstr>
      <vt:lpstr>'9-Protección Social'!Agrupamiento</vt:lpstr>
      <vt:lpstr>'Funcional Total'!Agrupamiento</vt:lpstr>
      <vt:lpstr>'1 Servicios Generales'!Anno</vt:lpstr>
      <vt:lpstr>'1.1-Asuntos financie.'!Anno</vt:lpstr>
      <vt:lpstr>'1.3-Servicios Gener.'!Anno</vt:lpstr>
      <vt:lpstr>'1.4-Inv y D.R  con SPG'!Anno</vt:lpstr>
      <vt:lpstr>'3.1- Asun.Econ, Com.y Laboral'!Anno</vt:lpstr>
      <vt:lpstr>'3.3-Combust y Energía'!Anno</vt:lpstr>
      <vt:lpstr>'3.6-Comunic.'!Anno</vt:lpstr>
      <vt:lpstr>'3.7-Turis. y Otras Indu.'!Anno</vt:lpstr>
      <vt:lpstr>'3.8-Asuntos Econ No Especi.'!Anno</vt:lpstr>
      <vt:lpstr>'3-Asuntos Económicos'!Anno</vt:lpstr>
      <vt:lpstr>'4- Protec. Medio Ambiente '!Anno</vt:lpstr>
      <vt:lpstr>'4.2-Prot Medio Amb No Espec.'!Anno</vt:lpstr>
      <vt:lpstr>'5.1-Urbanización'!Anno</vt:lpstr>
      <vt:lpstr>'5.2-Desarrollo Comunitario'!Anno</vt:lpstr>
      <vt:lpstr>'5.3-Abastec. de Agua'!Anno</vt:lpstr>
      <vt:lpstr>'5.4-Viv y Ot. Serv Com No Espec'!Anno</vt:lpstr>
      <vt:lpstr>'5-Vivie.y Ot. Serv Comunit'!Anno</vt:lpstr>
      <vt:lpstr>'6- Salud'!Anno</vt:lpstr>
      <vt:lpstr>'6.1-Servi. Hospit'!Anno</vt:lpstr>
      <vt:lpstr>'6.2-Servi. Salud Pública'!Anno</vt:lpstr>
      <vt:lpstr>'6.4-Serv Salud No Espec.'!Anno</vt:lpstr>
      <vt:lpstr>'7.1-Serv Recre. y Deport.'!Anno</vt:lpstr>
      <vt:lpstr>'7.3-Serv.Edit, Radio y Telev.'!Anno</vt:lpstr>
      <vt:lpstr>'7-Serv Rec, Dep, Cul y Relig.'!Anno</vt:lpstr>
      <vt:lpstr>'8.2-Ense. PostSec No Terc o Par'!Anno</vt:lpstr>
      <vt:lpstr>'8.3-Ense.Tercia o Universit'!Anno</vt:lpstr>
      <vt:lpstr>'8.4-Ens No Atrib a Nin. Nivel'!Anno</vt:lpstr>
      <vt:lpstr>'8.5-Ense. No Especif.'!Anno</vt:lpstr>
      <vt:lpstr>'8-Educación'!Anno</vt:lpstr>
      <vt:lpstr>'9.1-Pensiones'!Anno</vt:lpstr>
      <vt:lpstr>'9.2-Ayuda a Familias'!Anno</vt:lpstr>
      <vt:lpstr>'9.3-Exc Social No Espec.'!Anno</vt:lpstr>
      <vt:lpstr>'9.4-Protec.Social No Especi.'!Anno</vt:lpstr>
      <vt:lpstr>'9-Protección Social'!Anno</vt:lpstr>
      <vt:lpstr>'Funcional Total'!Anno</vt:lpstr>
      <vt:lpstr>'3.2-Agr, Gan, Silvi, Pes y Caza'!Área_de_impresión</vt:lpstr>
      <vt:lpstr>'3.3-Combust y Energía'!Área_de_impresión</vt:lpstr>
      <vt:lpstr>'3.5-Transporte'!Área_de_impresión</vt:lpstr>
      <vt:lpstr>'3.8-Asuntos Econ No Especi.'!Área_de_impresión</vt:lpstr>
      <vt:lpstr>'4.2-Prot Medio Amb No Espec.'!Área_de_impresión</vt:lpstr>
      <vt:lpstr>'5.1-Urbanización'!Área_de_impresión</vt:lpstr>
      <vt:lpstr>'5.3-Abastec. de Agua'!Área_de_impresión</vt:lpstr>
      <vt:lpstr>'5.4-Viv y Ot. Serv Com No Espec'!Área_de_impresión</vt:lpstr>
      <vt:lpstr>'5-Vivie.y Ot. Serv Comunit'!Área_de_impresión</vt:lpstr>
      <vt:lpstr>'6.1-Servi. Hospit'!Área_de_impresión</vt:lpstr>
      <vt:lpstr>'6.2-Servi. Salud Pública'!Área_de_impresión</vt:lpstr>
      <vt:lpstr>'6.4-Serv Salud No Espec.'!Área_de_impresión</vt:lpstr>
      <vt:lpstr>'7.1-Serv Recre. y Deport.'!Área_de_impresión</vt:lpstr>
      <vt:lpstr>'7.2-Servicios Culturales'!Área_de_impresión</vt:lpstr>
      <vt:lpstr>'7.3-Serv.Edit, Radio y Telev.'!Área_de_impresión</vt:lpstr>
      <vt:lpstr>'7-Serv Rec, Dep, Cul y Relig.'!Área_de_impresión</vt:lpstr>
      <vt:lpstr>'8.2-Ense. PostSec No Terc o Par'!Área_de_impresión</vt:lpstr>
      <vt:lpstr>'8.3-Ense.Tercia o Universit'!Área_de_impresión</vt:lpstr>
      <vt:lpstr>'8.4-Ens No Atrib a Nin. Nivel'!Área_de_impresión</vt:lpstr>
      <vt:lpstr>'8.5-Ense. No Especif.'!Área_de_impresión</vt:lpstr>
      <vt:lpstr>'8-Educación'!Área_de_impresión</vt:lpstr>
      <vt:lpstr>'9.1-Pensiones'!Área_de_impresión</vt:lpstr>
      <vt:lpstr>'9.2-Ayuda a Familias'!Área_de_impresión</vt:lpstr>
      <vt:lpstr>'9.3-Exc Social No Espec.'!Área_de_impresión</vt:lpstr>
      <vt:lpstr>'9.4-Protec.Social No Especi.'!Área_de_impresión</vt:lpstr>
      <vt:lpstr>'9-Protección Social'!Área_de_impresión</vt:lpstr>
      <vt:lpstr>Entidades!Área_de_impresión</vt:lpstr>
      <vt:lpstr>Histórico!Área_de_impresión</vt:lpstr>
      <vt:lpstr>'1 Servicios Generales'!DETALLE</vt:lpstr>
      <vt:lpstr>'1.1-Asuntos financie.'!DETALLE</vt:lpstr>
      <vt:lpstr>'1.3-Servicios Gener.'!DETALLE</vt:lpstr>
      <vt:lpstr>'1.4-Inv y D.R  con SPG'!DETALLE</vt:lpstr>
      <vt:lpstr>'3.3-Combust y Energía'!DETALLE</vt:lpstr>
      <vt:lpstr>'3.8-Asuntos Econ No Especi.'!DETALLE</vt:lpstr>
      <vt:lpstr>'5.1-Urbanización'!DETALLE</vt:lpstr>
      <vt:lpstr>'5.3-Abastec. de Agua'!DETALLE</vt:lpstr>
      <vt:lpstr>'5.4-Viv y Ot. Serv Com No Espec'!DETALLE</vt:lpstr>
      <vt:lpstr>'5-Vivie.y Ot. Serv Comunit'!DETALLE</vt:lpstr>
      <vt:lpstr>'6- Salud'!DETALLE</vt:lpstr>
      <vt:lpstr>'6.1-Servi. Hospit'!DETALLE</vt:lpstr>
      <vt:lpstr>'6.2-Servi. Salud Pública'!DETALLE</vt:lpstr>
      <vt:lpstr>'6.4-Serv Salud No Espec.'!DETALLE</vt:lpstr>
      <vt:lpstr>'7.1-Serv Recre. y Deport.'!DETALLE</vt:lpstr>
      <vt:lpstr>'7.2-Servicios Culturales'!DETALLE</vt:lpstr>
      <vt:lpstr>'8.3-Ense.Tercia o Universit'!DETALLE</vt:lpstr>
      <vt:lpstr>'8.5-Ense. No Especif.'!DETALLE</vt:lpstr>
      <vt:lpstr>'8-Educación'!DETALLE</vt:lpstr>
      <vt:lpstr>'9.1-Pensiones'!DETALLE</vt:lpstr>
      <vt:lpstr>'9-Protección Social'!DETALLE</vt:lpstr>
      <vt:lpstr>'Funcional Total'!DETALLE</vt:lpstr>
      <vt:lpstr>'1 Servicios Generales'!Detalle0</vt:lpstr>
      <vt:lpstr>'1.1-Asuntos financie.'!Detalle0</vt:lpstr>
      <vt:lpstr>'1.3-Servicios Gener.'!Detalle0</vt:lpstr>
      <vt:lpstr>'1.4-Inv y D.R  con SPG'!Detalle0</vt:lpstr>
      <vt:lpstr>'3.3-Combust y Energía'!Detalle0</vt:lpstr>
      <vt:lpstr>'3.8-Asuntos Econ No Especi.'!Detalle0</vt:lpstr>
      <vt:lpstr>'5.1-Urbanización'!Detalle0</vt:lpstr>
      <vt:lpstr>'5.3-Abastec. de Agua'!Detalle0</vt:lpstr>
      <vt:lpstr>'5.4-Viv y Ot. Serv Com No Espec'!Detalle0</vt:lpstr>
      <vt:lpstr>'5-Vivie.y Ot. Serv Comunit'!Detalle0</vt:lpstr>
      <vt:lpstr>'6- Salud'!Detalle0</vt:lpstr>
      <vt:lpstr>'6.1-Servi. Hospit'!Detalle0</vt:lpstr>
      <vt:lpstr>'6.2-Servi. Salud Pública'!Detalle0</vt:lpstr>
      <vt:lpstr>'6.4-Serv Salud No Espec.'!Detalle0</vt:lpstr>
      <vt:lpstr>'7.1-Serv Recre. y Deport.'!Detalle0</vt:lpstr>
      <vt:lpstr>'7.2-Servicios Culturales'!Detalle0</vt:lpstr>
      <vt:lpstr>'8.3-Ense.Tercia o Universit'!Detalle0</vt:lpstr>
      <vt:lpstr>'8.5-Ense. No Especif.'!Detalle0</vt:lpstr>
      <vt:lpstr>'8-Educación'!Detalle0</vt:lpstr>
      <vt:lpstr>'9.1-Pensiones'!Detalle0</vt:lpstr>
      <vt:lpstr>'9-Protección Social'!Detalle0</vt:lpstr>
      <vt:lpstr>'Funcional Total'!Detalle0</vt:lpstr>
      <vt:lpstr>'1 Servicios Generales'!FORMATO_ABAJO</vt:lpstr>
      <vt:lpstr>'1.1-Asuntos financie.'!FORMATO_ABAJO</vt:lpstr>
      <vt:lpstr>'1.3-Servicios Gener.'!FORMATO_ABAJO</vt:lpstr>
      <vt:lpstr>'1.4-Inv y D.R  con SPG'!FORMATO_ABAJO</vt:lpstr>
      <vt:lpstr>'3.2-Agr, Gan, Silvi, Pes y Caza'!FORMATO_ABAJO</vt:lpstr>
      <vt:lpstr>'3.3-Combust y Energía'!FORMATO_ABAJO</vt:lpstr>
      <vt:lpstr>'3.8-Asuntos Econ No Especi.'!FORMATO_ABAJO</vt:lpstr>
      <vt:lpstr>'5.1-Urbanización'!FORMATO_ABAJO</vt:lpstr>
      <vt:lpstr>'5.3-Abastec. de Agua'!FORMATO_ABAJO</vt:lpstr>
      <vt:lpstr>'5.4-Viv y Ot. Serv Com No Espec'!FORMATO_ABAJO</vt:lpstr>
      <vt:lpstr>'6- Salud'!FORMATO_ABAJO</vt:lpstr>
      <vt:lpstr>'6.1-Servi. Hospit'!FORMATO_ABAJO</vt:lpstr>
      <vt:lpstr>'6.2-Servi. Salud Pública'!FORMATO_ABAJO</vt:lpstr>
      <vt:lpstr>'6.4-Serv Salud No Espec.'!FORMATO_ABAJO</vt:lpstr>
      <vt:lpstr>'8.3-Ense.Tercia o Universit'!FORMATO_ABAJO</vt:lpstr>
      <vt:lpstr>'8.5-Ense. No Especif.'!FORMATO_ABAJO</vt:lpstr>
      <vt:lpstr>'8-Educación'!FORMATO_ABAJO</vt:lpstr>
      <vt:lpstr>'9.1-Pensiones'!FORMATO_ABAJO</vt:lpstr>
      <vt:lpstr>'1 Servicios Generales'!Print_Titles</vt:lpstr>
      <vt:lpstr>'1.1-Asuntos financie.'!Print_Titles</vt:lpstr>
      <vt:lpstr>'1.2-Asuntos Legisl.'!Print_Titles</vt:lpstr>
      <vt:lpstr>'1.3-Servicios Gener.'!Print_Titles</vt:lpstr>
      <vt:lpstr>'1.4-Inv y D.R  con SPG'!Print_Titles</vt:lpstr>
      <vt:lpstr>'1.5-Transac. Deuda Pública'!Print_Titles</vt:lpstr>
      <vt:lpstr>'1.6-Servicios Electo.'!Print_Titles</vt:lpstr>
      <vt:lpstr>'2- Orden Públ. y Segur.'!Print_Titles</vt:lpstr>
      <vt:lpstr>'2.2-Justicia'!Print_Titles</vt:lpstr>
      <vt:lpstr>'2.4-Protec. Incen y Ot Event'!Print_Titles</vt:lpstr>
      <vt:lpstr>'2.5-Ord Púb y Seg No Espe.'!Print_Titles</vt:lpstr>
      <vt:lpstr>'3.1- Asun.Econ, Com.y Laboral'!Print_Titles</vt:lpstr>
      <vt:lpstr>'3.2-Agr, Gan, Silvi, Pes y Caza'!Print_Titles</vt:lpstr>
      <vt:lpstr>'3.3-Combust y Energía'!Print_Titles</vt:lpstr>
      <vt:lpstr>'3.5-Transporte'!Print_Titles</vt:lpstr>
      <vt:lpstr>'3.6-Comunic.'!Print_Titles</vt:lpstr>
      <vt:lpstr>'3.7-Turis. y Otras Indu.'!Print_Titles</vt:lpstr>
      <vt:lpstr>'3.8-Asuntos Econ No Especi.'!Print_Titles</vt:lpstr>
      <vt:lpstr>'3-Asuntos Económicos'!Print_Titles</vt:lpstr>
      <vt:lpstr>'4- Protec. Medio Ambiente '!Print_Titles</vt:lpstr>
      <vt:lpstr>'4.2-Prot Medio Amb No Espec.'!Print_Titles</vt:lpstr>
      <vt:lpstr>'5.1-Urbanización'!Print_Titles</vt:lpstr>
      <vt:lpstr>'5.2-Desarrollo Comunitario'!Print_Titles</vt:lpstr>
      <vt:lpstr>'5.3-Abastec. de Agua'!Print_Titles</vt:lpstr>
      <vt:lpstr>'5.4-Viv y Ot. Serv Com No Espec'!Print_Titles</vt:lpstr>
      <vt:lpstr>'5-Vivie.y Ot. Serv Comunit'!Print_Titles</vt:lpstr>
      <vt:lpstr>'6- Salud'!Print_Titles</vt:lpstr>
      <vt:lpstr>'6.1-Servi. Hospit'!Print_Titles</vt:lpstr>
      <vt:lpstr>'6.2-Servi. Salud Pública'!Print_Titles</vt:lpstr>
      <vt:lpstr>'6.4-Serv Salud No Espec.'!Print_Titles</vt:lpstr>
      <vt:lpstr>'7.1-Serv Recre. y Deport.'!Print_Titles</vt:lpstr>
      <vt:lpstr>'7.2-Servicios Culturales'!Print_Titles</vt:lpstr>
      <vt:lpstr>'7.3-Serv.Edit, Radio y Telev.'!Print_Titles</vt:lpstr>
      <vt:lpstr>'7-Serv Rec, Dep, Cul y Relig.'!Print_Titles</vt:lpstr>
      <vt:lpstr>'8.2-Ense. PostSec No Terc o Par'!Print_Titles</vt:lpstr>
      <vt:lpstr>'8.3-Ense.Tercia o Universit'!Print_Titles</vt:lpstr>
      <vt:lpstr>'8.4-Ens No Atrib a Nin. Nivel'!Print_Titles</vt:lpstr>
      <vt:lpstr>'8.5-Ense. No Especif.'!Print_Titles</vt:lpstr>
      <vt:lpstr>'8-Educación'!Print_Titles</vt:lpstr>
      <vt:lpstr>'9.1-Pensiones'!Print_Titles</vt:lpstr>
      <vt:lpstr>'9.2-Ayuda a Familias'!Print_Titles</vt:lpstr>
      <vt:lpstr>'9.3-Exc Social No Espec.'!Print_Titles</vt:lpstr>
      <vt:lpstr>'9.4-Protec.Social No Especi.'!Print_Titles</vt:lpstr>
      <vt:lpstr>'9-Protección Social'!Print_Titles</vt:lpstr>
      <vt:lpstr>'Funcional Total'!Print_Titles</vt:lpstr>
      <vt:lpstr>'1 Servicios Generales'!Titulo</vt:lpstr>
      <vt:lpstr>'1.1-Asuntos financie.'!Titulo</vt:lpstr>
      <vt:lpstr>'1.3-Servicios Gener.'!Titulo</vt:lpstr>
      <vt:lpstr>'1.4-Inv y D.R  con SPG'!Titulo</vt:lpstr>
      <vt:lpstr>'3.1- Asun.Econ, Com.y Laboral'!Titulo</vt:lpstr>
      <vt:lpstr>'3.3-Combust y Energía'!Titulo</vt:lpstr>
      <vt:lpstr>'3.6-Comunic.'!Titulo</vt:lpstr>
      <vt:lpstr>'3.7-Turis. y Otras Indu.'!Titulo</vt:lpstr>
      <vt:lpstr>'3.8-Asuntos Econ No Especi.'!Titulo</vt:lpstr>
      <vt:lpstr>'3-Asuntos Económicos'!Titulo</vt:lpstr>
      <vt:lpstr>'4- Protec. Medio Ambiente '!Titulo</vt:lpstr>
      <vt:lpstr>'4.2-Prot Medio Amb No Espec.'!Titulo</vt:lpstr>
      <vt:lpstr>'5.1-Urbanización'!Titulo</vt:lpstr>
      <vt:lpstr>'5.2-Desarrollo Comunitario'!Titulo</vt:lpstr>
      <vt:lpstr>'5.3-Abastec. de Agua'!Titulo</vt:lpstr>
      <vt:lpstr>'5.4-Viv y Ot. Serv Com No Espec'!Titulo</vt:lpstr>
      <vt:lpstr>'5-Vivie.y Ot. Serv Comunit'!Titulo</vt:lpstr>
      <vt:lpstr>'6- Salud'!Titulo</vt:lpstr>
      <vt:lpstr>'6.1-Servi. Hospit'!Titulo</vt:lpstr>
      <vt:lpstr>'6.2-Servi. Salud Pública'!Titulo</vt:lpstr>
      <vt:lpstr>'6.4-Serv Salud No Espec.'!Titulo</vt:lpstr>
      <vt:lpstr>'7.1-Serv Recre. y Deport.'!Titulo</vt:lpstr>
      <vt:lpstr>'7.3-Serv.Edit, Radio y Telev.'!Titulo</vt:lpstr>
      <vt:lpstr>'7-Serv Rec, Dep, Cul y Relig.'!Titulo</vt:lpstr>
      <vt:lpstr>'8.2-Ense. PostSec No Terc o Par'!Titulo</vt:lpstr>
      <vt:lpstr>'8.3-Ense.Tercia o Universit'!Titulo</vt:lpstr>
      <vt:lpstr>'8.4-Ens No Atrib a Nin. Nivel'!Titulo</vt:lpstr>
      <vt:lpstr>'8.5-Ense. No Especif.'!Titulo</vt:lpstr>
      <vt:lpstr>'8-Educación'!Titulo</vt:lpstr>
      <vt:lpstr>'9.1-Pensiones'!Titulo</vt:lpstr>
      <vt:lpstr>'9.2-Ayuda a Familias'!Titulo</vt:lpstr>
      <vt:lpstr>'9.3-Exc Social No Espec.'!Titulo</vt:lpstr>
      <vt:lpstr>'9.4-Protec.Social No Especi.'!Titulo</vt:lpstr>
      <vt:lpstr>'9-Protección Social'!Titulo</vt:lpstr>
      <vt:lpstr>'Funcional Total'!Titulo</vt:lpstr>
      <vt:lpstr>'3.1- Asun.Econ, Com.y Laboral'!Títulos_a_imprimir</vt:lpstr>
      <vt:lpstr>'3.2-Agr, Gan, Silvi, Pes y Caza'!Títulos_a_imprimir</vt:lpstr>
      <vt:lpstr>'3.5-Transporte'!Títulos_a_imprimir</vt:lpstr>
      <vt:lpstr>'3-Asuntos Económicos'!Títulos_a_imprimir</vt:lpstr>
      <vt:lpstr>'5.2-Desarrollo Comunitario'!Títulos_a_imprimir</vt:lpstr>
      <vt:lpstr>'7.2-Servicios Culturales'!Títulos_a_imprimir</vt:lpstr>
      <vt:lpstr>Entidades!Títulos_a_imprimir</vt:lpstr>
      <vt:lpstr>'Funcional Total'!Títulos_a_imprimir</vt:lpstr>
      <vt:lpstr>Histórico!Títulos_a_imprimir</vt:lpstr>
      <vt:lpstr>'1 Servicios Generales'!UnidadMonetaria</vt:lpstr>
      <vt:lpstr>'1.1-Asuntos financie.'!UnidadMonetaria</vt:lpstr>
      <vt:lpstr>'1.3-Servicios Gener.'!UnidadMonetaria</vt:lpstr>
      <vt:lpstr>'1.4-Inv y D.R  con SPG'!UnidadMonetaria</vt:lpstr>
      <vt:lpstr>'3.1- Asun.Econ, Com.y Laboral'!UnidadMonetaria</vt:lpstr>
      <vt:lpstr>'3.3-Combust y Energía'!UnidadMonetaria</vt:lpstr>
      <vt:lpstr>'3.6-Comunic.'!UnidadMonetaria</vt:lpstr>
      <vt:lpstr>'3.7-Turis. y Otras Indu.'!UnidadMonetaria</vt:lpstr>
      <vt:lpstr>'3.8-Asuntos Econ No Especi.'!UnidadMonetaria</vt:lpstr>
      <vt:lpstr>'3-Asuntos Económicos'!UnidadMonetaria</vt:lpstr>
      <vt:lpstr>'4- Protec. Medio Ambiente '!UnidadMonetaria</vt:lpstr>
      <vt:lpstr>'4.2-Prot Medio Amb No Espec.'!UnidadMonetaria</vt:lpstr>
      <vt:lpstr>'5.1-Urbanización'!UnidadMonetaria</vt:lpstr>
      <vt:lpstr>'5.2-Desarrollo Comunitario'!UnidadMonetaria</vt:lpstr>
      <vt:lpstr>'5.3-Abastec. de Agua'!UnidadMonetaria</vt:lpstr>
      <vt:lpstr>'5.4-Viv y Ot. Serv Com No Espec'!UnidadMonetaria</vt:lpstr>
      <vt:lpstr>'5-Vivie.y Ot. Serv Comunit'!UnidadMonetaria</vt:lpstr>
      <vt:lpstr>'6- Salud'!UnidadMonetaria</vt:lpstr>
      <vt:lpstr>'6.1-Servi. Hospit'!UnidadMonetaria</vt:lpstr>
      <vt:lpstr>'6.2-Servi. Salud Pública'!UnidadMonetaria</vt:lpstr>
      <vt:lpstr>'6.4-Serv Salud No Espec.'!UnidadMonetaria</vt:lpstr>
      <vt:lpstr>'7.1-Serv Recre. y Deport.'!UnidadMonetaria</vt:lpstr>
      <vt:lpstr>'7.3-Serv.Edit, Radio y Telev.'!UnidadMonetaria</vt:lpstr>
      <vt:lpstr>'7-Serv Rec, Dep, Cul y Relig.'!UnidadMonetaria</vt:lpstr>
      <vt:lpstr>'8.2-Ense. PostSec No Terc o Par'!UnidadMonetaria</vt:lpstr>
      <vt:lpstr>'8.3-Ense.Tercia o Universit'!UnidadMonetaria</vt:lpstr>
      <vt:lpstr>'8.4-Ens No Atrib a Nin. Nivel'!UnidadMonetaria</vt:lpstr>
      <vt:lpstr>'8.5-Ense. No Especif.'!UnidadMonetaria</vt:lpstr>
      <vt:lpstr>'8-Educación'!UnidadMonetaria</vt:lpstr>
      <vt:lpstr>'9.1-Pensiones'!UnidadMonetaria</vt:lpstr>
      <vt:lpstr>'9.2-Ayuda a Familias'!UnidadMonetaria</vt:lpstr>
      <vt:lpstr>'9.3-Exc Social No Espec.'!UnidadMonetaria</vt:lpstr>
      <vt:lpstr>'9.4-Protec.Social No Especi.'!UnidadMonetaria</vt:lpstr>
      <vt:lpstr>'9-Protección Social'!UnidadMonetaria</vt:lpstr>
      <vt:lpstr>'Funcional Total'!UnidadMonetaria</vt:lpstr>
    </vt:vector>
  </TitlesOfParts>
  <Manager/>
  <Company>Ministerio de Hacienda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SICCNETSERV</dc:creator>
  <cp:keywords/>
  <dc:description/>
  <cp:lastModifiedBy>Ana Miriam Araya Porras</cp:lastModifiedBy>
  <cp:revision/>
  <cp:lastPrinted>2026-03-31T17:58:25Z</cp:lastPrinted>
  <dcterms:created xsi:type="dcterms:W3CDTF">2002-06-28T22:37:03Z</dcterms:created>
  <dcterms:modified xsi:type="dcterms:W3CDTF">2026-04-07T19:47:07Z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0x010100EB04A67B5499E14787401D8D5CC90E62</vt:lpwstr>
  </property>
  <property fmtid="{D5CDD505-2E9C-101B-9397-08002B2CF9AE}" pid="3" name="MediaServiceImageTags">
    <vt:lpwstr/>
  </property>
</Properties>
</file>