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24226"/>
  <mc:AlternateContent xmlns:mc="http://schemas.openxmlformats.org/markup-compatibility/2006">
    <mc:Choice Requires="x15">
      <x15ac:absPath xmlns:x15ac="http://schemas.microsoft.com/office/spreadsheetml/2010/11/ac" url="https://mhaciendacr.sharepoint.com/sites/SecretariaTecnica/UASF/Documentos compartidos/CONSOLIDACIONES/2023/Funcional/"/>
    </mc:Choice>
  </mc:AlternateContent>
  <xr:revisionPtr revIDLastSave="8" documentId="8_{BF88AFAB-1F95-4B0E-A2BC-EEF7C8ADDB29}" xr6:coauthVersionLast="47" xr6:coauthVersionMax="47" xr10:uidLastSave="{4691DA56-4B7D-4F35-B1C7-C66E6475C904}"/>
  <bookViews>
    <workbookView xWindow="-120" yWindow="-120" windowWidth="28215" windowHeight="15840" tabRatio="890" firstSheet="22" activeTab="34" xr2:uid="{00000000-000D-0000-FFFF-FFFF00000000}"/>
  </bookViews>
  <sheets>
    <sheet name="Portada" sheetId="5" r:id="rId1"/>
    <sheet name="Entidades" sheetId="69" r:id="rId2"/>
    <sheet name="Histórico" sheetId="7" r:id="rId3"/>
    <sheet name="Histórico (sin diferencial)" sheetId="8" r:id="rId4"/>
    <sheet name="Funcional Total" sheetId="4" r:id="rId5"/>
    <sheet name="Portada 1" sheetId="9" r:id="rId6"/>
    <sheet name="1-SER.PUB.GENER." sheetId="10" r:id="rId7"/>
    <sheet name="1.1-Asuntos financie." sheetId="11" r:id="rId8"/>
    <sheet name="1.2-Asuntos Legisl." sheetId="12" r:id="rId9"/>
    <sheet name="1.3-Servicios Gener." sheetId="13" r:id="rId10"/>
    <sheet name="1.4-Inv y D.R  con SPG" sheetId="14" r:id="rId11"/>
    <sheet name="1.5-Transac. Deuda Pública" sheetId="15" r:id="rId12"/>
    <sheet name="1.6-Servicios Electo." sheetId="16" r:id="rId13"/>
    <sheet name="Portada 2" sheetId="18" r:id="rId14"/>
    <sheet name="2- Orden Públ. y Segur." sheetId="19" r:id="rId15"/>
    <sheet name="2.2-Justicia" sheetId="21" r:id="rId16"/>
    <sheet name="2.4-Protec. Incen y Ot Event" sheetId="23" r:id="rId17"/>
    <sheet name="2.5-Ord Púb y Seg No Espe." sheetId="24" r:id="rId18"/>
    <sheet name="Portada 3" sheetId="25" r:id="rId19"/>
    <sheet name="3-Asuntos Económicos" sheetId="26" r:id="rId20"/>
    <sheet name="3.1- Asun.Econ, Com.y Laboral" sheetId="27" r:id="rId21"/>
    <sheet name="3.2-Agr, Gan, Silvi, Pes y Caza" sheetId="28" r:id="rId22"/>
    <sheet name="3.3-Combust y Energía" sheetId="29" r:id="rId23"/>
    <sheet name="3.5-Transporte" sheetId="30" r:id="rId24"/>
    <sheet name="3.6-Comunic." sheetId="31" r:id="rId25"/>
    <sheet name="3.7-Turis. y Otras Indu." sheetId="32" r:id="rId26"/>
    <sheet name="3.8-Asuntos Econ No Especi." sheetId="33" r:id="rId27"/>
    <sheet name="Portada 4" sheetId="34" r:id="rId28"/>
    <sheet name="4- Protec. Medio Ambiente " sheetId="35" r:id="rId29"/>
    <sheet name="4.2-Prot Medio Amb No Espec." sheetId="37" r:id="rId30"/>
    <sheet name="Portada 5" sheetId="38" r:id="rId31"/>
    <sheet name="5-Vivie.y Ot. Serv Comunit" sheetId="39" r:id="rId32"/>
    <sheet name="5.1-Urbanización" sheetId="40" r:id="rId33"/>
    <sheet name="5.2-Desarrollo Comunitario" sheetId="41" r:id="rId34"/>
    <sheet name="5.3-Abastec. de Agua" sheetId="42" r:id="rId35"/>
    <sheet name="5.4-Viv y Ot. Serv Com No Espec" sheetId="43" r:id="rId36"/>
    <sheet name="Portada 6" sheetId="44" r:id="rId37"/>
    <sheet name="6- Salud" sheetId="45" r:id="rId38"/>
    <sheet name="6.1-Servi. Hospit" sheetId="46" r:id="rId39"/>
    <sheet name="6.2-Servi. Salud Pública" sheetId="47" r:id="rId40"/>
    <sheet name="6.4-Serv Salud No Espec." sheetId="49" r:id="rId41"/>
    <sheet name="Portada 7" sheetId="50" r:id="rId42"/>
    <sheet name="7-Serv Rec, Dep, Cul y Relig." sheetId="51" r:id="rId43"/>
    <sheet name="7.1-Serv Recre. y Deport." sheetId="52" r:id="rId44"/>
    <sheet name="7.2-Servicios Culturales" sheetId="53" r:id="rId45"/>
    <sheet name="7.3-Serv.Edit, Radio y Telev." sheetId="54" r:id="rId46"/>
    <sheet name="Portada 8" sheetId="57" r:id="rId47"/>
    <sheet name="8-Educación" sheetId="58" r:id="rId48"/>
    <sheet name="8.2-Ense. PostSec No Terc o Par" sheetId="59" r:id="rId49"/>
    <sheet name="8.3-Ense.Tercia o Universit" sheetId="60" r:id="rId50"/>
    <sheet name="8.4-Ens No Atrib a Nin. Nivel" sheetId="61" r:id="rId51"/>
    <sheet name="8.5-Ense. No Especif." sheetId="62" r:id="rId52"/>
    <sheet name="Portada 9" sheetId="63" r:id="rId53"/>
    <sheet name="9-Protección Social" sheetId="64" r:id="rId54"/>
    <sheet name="9.1-Pensiones" sheetId="65" r:id="rId55"/>
    <sheet name="9.2-Ayuda a Familias" sheetId="66" r:id="rId56"/>
    <sheet name="9.3-Exc Social No Espec." sheetId="67" r:id="rId57"/>
    <sheet name="9.4-Protec.Social No Especi." sheetId="68" r:id="rId58"/>
  </sheets>
  <externalReferences>
    <externalReference r:id="rId59"/>
  </externalReferences>
  <definedNames>
    <definedName name="Agrupamiento" localSheetId="7">'1.1-Asuntos financie.'!$A$6</definedName>
    <definedName name="Agrupamiento" localSheetId="8">'1.2-Asuntos Legisl.'!#REF!</definedName>
    <definedName name="Agrupamiento" localSheetId="9">'1.3-Servicios Gener.'!$A$6</definedName>
    <definedName name="Agrupamiento" localSheetId="10">'1.4-Inv y D.R  con SPG'!$A$3</definedName>
    <definedName name="Agrupamiento" localSheetId="11">'1.5-Transac. Deuda Pública'!#REF!</definedName>
    <definedName name="Agrupamiento" localSheetId="12">'1.6-Servicios Electo.'!#REF!</definedName>
    <definedName name="Agrupamiento" localSheetId="6">'1-SER.PUB.GENER.'!$A$6</definedName>
    <definedName name="Agrupamiento" localSheetId="14">'2- Orden Públ. y Segur.'!#REF!</definedName>
    <definedName name="Agrupamiento" localSheetId="15">'2.2-Justicia'!#REF!</definedName>
    <definedName name="Agrupamiento" localSheetId="16">'2.4-Protec. Incen y Ot Event'!#REF!</definedName>
    <definedName name="Agrupamiento" localSheetId="17">'2.5-Ord Púb y Seg No Espe.'!#REF!</definedName>
    <definedName name="Agrupamiento" localSheetId="20">'3.1- Asun.Econ, Com.y Laboral'!$B$6</definedName>
    <definedName name="Agrupamiento" localSheetId="21">'3.2-Agr, Gan, Silvi, Pes y Caza'!#REF!</definedName>
    <definedName name="Agrupamiento" localSheetId="22">'3.3-Combust y Energía'!$A$6</definedName>
    <definedName name="Agrupamiento" localSheetId="23">'3.5-Transporte'!#REF!</definedName>
    <definedName name="Agrupamiento" localSheetId="24">'3.6-Comunic.'!$A$6</definedName>
    <definedName name="Agrupamiento" localSheetId="25">'3.7-Turis. y Otras Indu.'!$A$6</definedName>
    <definedName name="Agrupamiento" localSheetId="26">'3.8-Asuntos Econ No Especi.'!$A$6</definedName>
    <definedName name="Agrupamiento" localSheetId="19">'3-Asuntos Económicos'!$B$6</definedName>
    <definedName name="Agrupamiento" localSheetId="28">'4- Protec. Medio Ambiente '!$A$6</definedName>
    <definedName name="Agrupamiento" localSheetId="29">'4.2-Prot Medio Amb No Espec.'!$A$6</definedName>
    <definedName name="Agrupamiento" localSheetId="32">'5.1-Urbanización'!$A$6</definedName>
    <definedName name="Agrupamiento" localSheetId="33">'5.2-Desarrollo Comunitario'!$B$6</definedName>
    <definedName name="Agrupamiento" localSheetId="34">'5.3-Abastec. de Agua'!$A$6</definedName>
    <definedName name="Agrupamiento" localSheetId="35">'5.4-Viv y Ot. Serv Com No Espec'!$A$6</definedName>
    <definedName name="Agrupamiento" localSheetId="31">'5-Vivie.y Ot. Serv Comunit'!$A$6</definedName>
    <definedName name="Agrupamiento" localSheetId="37">'6- Salud'!$A$6</definedName>
    <definedName name="Agrupamiento" localSheetId="38">'6.1-Servi. Hospit'!$A$6</definedName>
    <definedName name="Agrupamiento" localSheetId="39">'6.2-Servi. Salud Pública'!$A$6</definedName>
    <definedName name="Agrupamiento" localSheetId="40">'6.4-Serv Salud No Espec.'!$A$6</definedName>
    <definedName name="Agrupamiento" localSheetId="43">'7.1-Serv Recre. y Deport.'!$A$6</definedName>
    <definedName name="Agrupamiento" localSheetId="44">'7.2-Servicios Culturales'!#REF!</definedName>
    <definedName name="Agrupamiento" localSheetId="45">'7.3-Serv.Edit, Radio y Telev.'!$A$6</definedName>
    <definedName name="Agrupamiento" localSheetId="42">'7-Serv Rec, Dep, Cul y Relig.'!$A$6</definedName>
    <definedName name="Agrupamiento" localSheetId="48">'8.2-Ense. PostSec No Terc o Par'!$A$6</definedName>
    <definedName name="Agrupamiento" localSheetId="49">'8.3-Ense.Tercia o Universit'!$A$6</definedName>
    <definedName name="Agrupamiento" localSheetId="50">'8.4-Ens No Atrib a Nin. Nivel'!$A$6</definedName>
    <definedName name="Agrupamiento" localSheetId="51">'8.5-Ense. No Especif.'!$A$6</definedName>
    <definedName name="Agrupamiento" localSheetId="47">'8-Educación'!$A$6</definedName>
    <definedName name="Agrupamiento" localSheetId="54">'9.1-Pensiones'!$A$6</definedName>
    <definedName name="Agrupamiento" localSheetId="55">'9.2-Ayuda a Familias'!$A$6</definedName>
    <definedName name="Agrupamiento" localSheetId="56">'9.3-Exc Social No Espec.'!$A$6</definedName>
    <definedName name="Agrupamiento" localSheetId="57">'9.4-Protec.Social No Especi.'!$A$6</definedName>
    <definedName name="Agrupamiento" localSheetId="53">'9-Protección Social'!$A$6</definedName>
    <definedName name="Agrupamiento" localSheetId="1">#REF!</definedName>
    <definedName name="Agrupamiento" localSheetId="4">'Funcional Total'!$B$6</definedName>
    <definedName name="Agrupamiento" localSheetId="5">#REF!</definedName>
    <definedName name="Agrupamiento" localSheetId="13">#REF!</definedName>
    <definedName name="Agrupamiento" localSheetId="18">#REF!</definedName>
    <definedName name="Agrupamiento" localSheetId="27">#REF!</definedName>
    <definedName name="Agrupamiento" localSheetId="30">#REF!</definedName>
    <definedName name="Agrupamiento" localSheetId="36">#REF!</definedName>
    <definedName name="Agrupamiento" localSheetId="41">#REF!</definedName>
    <definedName name="Agrupamiento" localSheetId="46">#REF!</definedName>
    <definedName name="Agrupamiento" localSheetId="52">#REF!</definedName>
    <definedName name="Agrupamiento">#REF!</definedName>
    <definedName name="Anno" localSheetId="7">'1.1-Asuntos financie.'!$A$7</definedName>
    <definedName name="Anno" localSheetId="8">'1.2-Asuntos Legisl.'!#REF!</definedName>
    <definedName name="Anno" localSheetId="9">'1.3-Servicios Gener.'!$A$7</definedName>
    <definedName name="Anno" localSheetId="10">'1.4-Inv y D.R  con SPG'!$A$4</definedName>
    <definedName name="Anno" localSheetId="11">'1.5-Transac. Deuda Pública'!#REF!</definedName>
    <definedName name="Anno" localSheetId="12">'1.6-Servicios Electo.'!#REF!</definedName>
    <definedName name="Anno" localSheetId="6">'1-SER.PUB.GENER.'!$A$7</definedName>
    <definedName name="Anno" localSheetId="14">'2- Orden Públ. y Segur.'!#REF!</definedName>
    <definedName name="Anno" localSheetId="15">'2.2-Justicia'!#REF!</definedName>
    <definedName name="Anno" localSheetId="16">'2.4-Protec. Incen y Ot Event'!#REF!</definedName>
    <definedName name="Anno" localSheetId="17">'2.5-Ord Púb y Seg No Espe.'!#REF!</definedName>
    <definedName name="Anno" localSheetId="20">'3.1- Asun.Econ, Com.y Laboral'!$B$7</definedName>
    <definedName name="Anno" localSheetId="21">'3.2-Agr, Gan, Silvi, Pes y Caza'!#REF!</definedName>
    <definedName name="Anno" localSheetId="22">'3.3-Combust y Energía'!$A$7</definedName>
    <definedName name="Anno" localSheetId="23">'3.5-Transporte'!#REF!</definedName>
    <definedName name="Anno" localSheetId="24">'3.6-Comunic.'!$A$7</definedName>
    <definedName name="Anno" localSheetId="25">'3.7-Turis. y Otras Indu.'!$A$7</definedName>
    <definedName name="Anno" localSheetId="26">'3.8-Asuntos Econ No Especi.'!$A$7</definedName>
    <definedName name="Anno" localSheetId="19">'3-Asuntos Económicos'!$B$7</definedName>
    <definedName name="Anno" localSheetId="28">'4- Protec. Medio Ambiente '!$A$7</definedName>
    <definedName name="Anno" localSheetId="29">'4.2-Prot Medio Amb No Espec.'!$A$7</definedName>
    <definedName name="Anno" localSheetId="32">'5.1-Urbanización'!$A$7</definedName>
    <definedName name="Anno" localSheetId="33">'5.2-Desarrollo Comunitario'!$B$7</definedName>
    <definedName name="Anno" localSheetId="34">'5.3-Abastec. de Agua'!$A$7</definedName>
    <definedName name="Anno" localSheetId="35">'5.4-Viv y Ot. Serv Com No Espec'!$A$7</definedName>
    <definedName name="Anno" localSheetId="31">'5-Vivie.y Ot. Serv Comunit'!$A$7</definedName>
    <definedName name="Anno" localSheetId="37">'6- Salud'!$A$7</definedName>
    <definedName name="Anno" localSheetId="38">'6.1-Servi. Hospit'!$A$7</definedName>
    <definedName name="Anno" localSheetId="39">'6.2-Servi. Salud Pública'!$A$7</definedName>
    <definedName name="Anno" localSheetId="40">'6.4-Serv Salud No Espec.'!$A$7</definedName>
    <definedName name="Anno" localSheetId="43">'7.1-Serv Recre. y Deport.'!$A$7</definedName>
    <definedName name="Anno" localSheetId="44">'7.2-Servicios Culturales'!#REF!</definedName>
    <definedName name="Anno" localSheetId="45">'7.3-Serv.Edit, Radio y Telev.'!$A$7</definedName>
    <definedName name="Anno" localSheetId="42">'7-Serv Rec, Dep, Cul y Relig.'!$A$7</definedName>
    <definedName name="Anno" localSheetId="48">'8.2-Ense. PostSec No Terc o Par'!$A$7</definedName>
    <definedName name="Anno" localSheetId="49">'8.3-Ense.Tercia o Universit'!$A$7</definedName>
    <definedName name="Anno" localSheetId="50">'8.4-Ens No Atrib a Nin. Nivel'!$A$7</definedName>
    <definedName name="Anno" localSheetId="51">'8.5-Ense. No Especif.'!$A$7</definedName>
    <definedName name="Anno" localSheetId="47">'8-Educación'!$A$7</definedName>
    <definedName name="Anno" localSheetId="54">'9.1-Pensiones'!$A$7</definedName>
    <definedName name="Anno" localSheetId="55">'9.2-Ayuda a Familias'!$A$7</definedName>
    <definedName name="Anno" localSheetId="56">'9.3-Exc Social No Espec.'!$A$7</definedName>
    <definedName name="Anno" localSheetId="57">'9.4-Protec.Social No Especi.'!$A$7</definedName>
    <definedName name="Anno" localSheetId="53">'9-Protección Social'!$A$7</definedName>
    <definedName name="Anno" localSheetId="1">#REF!</definedName>
    <definedName name="Anno" localSheetId="4">'Funcional Total'!$B$7</definedName>
    <definedName name="Anno" localSheetId="5">#REF!</definedName>
    <definedName name="Anno" localSheetId="13">#REF!</definedName>
    <definedName name="Anno" localSheetId="18">#REF!</definedName>
    <definedName name="Anno" localSheetId="27">#REF!</definedName>
    <definedName name="Anno" localSheetId="30">#REF!</definedName>
    <definedName name="Anno" localSheetId="36">#REF!</definedName>
    <definedName name="Anno" localSheetId="41">#REF!</definedName>
    <definedName name="Anno" localSheetId="46">#REF!</definedName>
    <definedName name="Anno" localSheetId="52">#REF!</definedName>
    <definedName name="Anno">#REF!</definedName>
    <definedName name="_xlnm.Print_Area" localSheetId="14">'2- Orden Públ. y Segur.'!#REF!</definedName>
    <definedName name="_xlnm.Print_Area" localSheetId="21">'3.2-Agr, Gan, Silvi, Pes y Caza'!$A$1:$L$68</definedName>
    <definedName name="_xlnm.Print_Area" localSheetId="22">'3.3-Combust y Energía'!$A$1:$I$54</definedName>
    <definedName name="_xlnm.Print_Area" localSheetId="23">'3.5-Transporte'!$A$1:$F$68</definedName>
    <definedName name="_xlnm.Print_Area" localSheetId="26">'3.8-Asuntos Econ No Especi.'!$A$1:$F$68</definedName>
    <definedName name="_xlnm.Print_Area" localSheetId="29">'4.2-Prot Medio Amb No Espec.'!$A$1:$C$69</definedName>
    <definedName name="_xlnm.Print_Area" localSheetId="32">'5.1-Urbanización'!$A$1:$D$68</definedName>
    <definedName name="_xlnm.Print_Area" localSheetId="34">'5.3-Abastec. de Agua'!$A$1:$C$68</definedName>
    <definedName name="_xlnm.Print_Area" localSheetId="35">'5.4-Viv y Ot. Serv Com No Espec'!$A$1:$C$68</definedName>
    <definedName name="_xlnm.Print_Area" localSheetId="31">'5-Vivie.y Ot. Serv Comunit'!$A$1:$F$69</definedName>
    <definedName name="_xlnm.Print_Area" localSheetId="38">'6.1-Servi. Hospit'!$A$1:$C$68</definedName>
    <definedName name="_xlnm.Print_Area" localSheetId="39">'6.2-Servi. Salud Pública'!$A$1:$D$68</definedName>
    <definedName name="_xlnm.Print_Area" localSheetId="40">'6.4-Serv Salud No Espec.'!$A$1:$C$68</definedName>
    <definedName name="_xlnm.Print_Area" localSheetId="43">'7.1-Serv Recre. y Deport.'!$A$1:$C$68</definedName>
    <definedName name="_xlnm.Print_Area" localSheetId="44">'7.2-Servicios Culturales'!$A$1:$C$68</definedName>
    <definedName name="_xlnm.Print_Area" localSheetId="45">'7.3-Serv.Edit, Radio y Telev.'!$A$1:$D$68</definedName>
    <definedName name="_xlnm.Print_Area" localSheetId="42">'7-Serv Rec, Dep, Cul y Relig.'!$A$1:$E$68</definedName>
    <definedName name="_xlnm.Print_Area" localSheetId="48">'8.2-Ense. PostSec No Terc o Par'!$A$1:$D$68</definedName>
    <definedName name="_xlnm.Print_Area" localSheetId="49">'8.3-Ense.Tercia o Universit'!$A$1:$I$68</definedName>
    <definedName name="_xlnm.Print_Area" localSheetId="50">'8.4-Ens No Atrib a Nin. Nivel'!$A$1:$C$68</definedName>
    <definedName name="_xlnm.Print_Area" localSheetId="51">'8.5-Ense. No Especif.'!$A$1:$E$68</definedName>
    <definedName name="_xlnm.Print_Area" localSheetId="47">'8-Educación'!$A$1:$F$68</definedName>
    <definedName name="_xlnm.Print_Area" localSheetId="54">'9.1-Pensiones'!$A$1:$E$68</definedName>
    <definedName name="_xlnm.Print_Area" localSheetId="55">'9.2-Ayuda a Familias'!$A$1:$D$68</definedName>
    <definedName name="_xlnm.Print_Area" localSheetId="56">'9.3-Exc Social No Espec.'!$A$1:$D$68</definedName>
    <definedName name="_xlnm.Print_Area" localSheetId="57">'9.4-Protec.Social No Especi.'!$A$1:$E$69</definedName>
    <definedName name="_xlnm.Print_Area" localSheetId="53">'9-Protección Social'!$A$1:$F$68</definedName>
    <definedName name="_xlnm.Print_Area" localSheetId="1">Entidades!$A$1:$C$210</definedName>
    <definedName name="_xlnm.Print_Area" localSheetId="4">'Funcional Total'!$A$5:$AK$68</definedName>
    <definedName name="_xlnm.Print_Area" localSheetId="2">Histórico!$A$1:$T$231</definedName>
    <definedName name="_xlnm.Print_Area" localSheetId="3">'Histórico (sin diferencial)'!$A$1:$O$234</definedName>
    <definedName name="DETALLE" localSheetId="7">'1.1-Asuntos financie.'!$A$10</definedName>
    <definedName name="DETALLE" localSheetId="8">'1.2-Asuntos Legisl.'!#REF!</definedName>
    <definedName name="DETALLE" localSheetId="9">'1.3-Servicios Gener.'!$A$10</definedName>
    <definedName name="DETALLE" localSheetId="10">'1.4-Inv y D.R  con SPG'!$A$7</definedName>
    <definedName name="DETALLE" localSheetId="11">'1.5-Transac. Deuda Pública'!#REF!</definedName>
    <definedName name="DETALLE" localSheetId="12">'1.6-Servicios Electo.'!#REF!</definedName>
    <definedName name="DETALLE" localSheetId="6">'1-SER.PUB.GENER.'!$A$10</definedName>
    <definedName name="DETALLE" localSheetId="14">'2- Orden Públ. y Segur.'!#REF!</definedName>
    <definedName name="DETALLE" localSheetId="15">'2.2-Justicia'!#REF!</definedName>
    <definedName name="DETALLE" localSheetId="16">'2.4-Protec. Incen y Ot Event'!#REF!</definedName>
    <definedName name="DETALLE" localSheetId="17">'2.5-Ord Púb y Seg No Espe.'!#REF!</definedName>
    <definedName name="DETALLE" localSheetId="20">'3.1- Asun.Econ, Com.y Laboral'!#REF!</definedName>
    <definedName name="DETALLE" localSheetId="21">'3.2-Agr, Gan, Silvi, Pes y Caza'!#REF!</definedName>
    <definedName name="DETALLE" localSheetId="22">'3.3-Combust y Energía'!$A$10</definedName>
    <definedName name="DETALLE" localSheetId="23">'3.5-Transporte'!#REF!</definedName>
    <definedName name="DETALLE" localSheetId="24">'3.6-Comunic.'!#REF!</definedName>
    <definedName name="DETALLE" localSheetId="25">'3.7-Turis. y Otras Indu.'!#REF!</definedName>
    <definedName name="DETALLE" localSheetId="26">'3.8-Asuntos Econ No Especi.'!$A$10</definedName>
    <definedName name="DETALLE" localSheetId="19">'3-Asuntos Económicos'!#REF!</definedName>
    <definedName name="DETALLE" localSheetId="28">'4- Protec. Medio Ambiente '!#REF!</definedName>
    <definedName name="DETALLE" localSheetId="29">'4.2-Prot Medio Amb No Espec.'!#REF!</definedName>
    <definedName name="DETALLE" localSheetId="32">'5.1-Urbanización'!$A$10</definedName>
    <definedName name="DETALLE" localSheetId="33">'5.2-Desarrollo Comunitario'!#REF!</definedName>
    <definedName name="DETALLE" localSheetId="34">'5.3-Abastec. de Agua'!$A$10</definedName>
    <definedName name="DETALLE" localSheetId="35">'5.4-Viv y Ot. Serv Com No Espec'!$A$10</definedName>
    <definedName name="DETALLE" localSheetId="31">'5-Vivie.y Ot. Serv Comunit'!$A$10</definedName>
    <definedName name="DETALLE" localSheetId="37">'6- Salud'!$A$10</definedName>
    <definedName name="DETALLE" localSheetId="38">'6.1-Servi. Hospit'!$A$10</definedName>
    <definedName name="DETALLE" localSheetId="39">'6.2-Servi. Salud Pública'!$A$10</definedName>
    <definedName name="DETALLE" localSheetId="40">'6.4-Serv Salud No Espec.'!$A$10</definedName>
    <definedName name="DETALLE" localSheetId="43">'7.1-Serv Recre. y Deport.'!$A$10</definedName>
    <definedName name="DETALLE" localSheetId="44">'7.2-Servicios Culturales'!$A$10</definedName>
    <definedName name="DETALLE" localSheetId="45">'7.3-Serv.Edit, Radio y Telev.'!#REF!</definedName>
    <definedName name="DETALLE" localSheetId="42">'7-Serv Rec, Dep, Cul y Relig.'!#REF!</definedName>
    <definedName name="DETALLE" localSheetId="48">'8.2-Ense. PostSec No Terc o Par'!#REF!</definedName>
    <definedName name="DETALLE" localSheetId="49">'8.3-Ense.Tercia o Universit'!$A$10</definedName>
    <definedName name="DETALLE" localSheetId="50">'8.4-Ens No Atrib a Nin. Nivel'!#REF!</definedName>
    <definedName name="DETALLE" localSheetId="51">'8.5-Ense. No Especif.'!$A$10</definedName>
    <definedName name="DETALLE" localSheetId="47">'8-Educación'!$A$10</definedName>
    <definedName name="DETALLE" localSheetId="54">'9.1-Pensiones'!$A$10</definedName>
    <definedName name="DETALLE" localSheetId="55">'9.2-Ayuda a Familias'!#REF!</definedName>
    <definedName name="DETALLE" localSheetId="56">'9.3-Exc Social No Espec.'!#REF!</definedName>
    <definedName name="DETALLE" localSheetId="57">'9.4-Protec.Social No Especi.'!#REF!</definedName>
    <definedName name="DETALLE" localSheetId="53">'9-Protección Social'!$A$10</definedName>
    <definedName name="DETALLE" localSheetId="1">#REF!</definedName>
    <definedName name="DETALLE" localSheetId="4">'Funcional Total'!$A$10</definedName>
    <definedName name="DETALLE" localSheetId="2">#REF!</definedName>
    <definedName name="DETALLE" localSheetId="3">#REF!</definedName>
    <definedName name="DETALLE" localSheetId="5">#REF!</definedName>
    <definedName name="DETALLE" localSheetId="13">#REF!</definedName>
    <definedName name="DETALLE" localSheetId="18">#REF!</definedName>
    <definedName name="DETALLE" localSheetId="27">#REF!</definedName>
    <definedName name="DETALLE" localSheetId="30">#REF!</definedName>
    <definedName name="DETALLE" localSheetId="36">#REF!</definedName>
    <definedName name="DETALLE" localSheetId="41">#REF!</definedName>
    <definedName name="DETALLE" localSheetId="46">#REF!</definedName>
    <definedName name="DETALLE" localSheetId="52">#REF!</definedName>
    <definedName name="DETALLE">#REF!</definedName>
    <definedName name="Detalle0" localSheetId="7">'1.1-Asuntos financie.'!$A$11</definedName>
    <definedName name="Detalle0" localSheetId="8">'1.2-Asuntos Legisl.'!#REF!</definedName>
    <definedName name="Detalle0" localSheetId="9">'1.3-Servicios Gener.'!$A$11</definedName>
    <definedName name="Detalle0" localSheetId="10">'1.4-Inv y D.R  con SPG'!$A$8</definedName>
    <definedName name="Detalle0" localSheetId="11">'1.5-Transac. Deuda Pública'!#REF!</definedName>
    <definedName name="Detalle0" localSheetId="12">'1.6-Servicios Electo.'!#REF!</definedName>
    <definedName name="Detalle0" localSheetId="6">'1-SER.PUB.GENER.'!$A$11</definedName>
    <definedName name="Detalle0" localSheetId="14">'2- Orden Públ. y Segur.'!#REF!</definedName>
    <definedName name="Detalle0" localSheetId="15">'2.2-Justicia'!#REF!</definedName>
    <definedName name="Detalle0" localSheetId="16">'2.4-Protec. Incen y Ot Event'!#REF!</definedName>
    <definedName name="Detalle0" localSheetId="17">'2.5-Ord Púb y Seg No Espe.'!#REF!</definedName>
    <definedName name="Detalle0" localSheetId="20">'3.1- Asun.Econ, Com.y Laboral'!#REF!</definedName>
    <definedName name="Detalle0" localSheetId="21">'3.2-Agr, Gan, Silvi, Pes y Caza'!#REF!</definedName>
    <definedName name="Detalle0" localSheetId="22">'3.3-Combust y Energía'!$A$11</definedName>
    <definedName name="Detalle0" localSheetId="23">'3.5-Transporte'!#REF!</definedName>
    <definedName name="Detalle0" localSheetId="24">'3.6-Comunic.'!#REF!</definedName>
    <definedName name="Detalle0" localSheetId="25">'3.7-Turis. y Otras Indu.'!#REF!</definedName>
    <definedName name="Detalle0" localSheetId="26">'3.8-Asuntos Econ No Especi.'!$A$11</definedName>
    <definedName name="Detalle0" localSheetId="19">'3-Asuntos Económicos'!#REF!</definedName>
    <definedName name="Detalle0" localSheetId="28">'4- Protec. Medio Ambiente '!#REF!</definedName>
    <definedName name="Detalle0" localSheetId="29">'4.2-Prot Medio Amb No Espec.'!#REF!</definedName>
    <definedName name="Detalle0" localSheetId="32">'5.1-Urbanización'!$A$11</definedName>
    <definedName name="Detalle0" localSheetId="33">'5.2-Desarrollo Comunitario'!#REF!</definedName>
    <definedName name="Detalle0" localSheetId="34">'5.3-Abastec. de Agua'!$A$13</definedName>
    <definedName name="Detalle0" localSheetId="35">'5.4-Viv y Ot. Serv Com No Espec'!$A$12</definedName>
    <definedName name="Detalle0" localSheetId="31">'5-Vivie.y Ot. Serv Comunit'!$A$12</definedName>
    <definedName name="Detalle0" localSheetId="37">'6- Salud'!$A$13</definedName>
    <definedName name="Detalle0" localSheetId="38">'6.1-Servi. Hospit'!$A$13</definedName>
    <definedName name="Detalle0" localSheetId="39">'6.2-Servi. Salud Pública'!$A$11</definedName>
    <definedName name="Detalle0" localSheetId="40">'6.4-Serv Salud No Espec.'!$A$11</definedName>
    <definedName name="Detalle0" localSheetId="43">'7.1-Serv Recre. y Deport.'!$A$11</definedName>
    <definedName name="Detalle0" localSheetId="44">'7.2-Servicios Culturales'!$A$11</definedName>
    <definedName name="Detalle0" localSheetId="45">'7.3-Serv.Edit, Radio y Telev.'!#REF!</definedName>
    <definedName name="Detalle0" localSheetId="42">'7-Serv Rec, Dep, Cul y Relig.'!#REF!</definedName>
    <definedName name="Detalle0" localSheetId="48">'8.2-Ense. PostSec No Terc o Par'!#REF!</definedName>
    <definedName name="Detalle0" localSheetId="49">'8.3-Ense.Tercia o Universit'!$A$11</definedName>
    <definedName name="Detalle0" localSheetId="50">'8.4-Ens No Atrib a Nin. Nivel'!#REF!</definedName>
    <definedName name="Detalle0" localSheetId="51">'8.5-Ense. No Especif.'!$A$11</definedName>
    <definedName name="Detalle0" localSheetId="47">'8-Educación'!$A$13</definedName>
    <definedName name="Detalle0" localSheetId="54">'9.1-Pensiones'!$A$11</definedName>
    <definedName name="Detalle0" localSheetId="55">'9.2-Ayuda a Familias'!#REF!</definedName>
    <definedName name="Detalle0" localSheetId="56">'9.3-Exc Social No Espec.'!#REF!</definedName>
    <definedName name="Detalle0" localSheetId="57">'9.4-Protec.Social No Especi.'!#REF!</definedName>
    <definedName name="Detalle0" localSheetId="53">'9-Protección Social'!$A$12</definedName>
    <definedName name="Detalle0" localSheetId="1">#REF!</definedName>
    <definedName name="Detalle0" localSheetId="4">'Funcional Total'!#REF!</definedName>
    <definedName name="Detalle0" localSheetId="2">#REF!</definedName>
    <definedName name="Detalle0" localSheetId="3">#REF!</definedName>
    <definedName name="Detalle0" localSheetId="5">#REF!</definedName>
    <definedName name="Detalle0" localSheetId="13">#REF!</definedName>
    <definedName name="Detalle0" localSheetId="18">#REF!</definedName>
    <definedName name="Detalle0" localSheetId="27">#REF!</definedName>
    <definedName name="Detalle0" localSheetId="30">#REF!</definedName>
    <definedName name="Detalle0" localSheetId="36">#REF!</definedName>
    <definedName name="Detalle0" localSheetId="41">#REF!</definedName>
    <definedName name="Detalle0" localSheetId="46">#REF!</definedName>
    <definedName name="Detalle0" localSheetId="52">#REF!</definedName>
    <definedName name="Detalle0">#REF!</definedName>
    <definedName name="Detalle1" localSheetId="7">'1.1-Asuntos financie.'!#REF!</definedName>
    <definedName name="Detalle1" localSheetId="8">'1.2-Asuntos Legisl.'!#REF!</definedName>
    <definedName name="Detalle1" localSheetId="9">'1.3-Servicios Gener.'!#REF!</definedName>
    <definedName name="Detalle1" localSheetId="10">'1.4-Inv y D.R  con SPG'!#REF!</definedName>
    <definedName name="Detalle1" localSheetId="11">'1.5-Transac. Deuda Pública'!#REF!</definedName>
    <definedName name="Detalle1" localSheetId="12">'1.6-Servicios Electo.'!#REF!</definedName>
    <definedName name="Detalle1" localSheetId="6">'1-SER.PUB.GENER.'!#REF!</definedName>
    <definedName name="Detalle1" localSheetId="14">'2- Orden Públ. y Segur.'!#REF!</definedName>
    <definedName name="Detalle1" localSheetId="15">'2.2-Justicia'!#REF!</definedName>
    <definedName name="Detalle1" localSheetId="16">'2.4-Protec. Incen y Ot Event'!#REF!</definedName>
    <definedName name="Detalle1" localSheetId="17">'2.5-Ord Púb y Seg No Espe.'!#REF!</definedName>
    <definedName name="Detalle1" localSheetId="20">'3.1- Asun.Econ, Com.y Laboral'!#REF!</definedName>
    <definedName name="Detalle1" localSheetId="21">'3.2-Agr, Gan, Silvi, Pes y Caza'!#REF!</definedName>
    <definedName name="Detalle1" localSheetId="22">'3.3-Combust y Energía'!#REF!</definedName>
    <definedName name="Detalle1" localSheetId="23">'3.5-Transporte'!#REF!</definedName>
    <definedName name="Detalle1" localSheetId="24">'3.6-Comunic.'!#REF!</definedName>
    <definedName name="Detalle1" localSheetId="25">'3.7-Turis. y Otras Indu.'!#REF!</definedName>
    <definedName name="Detalle1" localSheetId="26">'3.8-Asuntos Econ No Especi.'!#REF!</definedName>
    <definedName name="Detalle1" localSheetId="19">'3-Asuntos Económicos'!#REF!</definedName>
    <definedName name="Detalle1" localSheetId="28">'4- Protec. Medio Ambiente '!#REF!</definedName>
    <definedName name="Detalle1" localSheetId="29">'4.2-Prot Medio Amb No Espec.'!#REF!</definedName>
    <definedName name="Detalle1" localSheetId="32">'5.1-Urbanización'!#REF!</definedName>
    <definedName name="Detalle1" localSheetId="33">'5.2-Desarrollo Comunitario'!#REF!</definedName>
    <definedName name="Detalle1" localSheetId="34">'5.3-Abastec. de Agua'!#REF!</definedName>
    <definedName name="Detalle1" localSheetId="35">'5.4-Viv y Ot. Serv Com No Espec'!#REF!</definedName>
    <definedName name="Detalle1" localSheetId="31">'5-Vivie.y Ot. Serv Comunit'!#REF!</definedName>
    <definedName name="Detalle1" localSheetId="37">'6- Salud'!#REF!</definedName>
    <definedName name="Detalle1" localSheetId="38">'6.1-Servi. Hospit'!#REF!</definedName>
    <definedName name="Detalle1" localSheetId="39">'6.2-Servi. Salud Pública'!#REF!</definedName>
    <definedName name="Detalle1" localSheetId="40">'6.4-Serv Salud No Espec.'!#REF!</definedName>
    <definedName name="Detalle1" localSheetId="43">'7.1-Serv Recre. y Deport.'!#REF!</definedName>
    <definedName name="Detalle1" localSheetId="44">'7.2-Servicios Culturales'!#REF!</definedName>
    <definedName name="Detalle1" localSheetId="45">'7.3-Serv.Edit, Radio y Telev.'!#REF!</definedName>
    <definedName name="Detalle1" localSheetId="42">'7-Serv Rec, Dep, Cul y Relig.'!#REF!</definedName>
    <definedName name="Detalle1" localSheetId="48">'8.2-Ense. PostSec No Terc o Par'!#REF!</definedName>
    <definedName name="Detalle1" localSheetId="49">'8.3-Ense.Tercia o Universit'!#REF!</definedName>
    <definedName name="Detalle1" localSheetId="50">'8.4-Ens No Atrib a Nin. Nivel'!#REF!</definedName>
    <definedName name="Detalle1" localSheetId="51">'8.5-Ense. No Especif.'!#REF!</definedName>
    <definedName name="Detalle1" localSheetId="47">'8-Educación'!#REF!</definedName>
    <definedName name="Detalle1" localSheetId="54">'9.1-Pensiones'!#REF!</definedName>
    <definedName name="Detalle1" localSheetId="55">'9.2-Ayuda a Familias'!#REF!</definedName>
    <definedName name="Detalle1" localSheetId="56">'9.3-Exc Social No Espec.'!#REF!</definedName>
    <definedName name="Detalle1" localSheetId="57">'9.4-Protec.Social No Especi.'!#REF!</definedName>
    <definedName name="Detalle1" localSheetId="53">'9-Protección Social'!#REF!</definedName>
    <definedName name="Detalle1" localSheetId="1">#REF!</definedName>
    <definedName name="Detalle1" localSheetId="4">'Funcional Total'!#REF!</definedName>
    <definedName name="Detalle1" localSheetId="2">#REF!</definedName>
    <definedName name="Detalle1" localSheetId="3">#REF!</definedName>
    <definedName name="Detalle1" localSheetId="5">#REF!</definedName>
    <definedName name="Detalle1" localSheetId="13">#REF!</definedName>
    <definedName name="Detalle1" localSheetId="18">#REF!</definedName>
    <definedName name="Detalle1" localSheetId="27">#REF!</definedName>
    <definedName name="Detalle1" localSheetId="30">#REF!</definedName>
    <definedName name="Detalle1" localSheetId="36">#REF!</definedName>
    <definedName name="Detalle1" localSheetId="41">#REF!</definedName>
    <definedName name="Detalle1" localSheetId="46">#REF!</definedName>
    <definedName name="Detalle1" localSheetId="52">#REF!</definedName>
    <definedName name="Detalle1">#REF!</definedName>
    <definedName name="Detalle2" localSheetId="7">'1.1-Asuntos financie.'!#REF!</definedName>
    <definedName name="Detalle2" localSheetId="8">'1.2-Asuntos Legisl.'!#REF!</definedName>
    <definedName name="Detalle2" localSheetId="9">'1.3-Servicios Gener.'!#REF!</definedName>
    <definedName name="Detalle2" localSheetId="10">'1.4-Inv y D.R  con SPG'!#REF!</definedName>
    <definedName name="Detalle2" localSheetId="11">'1.5-Transac. Deuda Pública'!#REF!</definedName>
    <definedName name="Detalle2" localSheetId="12">'1.6-Servicios Electo.'!#REF!</definedName>
    <definedName name="Detalle2" localSheetId="6">'1-SER.PUB.GENER.'!#REF!</definedName>
    <definedName name="Detalle2" localSheetId="14">'2- Orden Públ. y Segur.'!#REF!</definedName>
    <definedName name="Detalle2" localSheetId="15">'2.2-Justicia'!#REF!</definedName>
    <definedName name="Detalle2" localSheetId="16">'2.4-Protec. Incen y Ot Event'!#REF!</definedName>
    <definedName name="Detalle2" localSheetId="17">'2.5-Ord Púb y Seg No Espe.'!#REF!</definedName>
    <definedName name="Detalle2" localSheetId="20">'3.1- Asun.Econ, Com.y Laboral'!#REF!</definedName>
    <definedName name="Detalle2" localSheetId="21">'3.2-Agr, Gan, Silvi, Pes y Caza'!#REF!</definedName>
    <definedName name="Detalle2" localSheetId="22">'3.3-Combust y Energía'!#REF!</definedName>
    <definedName name="Detalle2" localSheetId="23">'3.5-Transporte'!#REF!</definedName>
    <definedName name="Detalle2" localSheetId="24">'3.6-Comunic.'!#REF!</definedName>
    <definedName name="Detalle2" localSheetId="25">'3.7-Turis. y Otras Indu.'!#REF!</definedName>
    <definedName name="Detalle2" localSheetId="26">'3.8-Asuntos Econ No Especi.'!#REF!</definedName>
    <definedName name="Detalle2" localSheetId="19">'3-Asuntos Económicos'!#REF!</definedName>
    <definedName name="Detalle2" localSheetId="28">'4- Protec. Medio Ambiente '!#REF!</definedName>
    <definedName name="Detalle2" localSheetId="29">'4.2-Prot Medio Amb No Espec.'!#REF!</definedName>
    <definedName name="Detalle2" localSheetId="32">'5.1-Urbanización'!#REF!</definedName>
    <definedName name="Detalle2" localSheetId="33">'5.2-Desarrollo Comunitario'!#REF!</definedName>
    <definedName name="Detalle2" localSheetId="34">'5.3-Abastec. de Agua'!#REF!</definedName>
    <definedName name="Detalle2" localSheetId="35">'5.4-Viv y Ot. Serv Com No Espec'!#REF!</definedName>
    <definedName name="Detalle2" localSheetId="31">'5-Vivie.y Ot. Serv Comunit'!#REF!</definedName>
    <definedName name="Detalle2" localSheetId="37">'6- Salud'!#REF!</definedName>
    <definedName name="Detalle2" localSheetId="38">'6.1-Servi. Hospit'!#REF!</definedName>
    <definedName name="Detalle2" localSheetId="39">'6.2-Servi. Salud Pública'!#REF!</definedName>
    <definedName name="Detalle2" localSheetId="40">'6.4-Serv Salud No Espec.'!#REF!</definedName>
    <definedName name="Detalle2" localSheetId="43">'7.1-Serv Recre. y Deport.'!#REF!</definedName>
    <definedName name="Detalle2" localSheetId="44">'7.2-Servicios Culturales'!#REF!</definedName>
    <definedName name="Detalle2" localSheetId="45">'7.3-Serv.Edit, Radio y Telev.'!#REF!</definedName>
    <definedName name="Detalle2" localSheetId="42">'7-Serv Rec, Dep, Cul y Relig.'!#REF!</definedName>
    <definedName name="Detalle2" localSheetId="48">'8.2-Ense. PostSec No Terc o Par'!#REF!</definedName>
    <definedName name="Detalle2" localSheetId="49">'8.3-Ense.Tercia o Universit'!#REF!</definedName>
    <definedName name="Detalle2" localSheetId="50">'8.4-Ens No Atrib a Nin. Nivel'!#REF!</definedName>
    <definedName name="Detalle2" localSheetId="51">'8.5-Ense. No Especif.'!#REF!</definedName>
    <definedName name="Detalle2" localSheetId="47">'8-Educación'!#REF!</definedName>
    <definedName name="Detalle2" localSheetId="54">'9.1-Pensiones'!#REF!</definedName>
    <definedName name="Detalle2" localSheetId="55">'9.2-Ayuda a Familias'!#REF!</definedName>
    <definedName name="Detalle2" localSheetId="56">'9.3-Exc Social No Espec.'!#REF!</definedName>
    <definedName name="Detalle2" localSheetId="57">'9.4-Protec.Social No Especi.'!#REF!</definedName>
    <definedName name="Detalle2" localSheetId="53">'9-Protección Social'!#REF!</definedName>
    <definedName name="Detalle2" localSheetId="1">[1]CONSOLIDADO!#REF!</definedName>
    <definedName name="Detalle2" localSheetId="4">'Funcional Total'!#REF!</definedName>
    <definedName name="Detalle2" localSheetId="2">[1]CONSOLIDADO!#REF!</definedName>
    <definedName name="Detalle2" localSheetId="3">[1]CONSOLIDADO!#REF!</definedName>
    <definedName name="Detalle2" localSheetId="5">#REF!</definedName>
    <definedName name="Detalle2" localSheetId="13">#REF!</definedName>
    <definedName name="Detalle2" localSheetId="18">#REF!</definedName>
    <definedName name="Detalle2" localSheetId="27">[1]CONSOLIDADO!#REF!</definedName>
    <definedName name="Detalle2" localSheetId="30">#REF!</definedName>
    <definedName name="Detalle2" localSheetId="36">[1]CONSOLIDADO!#REF!</definedName>
    <definedName name="Detalle2" localSheetId="41">[1]CONSOLIDADO!#REF!</definedName>
    <definedName name="Detalle2" localSheetId="46">[1]CONSOLIDADO!#REF!</definedName>
    <definedName name="Detalle2" localSheetId="52">#REF!</definedName>
    <definedName name="Detalle2">#REF!</definedName>
    <definedName name="FORMATO_ABAJO" localSheetId="7">'1.1-Asuntos financie.'!$A$50</definedName>
    <definedName name="FORMATO_ABAJO" localSheetId="8">'1.2-Asuntos Legisl.'!#REF!</definedName>
    <definedName name="FORMATO_ABAJO" localSheetId="9">'1.3-Servicios Gener.'!$A$54</definedName>
    <definedName name="FORMATO_ABAJO" localSheetId="10">'1.4-Inv y D.R  con SPG'!$A$50</definedName>
    <definedName name="FORMATO_ABAJO" localSheetId="11">'1.5-Transac. Deuda Pública'!#REF!</definedName>
    <definedName name="FORMATO_ABAJO" localSheetId="12">'1.6-Servicios Electo.'!#REF!</definedName>
    <definedName name="FORMATO_ABAJO" localSheetId="6">'1-SER.PUB.GENER.'!#REF!</definedName>
    <definedName name="FORMATO_ABAJO" localSheetId="14">'2- Orden Públ. y Segur.'!#REF!</definedName>
    <definedName name="FORMATO_ABAJO" localSheetId="15">'2.2-Justicia'!#REF!</definedName>
    <definedName name="FORMATO_ABAJO" localSheetId="16">'2.4-Protec. Incen y Ot Event'!#REF!</definedName>
    <definedName name="FORMATO_ABAJO" localSheetId="17">'2.5-Ord Púb y Seg No Espe.'!#REF!</definedName>
    <definedName name="FORMATO_ABAJO" localSheetId="20">'3.1- Asun.Econ, Com.y Laboral'!#REF!</definedName>
    <definedName name="FORMATO_ABAJO" localSheetId="21">'3.2-Agr, Gan, Silvi, Pes y Caza'!$A$61</definedName>
    <definedName name="FORMATO_ABAJO" localSheetId="22">'3.3-Combust y Energía'!$A$50</definedName>
    <definedName name="FORMATO_ABAJO" localSheetId="23">'3.5-Transporte'!#REF!</definedName>
    <definedName name="FORMATO_ABAJO" localSheetId="24">'3.6-Comunic.'!#REF!</definedName>
    <definedName name="FORMATO_ABAJO" localSheetId="25">'3.7-Turis. y Otras Indu.'!#REF!</definedName>
    <definedName name="FORMATO_ABAJO" localSheetId="26">'3.8-Asuntos Econ No Especi.'!$A$52</definedName>
    <definedName name="FORMATO_ABAJO" localSheetId="19">'3-Asuntos Económicos'!#REF!</definedName>
    <definedName name="FORMATO_ABAJO" localSheetId="28">'4- Protec. Medio Ambiente '!#REF!</definedName>
    <definedName name="FORMATO_ABAJO" localSheetId="29">'4.2-Prot Medio Amb No Espec.'!#REF!</definedName>
    <definedName name="FORMATO_ABAJO" localSheetId="32">'5.1-Urbanización'!$A$48</definedName>
    <definedName name="FORMATO_ABAJO" localSheetId="33">'5.2-Desarrollo Comunitario'!#REF!</definedName>
    <definedName name="FORMATO_ABAJO" localSheetId="34">'5.3-Abastec. de Agua'!$A$49</definedName>
    <definedName name="FORMATO_ABAJO" localSheetId="35">'5.4-Viv y Ot. Serv Com No Espec'!$A$48</definedName>
    <definedName name="FORMATO_ABAJO" localSheetId="31">'5-Vivie.y Ot. Serv Comunit'!$A$66</definedName>
    <definedName name="FORMATO_ABAJO" localSheetId="37">'6- Salud'!$A$57</definedName>
    <definedName name="FORMATO_ABAJO" localSheetId="38">'6.1-Servi. Hospit'!$A$47</definedName>
    <definedName name="FORMATO_ABAJO" localSheetId="39">'6.2-Servi. Salud Pública'!$A$54</definedName>
    <definedName name="FORMATO_ABAJO" localSheetId="40">'6.4-Serv Salud No Espec.'!$A$44</definedName>
    <definedName name="FORMATO_ABAJO" localSheetId="43">'7.1-Serv Recre. y Deport.'!#REF!</definedName>
    <definedName name="FORMATO_ABAJO" localSheetId="44">'7.2-Servicios Culturales'!#REF!</definedName>
    <definedName name="FORMATO_ABAJO" localSheetId="45">'7.3-Serv.Edit, Radio y Telev.'!#REF!</definedName>
    <definedName name="FORMATO_ABAJO" localSheetId="42">'7-Serv Rec, Dep, Cul y Relig.'!#REF!</definedName>
    <definedName name="FORMATO_ABAJO" localSheetId="48">'8.2-Ense. PostSec No Terc o Par'!#REF!</definedName>
    <definedName name="FORMATO_ABAJO" localSheetId="49">'8.3-Ense.Tercia o Universit'!$A$46</definedName>
    <definedName name="FORMATO_ABAJO" localSheetId="50">'8.4-Ens No Atrib a Nin. Nivel'!#REF!</definedName>
    <definedName name="FORMATO_ABAJO" localSheetId="51">'8.5-Ense. No Especif.'!$A$54</definedName>
    <definedName name="FORMATO_ABAJO" localSheetId="47">'8-Educación'!$A$55</definedName>
    <definedName name="FORMATO_ABAJO" localSheetId="54">'9.1-Pensiones'!$A$46</definedName>
    <definedName name="FORMATO_ABAJO" localSheetId="55">'9.2-Ayuda a Familias'!#REF!</definedName>
    <definedName name="FORMATO_ABAJO" localSheetId="56">'9.3-Exc Social No Espec.'!#REF!</definedName>
    <definedName name="FORMATO_ABAJO" localSheetId="57">'9.4-Protec.Social No Especi.'!#REF!</definedName>
    <definedName name="FORMATO_ABAJO" localSheetId="53">'9-Protección Social'!#REF!</definedName>
    <definedName name="FORMATO_ABAJO" localSheetId="1">#REF!</definedName>
    <definedName name="FORMATO_ABAJO" localSheetId="4">'Funcional Total'!#REF!</definedName>
    <definedName name="FORMATO_ABAJO" localSheetId="2">#REF!</definedName>
    <definedName name="FORMATO_ABAJO" localSheetId="3">#REF!</definedName>
    <definedName name="FORMATO_ABAJO" localSheetId="5">#REF!</definedName>
    <definedName name="FORMATO_ABAJO" localSheetId="13">#REF!</definedName>
    <definedName name="FORMATO_ABAJO" localSheetId="18">#REF!</definedName>
    <definedName name="FORMATO_ABAJO" localSheetId="27">#REF!</definedName>
    <definedName name="FORMATO_ABAJO" localSheetId="30">#REF!</definedName>
    <definedName name="FORMATO_ABAJO" localSheetId="36">#REF!</definedName>
    <definedName name="FORMATO_ABAJO" localSheetId="41">#REF!</definedName>
    <definedName name="FORMATO_ABAJO" localSheetId="46">#REF!</definedName>
    <definedName name="FORMATO_ABAJO" localSheetId="52">#REF!</definedName>
    <definedName name="FORMATO_ABAJO">#REF!</definedName>
    <definedName name="Print_Titles" localSheetId="7">'1.1-Asuntos financie.'!$A:$A,'1.1-Asuntos financie.'!$1:$10</definedName>
    <definedName name="Print_Titles" localSheetId="8">'1.2-Asuntos Legisl.'!$A:$A,'1.2-Asuntos Legisl.'!$1:$10</definedName>
    <definedName name="Print_Titles" localSheetId="9">'1.3-Servicios Gener.'!$A:$A,'1.3-Servicios Gener.'!$1:$10</definedName>
    <definedName name="Print_Titles" localSheetId="10">'1.4-Inv y D.R  con SPG'!$A:$A,'1.4-Inv y D.R  con SPG'!$1:$7</definedName>
    <definedName name="Print_Titles" localSheetId="11">'1.5-Transac. Deuda Pública'!$A:$A,'1.5-Transac. Deuda Pública'!$1:$10</definedName>
    <definedName name="Print_Titles" localSheetId="12">'1.6-Servicios Electo.'!$A:$A,'1.6-Servicios Electo.'!$1:$10</definedName>
    <definedName name="Print_Titles" localSheetId="6">'1-SER.PUB.GENER.'!$A:$A,'1-SER.PUB.GENER.'!$1:$10</definedName>
    <definedName name="Print_Titles" localSheetId="14">'2- Orden Públ. y Segur.'!$A:$A,'2- Orden Públ. y Segur.'!$1:$10</definedName>
    <definedName name="Print_Titles" localSheetId="15">'2.2-Justicia'!$A:$A,'2.2-Justicia'!$1:$10</definedName>
    <definedName name="Print_Titles" localSheetId="16">'2.4-Protec. Incen y Ot Event'!$A:$A,'2.4-Protec. Incen y Ot Event'!$1:$10</definedName>
    <definedName name="Print_Titles" localSheetId="17">'2.5-Ord Púb y Seg No Espe.'!$A:$A,'2.5-Ord Púb y Seg No Espe.'!$1:$10</definedName>
    <definedName name="Print_Titles" localSheetId="20">'3.1- Asun.Econ, Com.y Laboral'!$A:$A,'3.1- Asun.Econ, Com.y Laboral'!$1:$10</definedName>
    <definedName name="Print_Titles" localSheetId="21">'3.2-Agr, Gan, Silvi, Pes y Caza'!$A:$A,'3.2-Agr, Gan, Silvi, Pes y Caza'!$1:$10</definedName>
    <definedName name="Print_Titles" localSheetId="22">'3.3-Combust y Energía'!$A:$A,'3.3-Combust y Energía'!$1:$10</definedName>
    <definedName name="Print_Titles" localSheetId="23">'3.5-Transporte'!$A:$A,'3.5-Transporte'!$1:$11</definedName>
    <definedName name="Print_Titles" localSheetId="24">'3.6-Comunic.'!$A:$A,'3.6-Comunic.'!$1:$10</definedName>
    <definedName name="Print_Titles" localSheetId="25">'3.7-Turis. y Otras Indu.'!$A:$A,'3.7-Turis. y Otras Indu.'!$1:$10</definedName>
    <definedName name="Print_Titles" localSheetId="26">'3.8-Asuntos Econ No Especi.'!$A:$A,'3.8-Asuntos Econ No Especi.'!$1:$10</definedName>
    <definedName name="Print_Titles" localSheetId="19">'3-Asuntos Económicos'!$A:$A,'3-Asuntos Económicos'!$1:$10</definedName>
    <definedName name="Print_Titles" localSheetId="28">'4- Protec. Medio Ambiente '!$A:$A,'4- Protec. Medio Ambiente '!$1:$10</definedName>
    <definedName name="Print_Titles" localSheetId="29">'4.2-Prot Medio Amb No Espec.'!$A:$A,'4.2-Prot Medio Amb No Espec.'!$1:$10</definedName>
    <definedName name="Print_Titles" localSheetId="32">'5.1-Urbanización'!$A:$A,'5.1-Urbanización'!$1:$10</definedName>
    <definedName name="Print_Titles" localSheetId="33">'5.2-Desarrollo Comunitario'!$A:$A,'5.2-Desarrollo Comunitario'!$1:$10</definedName>
    <definedName name="Print_Titles" localSheetId="34">'5.3-Abastec. de Agua'!$A:$A,'5.3-Abastec. de Agua'!$1:$10</definedName>
    <definedName name="Print_Titles" localSheetId="35">'5.4-Viv y Ot. Serv Com No Espec'!$A:$A,'5.4-Viv y Ot. Serv Com No Espec'!$1:$10</definedName>
    <definedName name="Print_Titles" localSheetId="31">'5-Vivie.y Ot. Serv Comunit'!$A:$A,'5-Vivie.y Ot. Serv Comunit'!$1:$10</definedName>
    <definedName name="Print_Titles" localSheetId="37">'6- Salud'!$A:$A,'6- Salud'!$1:$10</definedName>
    <definedName name="Print_Titles" localSheetId="38">'6.1-Servi. Hospit'!$A:$A,'6.1-Servi. Hospit'!$1:$10</definedName>
    <definedName name="Print_Titles" localSheetId="39">'6.2-Servi. Salud Pública'!$A:$A,'6.2-Servi. Salud Pública'!$1:$10</definedName>
    <definedName name="Print_Titles" localSheetId="40">'6.4-Serv Salud No Espec.'!$A:$A,'6.4-Serv Salud No Espec.'!$1:$10</definedName>
    <definedName name="Print_Titles" localSheetId="43">'7.1-Serv Recre. y Deport.'!$A:$A,'7.1-Serv Recre. y Deport.'!$1:$10</definedName>
    <definedName name="Print_Titles" localSheetId="44">'7.2-Servicios Culturales'!$A:$A,'7.2-Servicios Culturales'!$1:$10</definedName>
    <definedName name="Print_Titles" localSheetId="45">'7.3-Serv.Edit, Radio y Telev.'!$A:$A,'7.3-Serv.Edit, Radio y Telev.'!$1:$10</definedName>
    <definedName name="Print_Titles" localSheetId="42">'7-Serv Rec, Dep, Cul y Relig.'!$A:$A,'7-Serv Rec, Dep, Cul y Relig.'!$1:$10</definedName>
    <definedName name="Print_Titles" localSheetId="48">'8.2-Ense. PostSec No Terc o Par'!$A:$A,'8.2-Ense. PostSec No Terc o Par'!$1:$10</definedName>
    <definedName name="Print_Titles" localSheetId="49">'8.3-Ense.Tercia o Universit'!$A:$A,'8.3-Ense.Tercia o Universit'!$1:$10</definedName>
    <definedName name="Print_Titles" localSheetId="50">'8.4-Ens No Atrib a Nin. Nivel'!$A:$A,'8.4-Ens No Atrib a Nin. Nivel'!$1:$10</definedName>
    <definedName name="Print_Titles" localSheetId="51">'8.5-Ense. No Especif.'!$A:$A,'8.5-Ense. No Especif.'!$1:$10</definedName>
    <definedName name="Print_Titles" localSheetId="47">'8-Educación'!$A:$A,'8-Educación'!$1:$10</definedName>
    <definedName name="Print_Titles" localSheetId="54">'9.1-Pensiones'!$A:$A,'9.1-Pensiones'!$1:$10</definedName>
    <definedName name="Print_Titles" localSheetId="55">'9.2-Ayuda a Familias'!$A:$A,'9.2-Ayuda a Familias'!$1:$10</definedName>
    <definedName name="Print_Titles" localSheetId="56">'9.3-Exc Social No Espec.'!$A:$A,'9.3-Exc Social No Espec.'!$1:$10</definedName>
    <definedName name="Print_Titles" localSheetId="57">'9.4-Protec.Social No Especi.'!$A:$A,'9.4-Protec.Social No Especi.'!$1:$10</definedName>
    <definedName name="Print_Titles" localSheetId="53">'9-Protección Social'!$A:$A,'9-Protección Social'!$1:$10</definedName>
    <definedName name="Print_Titles" localSheetId="4">'Funcional Total'!$A:$A,'Funcional Total'!$1:$11</definedName>
    <definedName name="Titulo" localSheetId="7">'1.1-Asuntos financie.'!$A$5</definedName>
    <definedName name="Titulo" localSheetId="8">'1.2-Asuntos Legisl.'!#REF!</definedName>
    <definedName name="Titulo" localSheetId="9">'1.3-Servicios Gener.'!$A$5</definedName>
    <definedName name="Titulo" localSheetId="10">'1.4-Inv y D.R  con SPG'!$A$2</definedName>
    <definedName name="Titulo" localSheetId="11">'1.5-Transac. Deuda Pública'!#REF!</definedName>
    <definedName name="Titulo" localSheetId="12">'1.6-Servicios Electo.'!#REF!</definedName>
    <definedName name="Titulo" localSheetId="6">'1-SER.PUB.GENER.'!$A$5</definedName>
    <definedName name="Titulo" localSheetId="14">'2- Orden Públ. y Segur.'!#REF!</definedName>
    <definedName name="Titulo" localSheetId="15">'2.2-Justicia'!#REF!</definedName>
    <definedName name="Titulo" localSheetId="16">'2.4-Protec. Incen y Ot Event'!#REF!</definedName>
    <definedName name="Titulo" localSheetId="17">'2.5-Ord Púb y Seg No Espe.'!#REF!</definedName>
    <definedName name="Titulo" localSheetId="20">'3.1- Asun.Econ, Com.y Laboral'!$B$5</definedName>
    <definedName name="Titulo" localSheetId="21">'3.2-Agr, Gan, Silvi, Pes y Caza'!#REF!</definedName>
    <definedName name="Titulo" localSheetId="22">'3.3-Combust y Energía'!$A$5</definedName>
    <definedName name="Titulo" localSheetId="23">'3.5-Transporte'!#REF!</definedName>
    <definedName name="Titulo" localSheetId="24">'3.6-Comunic.'!$A$5</definedName>
    <definedName name="Titulo" localSheetId="25">'3.7-Turis. y Otras Indu.'!$A$5</definedName>
    <definedName name="Titulo" localSheetId="26">'3.8-Asuntos Econ No Especi.'!$A$5</definedName>
    <definedName name="Titulo" localSheetId="19">'3-Asuntos Económicos'!$B$5</definedName>
    <definedName name="Titulo" localSheetId="28">'4- Protec. Medio Ambiente '!$A$5</definedName>
    <definedName name="Titulo" localSheetId="29">'4.2-Prot Medio Amb No Espec.'!$A$5</definedName>
    <definedName name="Titulo" localSheetId="32">'5.1-Urbanización'!$A$5</definedName>
    <definedName name="Titulo" localSheetId="33">'5.2-Desarrollo Comunitario'!$B$5</definedName>
    <definedName name="Titulo" localSheetId="34">'5.3-Abastec. de Agua'!$A$5</definedName>
    <definedName name="Titulo" localSheetId="35">'5.4-Viv y Ot. Serv Com No Espec'!$A$5</definedName>
    <definedName name="Titulo" localSheetId="31">'5-Vivie.y Ot. Serv Comunit'!$A$5</definedName>
    <definedName name="Titulo" localSheetId="37">'6- Salud'!$A$5</definedName>
    <definedName name="Titulo" localSheetId="38">'6.1-Servi. Hospit'!$A$5</definedName>
    <definedName name="Titulo" localSheetId="39">'6.2-Servi. Salud Pública'!$A$5</definedName>
    <definedName name="Titulo" localSheetId="40">'6.4-Serv Salud No Espec.'!$A$5</definedName>
    <definedName name="Titulo" localSheetId="43">'7.1-Serv Recre. y Deport.'!$A$5</definedName>
    <definedName name="Titulo" localSheetId="44">'7.2-Servicios Culturales'!#REF!</definedName>
    <definedName name="Titulo" localSheetId="45">'7.3-Serv.Edit, Radio y Telev.'!$A$5</definedName>
    <definedName name="Titulo" localSheetId="42">'7-Serv Rec, Dep, Cul y Relig.'!$A$5</definedName>
    <definedName name="Titulo" localSheetId="48">'8.2-Ense. PostSec No Terc o Par'!$A$5</definedName>
    <definedName name="Titulo" localSheetId="49">'8.3-Ense.Tercia o Universit'!$A$5</definedName>
    <definedName name="Titulo" localSheetId="50">'8.4-Ens No Atrib a Nin. Nivel'!$A$5</definedName>
    <definedName name="Titulo" localSheetId="51">'8.5-Ense. No Especif.'!$A$5</definedName>
    <definedName name="Titulo" localSheetId="47">'8-Educación'!$A$5</definedName>
    <definedName name="Titulo" localSheetId="54">'9.1-Pensiones'!$A$5</definedName>
    <definedName name="Titulo" localSheetId="55">'9.2-Ayuda a Familias'!$A$5</definedName>
    <definedName name="Titulo" localSheetId="56">'9.3-Exc Social No Espec.'!$A$5</definedName>
    <definedName name="Titulo" localSheetId="57">'9.4-Protec.Social No Especi.'!$A$5</definedName>
    <definedName name="Titulo" localSheetId="53">'9-Protección Social'!$A$5</definedName>
    <definedName name="Titulo" localSheetId="1">#REF!</definedName>
    <definedName name="Titulo" localSheetId="4">'Funcional Total'!$B$5</definedName>
    <definedName name="Titulo" localSheetId="2">#REF!</definedName>
    <definedName name="Titulo" localSheetId="3">#REF!</definedName>
    <definedName name="Titulo" localSheetId="5">#REF!</definedName>
    <definedName name="Titulo" localSheetId="13">#REF!</definedName>
    <definedName name="Titulo" localSheetId="18">#REF!</definedName>
    <definedName name="Titulo" localSheetId="27">#REF!</definedName>
    <definedName name="Titulo" localSheetId="30">#REF!</definedName>
    <definedName name="Titulo" localSheetId="36">#REF!</definedName>
    <definedName name="Titulo" localSheetId="41">#REF!</definedName>
    <definedName name="Titulo" localSheetId="46">#REF!</definedName>
    <definedName name="Titulo" localSheetId="52">#REF!</definedName>
    <definedName name="Titulo">#REF!</definedName>
    <definedName name="_xlnm.Print_Titles" localSheetId="20">'3.1- Asun.Econ, Com.y Laboral'!$A:$A,'3.1- Asun.Econ, Com.y Laboral'!$1:$10</definedName>
    <definedName name="_xlnm.Print_Titles" localSheetId="21">'3.2-Agr, Gan, Silvi, Pes y Caza'!$A:$A,'3.2-Agr, Gan, Silvi, Pes y Caza'!$1:$10</definedName>
    <definedName name="_xlnm.Print_Titles" localSheetId="23">'3.5-Transporte'!$A:$A,'3.5-Transporte'!$1:$11</definedName>
    <definedName name="_xlnm.Print_Titles" localSheetId="19">'3-Asuntos Económicos'!$A:$A,'3-Asuntos Económicos'!$1:$11</definedName>
    <definedName name="_xlnm.Print_Titles" localSheetId="33">'5.2-Desarrollo Comunitario'!$A:$A,'5.2-Desarrollo Comunitario'!$1:$11</definedName>
    <definedName name="_xlnm.Print_Titles" localSheetId="44">'7.2-Servicios Culturales'!$A:$A,'7.2-Servicios Culturales'!$1:$11</definedName>
    <definedName name="_xlnm.Print_Titles" localSheetId="1">Entidades!$1:$1</definedName>
    <definedName name="_xlnm.Print_Titles" localSheetId="4">'Funcional Total'!$A:$A</definedName>
    <definedName name="_xlnm.Print_Titles" localSheetId="2">Histórico!$A:$A</definedName>
    <definedName name="_xlnm.Print_Titles" localSheetId="3">'Histórico (sin diferencial)'!$A:$A</definedName>
    <definedName name="UnidadMonetaria" localSheetId="7">'1.1-Asuntos financie.'!$A$8</definedName>
    <definedName name="UnidadMonetaria" localSheetId="8">'1.2-Asuntos Legisl.'!#REF!</definedName>
    <definedName name="UnidadMonetaria" localSheetId="9">'1.3-Servicios Gener.'!$A$8</definedName>
    <definedName name="UnidadMonetaria" localSheetId="10">'1.4-Inv y D.R  con SPG'!$A$5</definedName>
    <definedName name="UnidadMonetaria" localSheetId="11">'1.5-Transac. Deuda Pública'!#REF!</definedName>
    <definedName name="UnidadMonetaria" localSheetId="12">'1.6-Servicios Electo.'!#REF!</definedName>
    <definedName name="UnidadMonetaria" localSheetId="6">'1-SER.PUB.GENER.'!$A$8</definedName>
    <definedName name="UnidadMonetaria" localSheetId="14">'2- Orden Públ. y Segur.'!#REF!</definedName>
    <definedName name="UnidadMonetaria" localSheetId="15">'2.2-Justicia'!#REF!</definedName>
    <definedName name="UnidadMonetaria" localSheetId="16">'2.4-Protec. Incen y Ot Event'!#REF!</definedName>
    <definedName name="UnidadMonetaria" localSheetId="17">'2.5-Ord Púb y Seg No Espe.'!#REF!</definedName>
    <definedName name="UnidadMonetaria" localSheetId="20">'3.1- Asun.Econ, Com.y Laboral'!$B$8</definedName>
    <definedName name="UnidadMonetaria" localSheetId="21">'3.2-Agr, Gan, Silvi, Pes y Caza'!#REF!</definedName>
    <definedName name="UnidadMonetaria" localSheetId="22">'3.3-Combust y Energía'!$A$8</definedName>
    <definedName name="UnidadMonetaria" localSheetId="23">'3.5-Transporte'!#REF!</definedName>
    <definedName name="UnidadMonetaria" localSheetId="24">'3.6-Comunic.'!$A$8</definedName>
    <definedName name="UnidadMonetaria" localSheetId="25">'3.7-Turis. y Otras Indu.'!$A$8</definedName>
    <definedName name="UnidadMonetaria" localSheetId="26">'3.8-Asuntos Econ No Especi.'!$A$8</definedName>
    <definedName name="UnidadMonetaria" localSheetId="19">'3-Asuntos Económicos'!$B$8</definedName>
    <definedName name="UnidadMonetaria" localSheetId="28">'4- Protec. Medio Ambiente '!$A$8</definedName>
    <definedName name="UnidadMonetaria" localSheetId="29">'4.2-Prot Medio Amb No Espec.'!$A$8</definedName>
    <definedName name="UnidadMonetaria" localSheetId="32">'5.1-Urbanización'!$A$8</definedName>
    <definedName name="UnidadMonetaria" localSheetId="33">'5.2-Desarrollo Comunitario'!$B$8</definedName>
    <definedName name="UnidadMonetaria" localSheetId="34">'5.3-Abastec. de Agua'!$A$8</definedName>
    <definedName name="UnidadMonetaria" localSheetId="35">'5.4-Viv y Ot. Serv Com No Espec'!$A$8</definedName>
    <definedName name="UnidadMonetaria" localSheetId="31">'5-Vivie.y Ot. Serv Comunit'!$A$8</definedName>
    <definedName name="UnidadMonetaria" localSheetId="37">'6- Salud'!$A$8</definedName>
    <definedName name="UnidadMonetaria" localSheetId="38">'6.1-Servi. Hospit'!$A$8</definedName>
    <definedName name="UnidadMonetaria" localSheetId="39">'6.2-Servi. Salud Pública'!$A$8</definedName>
    <definedName name="UnidadMonetaria" localSheetId="40">'6.4-Serv Salud No Espec.'!$A$8</definedName>
    <definedName name="UnidadMonetaria" localSheetId="43">'7.1-Serv Recre. y Deport.'!$A$8</definedName>
    <definedName name="UnidadMonetaria" localSheetId="44">'7.2-Servicios Culturales'!#REF!</definedName>
    <definedName name="UnidadMonetaria" localSheetId="45">'7.3-Serv.Edit, Radio y Telev.'!$A$8</definedName>
    <definedName name="UnidadMonetaria" localSheetId="42">'7-Serv Rec, Dep, Cul y Relig.'!$A$8</definedName>
    <definedName name="UnidadMonetaria" localSheetId="48">'8.2-Ense. PostSec No Terc o Par'!$A$8</definedName>
    <definedName name="UnidadMonetaria" localSheetId="49">'8.3-Ense.Tercia o Universit'!$A$8</definedName>
    <definedName name="UnidadMonetaria" localSheetId="50">'8.4-Ens No Atrib a Nin. Nivel'!$A$8</definedName>
    <definedName name="UnidadMonetaria" localSheetId="51">'8.5-Ense. No Especif.'!$A$8</definedName>
    <definedName name="UnidadMonetaria" localSheetId="47">'8-Educación'!$A$8</definedName>
    <definedName name="UnidadMonetaria" localSheetId="54">'9.1-Pensiones'!$A$8</definedName>
    <definedName name="UnidadMonetaria" localSheetId="55">'9.2-Ayuda a Familias'!$A$8</definedName>
    <definedName name="UnidadMonetaria" localSheetId="56">'9.3-Exc Social No Espec.'!$A$8</definedName>
    <definedName name="UnidadMonetaria" localSheetId="57">'9.4-Protec.Social No Especi.'!$A$8</definedName>
    <definedName name="UnidadMonetaria" localSheetId="53">'9-Protección Social'!$A$8</definedName>
    <definedName name="UnidadMonetaria" localSheetId="1">#REF!</definedName>
    <definedName name="UnidadMonetaria" localSheetId="4">'Funcional Total'!$B$8</definedName>
    <definedName name="UnidadMonetaria" localSheetId="2">#REF!</definedName>
    <definedName name="UnidadMonetaria" localSheetId="3">#REF!</definedName>
    <definedName name="UnidadMonetaria" localSheetId="5">#REF!</definedName>
    <definedName name="UnidadMonetaria" localSheetId="13">#REF!</definedName>
    <definedName name="UnidadMonetaria" localSheetId="18">#REF!</definedName>
    <definedName name="UnidadMonetaria" localSheetId="27">#REF!</definedName>
    <definedName name="UnidadMonetaria" localSheetId="30">#REF!</definedName>
    <definedName name="UnidadMonetaria" localSheetId="36">#REF!</definedName>
    <definedName name="UnidadMonetaria" localSheetId="41">#REF!</definedName>
    <definedName name="UnidadMonetaria" localSheetId="46">#REF!</definedName>
    <definedName name="UnidadMonetaria" localSheetId="52">#REF!</definedName>
    <definedName name="UnidadMoneta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29" l="1"/>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V169" i="7"/>
  <c r="V230" i="7"/>
  <c r="W153" i="7"/>
  <c r="W151" i="7"/>
  <c r="W150" i="7"/>
  <c r="W149" i="7"/>
  <c r="W148" i="7"/>
  <c r="W147" i="7"/>
  <c r="W146" i="7"/>
  <c r="W144" i="7"/>
  <c r="W143" i="7"/>
  <c r="W142" i="7"/>
  <c r="W141" i="7"/>
  <c r="W140" i="7"/>
  <c r="W139" i="7"/>
  <c r="W137" i="7"/>
  <c r="W136" i="7"/>
  <c r="W135" i="7"/>
  <c r="W134" i="7"/>
  <c r="W133" i="7"/>
  <c r="W132" i="7"/>
  <c r="W130" i="7"/>
  <c r="W129" i="7"/>
  <c r="W128" i="7"/>
  <c r="W127" i="7"/>
  <c r="W126" i="7"/>
  <c r="W124" i="7"/>
  <c r="W123" i="7"/>
  <c r="W122" i="7"/>
  <c r="W121" i="7"/>
  <c r="W120" i="7"/>
  <c r="W118" i="7"/>
  <c r="W117" i="7"/>
  <c r="W116" i="7"/>
  <c r="W114" i="7"/>
  <c r="W113" i="7"/>
  <c r="W112" i="7"/>
  <c r="W111" i="7"/>
  <c r="W110" i="7"/>
  <c r="W109" i="7"/>
  <c r="W108" i="7"/>
  <c r="W107" i="7"/>
  <c r="W106" i="7"/>
  <c r="W104" i="7"/>
  <c r="W103" i="7"/>
  <c r="W102" i="7"/>
  <c r="W101" i="7"/>
  <c r="W100" i="7"/>
  <c r="W99" i="7"/>
  <c r="W97" i="7"/>
  <c r="W96" i="7"/>
  <c r="W95" i="7"/>
  <c r="W94" i="7"/>
  <c r="W93" i="7"/>
  <c r="W92" i="7"/>
  <c r="W91" i="7"/>
  <c r="V91" i="7"/>
  <c r="W66" i="7"/>
  <c r="W59" i="7"/>
  <c r="W52" i="7"/>
  <c r="W46" i="7"/>
  <c r="W40" i="7"/>
  <c r="W36" i="7"/>
  <c r="W26" i="7"/>
  <c r="W19" i="7"/>
  <c r="W11" i="7"/>
  <c r="R12" i="8"/>
  <c r="H12" i="10"/>
  <c r="V142" i="7"/>
  <c r="V143" i="7"/>
  <c r="V144" i="7"/>
  <c r="V141" i="7"/>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D12" i="35"/>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V114" i="7"/>
  <c r="V104" i="7"/>
  <c r="V103" i="7"/>
  <c r="V102" i="7"/>
  <c r="V101" i="7"/>
  <c r="Q67" i="8"/>
  <c r="Q60" i="8"/>
  <c r="Q53" i="8"/>
  <c r="Q47" i="8"/>
  <c r="Q128" i="8" s="1"/>
  <c r="Q41" i="8"/>
  <c r="Q122" i="8" s="1"/>
  <c r="Q37" i="8"/>
  <c r="Q118" i="8" s="1"/>
  <c r="Q27" i="8"/>
  <c r="Q108" i="8" s="1"/>
  <c r="Q20" i="8"/>
  <c r="Q101" i="8" s="1"/>
  <c r="Q12" i="8"/>
  <c r="V26" i="7"/>
  <c r="V19" i="7"/>
  <c r="V99" i="7" s="1"/>
  <c r="V94" i="7"/>
  <c r="V150" i="7"/>
  <c r="V149" i="7"/>
  <c r="V148" i="7"/>
  <c r="V147" i="7"/>
  <c r="V140" i="7"/>
  <c r="V137" i="7"/>
  <c r="V136" i="7"/>
  <c r="V135" i="7"/>
  <c r="V134" i="7"/>
  <c r="V133" i="7"/>
  <c r="V130" i="7"/>
  <c r="V129" i="7"/>
  <c r="V128" i="7"/>
  <c r="V127" i="7"/>
  <c r="V124" i="7"/>
  <c r="V123" i="7"/>
  <c r="V122" i="7"/>
  <c r="V121" i="7"/>
  <c r="V118" i="7"/>
  <c r="V117" i="7"/>
  <c r="V113" i="7"/>
  <c r="V112" i="7"/>
  <c r="V111" i="7"/>
  <c r="V110" i="7"/>
  <c r="V109" i="7"/>
  <c r="V108" i="7"/>
  <c r="V107" i="7"/>
  <c r="V100" i="7"/>
  <c r="V97" i="7"/>
  <c r="V96" i="7"/>
  <c r="V95" i="7"/>
  <c r="V93" i="7"/>
  <c r="V92" i="7"/>
  <c r="Q152" i="8"/>
  <c r="Q151" i="8"/>
  <c r="Q150" i="8"/>
  <c r="Q149" i="8"/>
  <c r="Q148" i="8"/>
  <c r="Q146" i="8"/>
  <c r="Q145" i="8"/>
  <c r="Q144" i="8"/>
  <c r="Q143" i="8"/>
  <c r="Q142" i="8"/>
  <c r="Q141" i="8"/>
  <c r="Q139" i="8"/>
  <c r="Q138" i="8"/>
  <c r="Q137" i="8"/>
  <c r="Q136" i="8"/>
  <c r="Q135" i="8"/>
  <c r="Q134" i="8"/>
  <c r="Q132" i="8"/>
  <c r="Q131" i="8"/>
  <c r="Q130" i="8"/>
  <c r="Q129" i="8"/>
  <c r="Q126" i="8"/>
  <c r="Q125" i="8"/>
  <c r="Q124" i="8"/>
  <c r="Q123" i="8"/>
  <c r="Q120" i="8"/>
  <c r="Q119" i="8"/>
  <c r="Q116" i="8"/>
  <c r="Q115" i="8"/>
  <c r="Q114" i="8"/>
  <c r="Q113" i="8"/>
  <c r="Q112" i="8"/>
  <c r="Q111" i="8"/>
  <c r="Q110" i="8"/>
  <c r="Q109" i="8"/>
  <c r="Q106" i="8"/>
  <c r="Q105" i="8"/>
  <c r="Q104" i="8"/>
  <c r="Q103" i="8"/>
  <c r="Q102" i="8"/>
  <c r="Q99" i="8"/>
  <c r="Q98" i="8"/>
  <c r="Q97" i="8"/>
  <c r="Q96" i="8"/>
  <c r="Q95" i="8"/>
  <c r="Q94" i="8"/>
  <c r="Q93" i="8"/>
  <c r="V66" i="7"/>
  <c r="V146" i="7" s="1"/>
  <c r="V59" i="7"/>
  <c r="V139" i="7" s="1"/>
  <c r="V52" i="7"/>
  <c r="V132" i="7" s="1"/>
  <c r="V46" i="7"/>
  <c r="V126" i="7" s="1"/>
  <c r="V40" i="7"/>
  <c r="V120" i="7" s="1"/>
  <c r="V36" i="7"/>
  <c r="V116" i="7" s="1"/>
  <c r="V106" i="7"/>
  <c r="V11" i="7"/>
  <c r="P152" i="8"/>
  <c r="P151" i="8"/>
  <c r="P150" i="8"/>
  <c r="P149" i="8"/>
  <c r="P146" i="8"/>
  <c r="P145" i="8"/>
  <c r="P144" i="8"/>
  <c r="P143" i="8"/>
  <c r="P142" i="8"/>
  <c r="P139" i="8"/>
  <c r="P138" i="8"/>
  <c r="P137" i="8"/>
  <c r="P136" i="8"/>
  <c r="P135" i="8"/>
  <c r="P132" i="8"/>
  <c r="P131" i="8"/>
  <c r="P130" i="8"/>
  <c r="P129" i="8"/>
  <c r="P126" i="8"/>
  <c r="P125" i="8"/>
  <c r="P124" i="8"/>
  <c r="P123" i="8"/>
  <c r="P120" i="8"/>
  <c r="P119" i="8"/>
  <c r="P116" i="8"/>
  <c r="P115" i="8"/>
  <c r="P114" i="8"/>
  <c r="P113" i="8"/>
  <c r="P112" i="8"/>
  <c r="P111" i="8"/>
  <c r="P110" i="8"/>
  <c r="P109" i="8"/>
  <c r="P106" i="8"/>
  <c r="P105" i="8"/>
  <c r="P104" i="8"/>
  <c r="P103" i="8"/>
  <c r="P102" i="8"/>
  <c r="P99" i="8"/>
  <c r="P98" i="8"/>
  <c r="P97" i="8"/>
  <c r="P96" i="8"/>
  <c r="P95" i="8"/>
  <c r="P94" i="8"/>
  <c r="U150" i="7"/>
  <c r="U149" i="7"/>
  <c r="U148" i="7"/>
  <c r="U147" i="7"/>
  <c r="U144" i="7"/>
  <c r="U143" i="7"/>
  <c r="U142" i="7"/>
  <c r="U141" i="7"/>
  <c r="U140" i="7"/>
  <c r="U137" i="7"/>
  <c r="U136" i="7"/>
  <c r="U135" i="7"/>
  <c r="U134" i="7"/>
  <c r="U133" i="7"/>
  <c r="U130" i="7"/>
  <c r="U129" i="7"/>
  <c r="U128" i="7"/>
  <c r="U127" i="7"/>
  <c r="U124" i="7"/>
  <c r="U123" i="7"/>
  <c r="U122" i="7"/>
  <c r="U121" i="7"/>
  <c r="U118" i="7"/>
  <c r="U117" i="7"/>
  <c r="U114" i="7"/>
  <c r="U113" i="7"/>
  <c r="U112" i="7"/>
  <c r="U111" i="7"/>
  <c r="U110" i="7"/>
  <c r="U109" i="7"/>
  <c r="U108" i="7"/>
  <c r="U107" i="7"/>
  <c r="U104" i="7"/>
  <c r="U103" i="7"/>
  <c r="U102" i="7"/>
  <c r="U101" i="7"/>
  <c r="U100" i="7"/>
  <c r="U97" i="7"/>
  <c r="U96" i="7"/>
  <c r="U95" i="7"/>
  <c r="U94" i="7"/>
  <c r="U93" i="7"/>
  <c r="U92" i="7"/>
  <c r="W73" i="7" l="1"/>
  <c r="Q74" i="8"/>
  <c r="Q155" i="8" s="1"/>
  <c r="V73" i="7"/>
  <c r="V153" i="7" l="1"/>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12" i="68"/>
  <c r="D13" i="67"/>
  <c r="D14" i="67"/>
  <c r="D15" i="67"/>
  <c r="D16" i="67"/>
  <c r="D17" i="67"/>
  <c r="D18" i="67"/>
  <c r="D19" i="6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12" i="67"/>
  <c r="D13" i="66"/>
  <c r="D14" i="66"/>
  <c r="D15" i="66"/>
  <c r="D16" i="66"/>
  <c r="D17" i="66"/>
  <c r="D18" i="66"/>
  <c r="D19" i="66"/>
  <c r="D20" i="66"/>
  <c r="D21" i="66"/>
  <c r="D22" i="66"/>
  <c r="D23" i="66"/>
  <c r="D24"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12" i="66"/>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12" i="65"/>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12" i="62"/>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12" i="61"/>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12" i="60"/>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12" i="59"/>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12" i="54"/>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12" i="53"/>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12" i="52"/>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12" i="49"/>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12" i="46"/>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12" i="43"/>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12" i="42"/>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12" i="41"/>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12" i="40"/>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12" i="37"/>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12" i="33"/>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12" i="32"/>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12" i="30"/>
  <c r="L45" i="28"/>
  <c r="L46" i="28"/>
  <c r="L47" i="28"/>
  <c r="L48" i="28"/>
  <c r="L49" i="28"/>
  <c r="L50" i="28"/>
  <c r="L51" i="28"/>
  <c r="L52" i="28"/>
  <c r="L53" i="28"/>
  <c r="L54" i="28"/>
  <c r="L55" i="28"/>
  <c r="L56" i="28"/>
  <c r="L57" i="28"/>
  <c r="L58" i="28"/>
  <c r="L59" i="28"/>
  <c r="L60" i="28"/>
  <c r="L61" i="28"/>
  <c r="L62" i="28"/>
  <c r="L63" i="28"/>
  <c r="L64" i="28"/>
  <c r="L65" i="28"/>
  <c r="L66"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12" i="28"/>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12" i="27"/>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12" i="24"/>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12" i="23"/>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12" i="2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12" i="16"/>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12" i="15"/>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12" i="14"/>
  <c r="D17" i="13"/>
  <c r="D13" i="13"/>
  <c r="D14" i="13"/>
  <c r="D15" i="13"/>
  <c r="D16"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12" i="13"/>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12" i="12"/>
  <c r="F13" i="64" l="1"/>
  <c r="F14" i="64"/>
  <c r="F15" i="64"/>
  <c r="F16" i="64"/>
  <c r="F17" i="64"/>
  <c r="F18" i="64"/>
  <c r="F19" i="64"/>
  <c r="F20" i="64"/>
  <c r="F21" i="64"/>
  <c r="F22" i="64"/>
  <c r="F23" i="64"/>
  <c r="F24" i="64"/>
  <c r="F25" i="64"/>
  <c r="F26" i="64"/>
  <c r="F27" i="64"/>
  <c r="F28" i="64"/>
  <c r="F29" i="64"/>
  <c r="F30" i="64"/>
  <c r="F31" i="64"/>
  <c r="F32" i="64"/>
  <c r="F33" i="64"/>
  <c r="F34" i="64"/>
  <c r="F35" i="64"/>
  <c r="F36" i="64"/>
  <c r="F37" i="64"/>
  <c r="F38" i="64"/>
  <c r="F39" i="64"/>
  <c r="F40" i="64"/>
  <c r="F41" i="64"/>
  <c r="F42" i="64"/>
  <c r="F43" i="64"/>
  <c r="F44" i="64"/>
  <c r="F45" i="64"/>
  <c r="F46" i="64"/>
  <c r="F47" i="64"/>
  <c r="F48" i="64"/>
  <c r="F49" i="64"/>
  <c r="F50" i="64"/>
  <c r="F51" i="64"/>
  <c r="F52" i="64"/>
  <c r="F53" i="64"/>
  <c r="F54" i="64"/>
  <c r="F55" i="64"/>
  <c r="F56" i="64"/>
  <c r="F57" i="64"/>
  <c r="F58" i="64"/>
  <c r="F59" i="64"/>
  <c r="F60" i="64"/>
  <c r="F61" i="64"/>
  <c r="F62" i="64"/>
  <c r="F63" i="64"/>
  <c r="F64" i="64"/>
  <c r="F65" i="64"/>
  <c r="F66" i="64"/>
  <c r="F12" i="64"/>
  <c r="F13" i="58"/>
  <c r="F14" i="58"/>
  <c r="F15" i="58"/>
  <c r="F16" i="58"/>
  <c r="F17" i="58"/>
  <c r="F18" i="58"/>
  <c r="F19" i="58"/>
  <c r="F20" i="58"/>
  <c r="F21" i="58"/>
  <c r="F22" i="58"/>
  <c r="F23" i="58"/>
  <c r="F24" i="58"/>
  <c r="F25" i="58"/>
  <c r="F26" i="58"/>
  <c r="F27" i="58"/>
  <c r="F28" i="58"/>
  <c r="F29" i="58"/>
  <c r="F30" i="58"/>
  <c r="F31" i="58"/>
  <c r="F32" i="58"/>
  <c r="F33" i="58"/>
  <c r="F34" i="58"/>
  <c r="F35" i="58"/>
  <c r="F36" i="58"/>
  <c r="F37" i="58"/>
  <c r="F38" i="58"/>
  <c r="F39" i="58"/>
  <c r="F40" i="58"/>
  <c r="F41" i="58"/>
  <c r="F42" i="58"/>
  <c r="F43" i="58"/>
  <c r="F44" i="58"/>
  <c r="F45" i="58"/>
  <c r="F46" i="58"/>
  <c r="F47" i="58"/>
  <c r="F48" i="58"/>
  <c r="F49" i="58"/>
  <c r="F50" i="58"/>
  <c r="F51" i="58"/>
  <c r="F52" i="58"/>
  <c r="F53" i="58"/>
  <c r="F54" i="58"/>
  <c r="F55" i="58"/>
  <c r="F56" i="58"/>
  <c r="F57" i="58"/>
  <c r="F58" i="58"/>
  <c r="F59" i="58"/>
  <c r="F60" i="58"/>
  <c r="F61" i="58"/>
  <c r="F62" i="58"/>
  <c r="F63" i="58"/>
  <c r="F64" i="58"/>
  <c r="F65" i="58"/>
  <c r="F66" i="58"/>
  <c r="F12" i="58"/>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12" i="45"/>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12" i="39"/>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12" i="26"/>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12" i="19"/>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P67" i="8"/>
  <c r="P60" i="8"/>
  <c r="P53" i="8"/>
  <c r="P47" i="8"/>
  <c r="P41" i="8"/>
  <c r="P37" i="8"/>
  <c r="P27" i="8"/>
  <c r="P20" i="8"/>
  <c r="U66" i="7"/>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13" i="4"/>
  <c r="U146" i="7" l="1"/>
  <c r="P101" i="8"/>
  <c r="P108" i="8"/>
  <c r="P118" i="8"/>
  <c r="P122" i="8"/>
  <c r="P128" i="8"/>
  <c r="P134" i="8"/>
  <c r="P141" i="8"/>
  <c r="P148" i="8"/>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12" i="11"/>
  <c r="P12" i="8"/>
  <c r="P74" i="8" s="1"/>
  <c r="U59" i="7"/>
  <c r="U52" i="7"/>
  <c r="U46" i="7"/>
  <c r="U40" i="7"/>
  <c r="U36" i="7"/>
  <c r="U26" i="7"/>
  <c r="U19" i="7"/>
  <c r="U11" i="7"/>
  <c r="P186" i="8" l="1"/>
  <c r="P200" i="8"/>
  <c r="P206" i="8"/>
  <c r="U120" i="7"/>
  <c r="U132" i="7"/>
  <c r="P196" i="8"/>
  <c r="P233" i="8"/>
  <c r="P230" i="8"/>
  <c r="P216" i="8"/>
  <c r="P202" i="8"/>
  <c r="P188" i="8"/>
  <c r="P174" i="8"/>
  <c r="P198" i="8"/>
  <c r="P183" i="8"/>
  <c r="P217" i="8"/>
  <c r="P229" i="8"/>
  <c r="P215" i="8"/>
  <c r="P201" i="8"/>
  <c r="P187" i="8"/>
  <c r="P173" i="8"/>
  <c r="P213" i="8"/>
  <c r="P155" i="8"/>
  <c r="P189" i="8"/>
  <c r="P228" i="8"/>
  <c r="P214" i="8"/>
  <c r="P172" i="8"/>
  <c r="P184" i="8"/>
  <c r="P197" i="8"/>
  <c r="P203" i="8"/>
  <c r="P227" i="8"/>
  <c r="P224" i="8"/>
  <c r="P210" i="8"/>
  <c r="P182" i="8"/>
  <c r="P209" i="8"/>
  <c r="P194" i="8"/>
  <c r="P181" i="8"/>
  <c r="P223" i="8"/>
  <c r="P222" i="8"/>
  <c r="P208" i="8"/>
  <c r="P193" i="8"/>
  <c r="P180" i="8"/>
  <c r="P177" i="8"/>
  <c r="P190" i="8"/>
  <c r="P176" i="8"/>
  <c r="P175" i="8"/>
  <c r="P221" i="8"/>
  <c r="P207" i="8"/>
  <c r="P192" i="8"/>
  <c r="P191" i="8"/>
  <c r="P204" i="8"/>
  <c r="P220" i="8"/>
  <c r="P219" i="8"/>
  <c r="P179" i="8"/>
  <c r="U116" i="7"/>
  <c r="P171" i="8"/>
  <c r="P93" i="8"/>
  <c r="P226" i="8"/>
  <c r="U106" i="7"/>
  <c r="U139" i="7"/>
  <c r="U91" i="7"/>
  <c r="U73" i="7"/>
  <c r="U126" i="7"/>
  <c r="U99" i="7"/>
  <c r="P212" i="8"/>
  <c r="O152" i="8"/>
  <c r="N152" i="8"/>
  <c r="M152" i="8"/>
  <c r="L152" i="8"/>
  <c r="K152" i="8"/>
  <c r="O151" i="8"/>
  <c r="N151" i="8"/>
  <c r="M151" i="8"/>
  <c r="L151" i="8"/>
  <c r="K151" i="8"/>
  <c r="J151" i="8"/>
  <c r="I151" i="8"/>
  <c r="H151" i="8"/>
  <c r="G151" i="8"/>
  <c r="F151" i="8"/>
  <c r="E151" i="8"/>
  <c r="D151" i="8"/>
  <c r="C151" i="8"/>
  <c r="B151" i="8"/>
  <c r="O150" i="8"/>
  <c r="N150" i="8"/>
  <c r="M150" i="8"/>
  <c r="L150" i="8"/>
  <c r="K150" i="8"/>
  <c r="J150" i="8"/>
  <c r="I150" i="8"/>
  <c r="H150" i="8"/>
  <c r="G150" i="8"/>
  <c r="F150" i="8"/>
  <c r="E150" i="8"/>
  <c r="D150" i="8"/>
  <c r="C150" i="8"/>
  <c r="B150" i="8"/>
  <c r="O149" i="8"/>
  <c r="N149" i="8"/>
  <c r="M149" i="8"/>
  <c r="L149" i="8"/>
  <c r="K149" i="8"/>
  <c r="J149" i="8"/>
  <c r="I149" i="8"/>
  <c r="H149" i="8"/>
  <c r="G149" i="8"/>
  <c r="F149" i="8"/>
  <c r="E149" i="8"/>
  <c r="D149" i="8"/>
  <c r="C149" i="8"/>
  <c r="B149" i="8"/>
  <c r="O146" i="8"/>
  <c r="N146" i="8"/>
  <c r="M146" i="8"/>
  <c r="L146" i="8"/>
  <c r="K146" i="8"/>
  <c r="J146" i="8"/>
  <c r="I146" i="8"/>
  <c r="H146" i="8"/>
  <c r="G146" i="8"/>
  <c r="F146" i="8"/>
  <c r="E146" i="8"/>
  <c r="D146" i="8"/>
  <c r="C146" i="8"/>
  <c r="B146" i="8"/>
  <c r="O145" i="8"/>
  <c r="N145" i="8"/>
  <c r="M145" i="8"/>
  <c r="L145" i="8"/>
  <c r="K145" i="8"/>
  <c r="J145" i="8"/>
  <c r="I145" i="8"/>
  <c r="H145" i="8"/>
  <c r="G145" i="8"/>
  <c r="F145" i="8"/>
  <c r="E145" i="8"/>
  <c r="D145" i="8"/>
  <c r="C145" i="8"/>
  <c r="B145" i="8"/>
  <c r="O144" i="8"/>
  <c r="N144" i="8"/>
  <c r="M144" i="8"/>
  <c r="L144" i="8"/>
  <c r="K144" i="8"/>
  <c r="J144" i="8"/>
  <c r="I144" i="8"/>
  <c r="H144" i="8"/>
  <c r="G144" i="8"/>
  <c r="F144" i="8"/>
  <c r="E144" i="8"/>
  <c r="D144" i="8"/>
  <c r="C144" i="8"/>
  <c r="B144" i="8"/>
  <c r="O143" i="8"/>
  <c r="N143" i="8"/>
  <c r="M143" i="8"/>
  <c r="L143" i="8"/>
  <c r="K143" i="8"/>
  <c r="J143" i="8"/>
  <c r="I143" i="8"/>
  <c r="H143" i="8"/>
  <c r="G143" i="8"/>
  <c r="F143" i="8"/>
  <c r="E143" i="8"/>
  <c r="D143" i="8"/>
  <c r="C143" i="8"/>
  <c r="B143" i="8"/>
  <c r="O142" i="8"/>
  <c r="N142" i="8"/>
  <c r="M142" i="8"/>
  <c r="L142" i="8"/>
  <c r="K142" i="8"/>
  <c r="J142" i="8"/>
  <c r="I142" i="8"/>
  <c r="H142" i="8"/>
  <c r="G142" i="8"/>
  <c r="F142" i="8"/>
  <c r="E142" i="8"/>
  <c r="D142" i="8"/>
  <c r="C142" i="8"/>
  <c r="B142" i="8"/>
  <c r="O139" i="8"/>
  <c r="N139" i="8"/>
  <c r="M139" i="8"/>
  <c r="L139" i="8"/>
  <c r="K139" i="8"/>
  <c r="J139" i="8"/>
  <c r="I139" i="8"/>
  <c r="H139" i="8"/>
  <c r="G139" i="8"/>
  <c r="F139" i="8"/>
  <c r="E139" i="8"/>
  <c r="O138" i="8"/>
  <c r="N138" i="8"/>
  <c r="M138" i="8"/>
  <c r="L138" i="8"/>
  <c r="K138" i="8"/>
  <c r="J138" i="8"/>
  <c r="I138" i="8"/>
  <c r="H138" i="8"/>
  <c r="G138" i="8"/>
  <c r="F138" i="8"/>
  <c r="E138" i="8"/>
  <c r="D138" i="8"/>
  <c r="C138" i="8"/>
  <c r="B138" i="8"/>
  <c r="O137" i="8"/>
  <c r="N137" i="8"/>
  <c r="M137" i="8"/>
  <c r="L137" i="8"/>
  <c r="K137" i="8"/>
  <c r="J137" i="8"/>
  <c r="I137" i="8"/>
  <c r="H137" i="8"/>
  <c r="G137" i="8"/>
  <c r="F137" i="8"/>
  <c r="E137" i="8"/>
  <c r="D137" i="8"/>
  <c r="C137" i="8"/>
  <c r="B137" i="8"/>
  <c r="O136" i="8"/>
  <c r="N136" i="8"/>
  <c r="M136" i="8"/>
  <c r="L136" i="8"/>
  <c r="K136" i="8"/>
  <c r="J136" i="8"/>
  <c r="I136" i="8"/>
  <c r="H136" i="8"/>
  <c r="G136" i="8"/>
  <c r="F136" i="8"/>
  <c r="E136" i="8"/>
  <c r="D136" i="8"/>
  <c r="C136" i="8"/>
  <c r="B136" i="8"/>
  <c r="O135" i="8"/>
  <c r="N135" i="8"/>
  <c r="M135" i="8"/>
  <c r="L135" i="8"/>
  <c r="K135" i="8"/>
  <c r="J135" i="8"/>
  <c r="I135" i="8"/>
  <c r="H135" i="8"/>
  <c r="G135" i="8"/>
  <c r="F135" i="8"/>
  <c r="E135" i="8"/>
  <c r="D135" i="8"/>
  <c r="C135" i="8"/>
  <c r="B135" i="8"/>
  <c r="O132" i="8"/>
  <c r="N132" i="8"/>
  <c r="M132" i="8"/>
  <c r="L132" i="8"/>
  <c r="K132" i="8"/>
  <c r="J132" i="8"/>
  <c r="I132" i="8"/>
  <c r="H132" i="8"/>
  <c r="G132" i="8"/>
  <c r="F132" i="8"/>
  <c r="E132" i="8"/>
  <c r="D132" i="8"/>
  <c r="C132" i="8"/>
  <c r="B132" i="8"/>
  <c r="O131" i="8"/>
  <c r="N131" i="8"/>
  <c r="M131" i="8"/>
  <c r="L131" i="8"/>
  <c r="K131" i="8"/>
  <c r="J131" i="8"/>
  <c r="I131" i="8"/>
  <c r="H131" i="8"/>
  <c r="G131" i="8"/>
  <c r="F131" i="8"/>
  <c r="E131" i="8"/>
  <c r="D131" i="8"/>
  <c r="C131" i="8"/>
  <c r="B131" i="8"/>
  <c r="O130" i="8"/>
  <c r="N130" i="8"/>
  <c r="M130" i="8"/>
  <c r="L130" i="8"/>
  <c r="K130" i="8"/>
  <c r="J130" i="8"/>
  <c r="I130" i="8"/>
  <c r="H130" i="8"/>
  <c r="G130" i="8"/>
  <c r="F130" i="8"/>
  <c r="E130" i="8"/>
  <c r="D130" i="8"/>
  <c r="C130" i="8"/>
  <c r="B130" i="8"/>
  <c r="O129" i="8"/>
  <c r="N129" i="8"/>
  <c r="M129" i="8"/>
  <c r="L129" i="8"/>
  <c r="K129" i="8"/>
  <c r="J129" i="8"/>
  <c r="I129" i="8"/>
  <c r="H129" i="8"/>
  <c r="G129" i="8"/>
  <c r="O126" i="8"/>
  <c r="N126" i="8"/>
  <c r="M126" i="8"/>
  <c r="L126" i="8"/>
  <c r="K126" i="8"/>
  <c r="J126" i="8"/>
  <c r="I126" i="8"/>
  <c r="H126" i="8"/>
  <c r="G126" i="8"/>
  <c r="F126" i="8"/>
  <c r="E126" i="8"/>
  <c r="D126" i="8"/>
  <c r="C126" i="8"/>
  <c r="B126" i="8"/>
  <c r="O125" i="8"/>
  <c r="N125" i="8"/>
  <c r="M125" i="8"/>
  <c r="L125" i="8"/>
  <c r="K125" i="8"/>
  <c r="J125" i="8"/>
  <c r="I125" i="8"/>
  <c r="H125" i="8"/>
  <c r="G125" i="8"/>
  <c r="F125" i="8"/>
  <c r="E125" i="8"/>
  <c r="D125" i="8"/>
  <c r="C125" i="8"/>
  <c r="B125" i="8"/>
  <c r="O124" i="8"/>
  <c r="N124" i="8"/>
  <c r="M124" i="8"/>
  <c r="L124" i="8"/>
  <c r="K124" i="8"/>
  <c r="J124" i="8"/>
  <c r="I124" i="8"/>
  <c r="H124" i="8"/>
  <c r="G124" i="8"/>
  <c r="F124" i="8"/>
  <c r="E124" i="8"/>
  <c r="D124" i="8"/>
  <c r="C124" i="8"/>
  <c r="B124" i="8"/>
  <c r="O123" i="8"/>
  <c r="N123" i="8"/>
  <c r="M123" i="8"/>
  <c r="L123" i="8"/>
  <c r="K123" i="8"/>
  <c r="J123" i="8"/>
  <c r="I123" i="8"/>
  <c r="H123" i="8"/>
  <c r="G123" i="8"/>
  <c r="F123" i="8"/>
  <c r="E123" i="8"/>
  <c r="D123" i="8"/>
  <c r="C123" i="8"/>
  <c r="B123" i="8"/>
  <c r="O120" i="8"/>
  <c r="N120" i="8"/>
  <c r="M120" i="8"/>
  <c r="L120" i="8"/>
  <c r="K120" i="8"/>
  <c r="J120" i="8"/>
  <c r="I120" i="8"/>
  <c r="H120" i="8"/>
  <c r="G120" i="8"/>
  <c r="F120" i="8"/>
  <c r="E120" i="8"/>
  <c r="D120" i="8"/>
  <c r="C120" i="8"/>
  <c r="B120" i="8"/>
  <c r="O119" i="8"/>
  <c r="N119" i="8"/>
  <c r="M119" i="8"/>
  <c r="L119" i="8"/>
  <c r="K119" i="8"/>
  <c r="J119" i="8"/>
  <c r="I119" i="8"/>
  <c r="H119" i="8"/>
  <c r="G119" i="8"/>
  <c r="F119" i="8"/>
  <c r="E119" i="8"/>
  <c r="D119" i="8"/>
  <c r="C119" i="8"/>
  <c r="B119" i="8"/>
  <c r="O116" i="8"/>
  <c r="N116" i="8"/>
  <c r="M116" i="8"/>
  <c r="L116" i="8"/>
  <c r="K116" i="8"/>
  <c r="J116" i="8"/>
  <c r="I116" i="8"/>
  <c r="H116" i="8"/>
  <c r="G116" i="8"/>
  <c r="F116" i="8"/>
  <c r="E116" i="8"/>
  <c r="D116" i="8"/>
  <c r="C116" i="8"/>
  <c r="B116" i="8"/>
  <c r="O115" i="8"/>
  <c r="N115" i="8"/>
  <c r="M115" i="8"/>
  <c r="L115" i="8"/>
  <c r="K115" i="8"/>
  <c r="J115" i="8"/>
  <c r="I115" i="8"/>
  <c r="H115" i="8"/>
  <c r="G115" i="8"/>
  <c r="F115" i="8"/>
  <c r="E115" i="8"/>
  <c r="D115" i="8"/>
  <c r="C115" i="8"/>
  <c r="B115" i="8"/>
  <c r="O114" i="8"/>
  <c r="N114" i="8"/>
  <c r="M114" i="8"/>
  <c r="L114" i="8"/>
  <c r="K114" i="8"/>
  <c r="J114" i="8"/>
  <c r="I114" i="8"/>
  <c r="H114" i="8"/>
  <c r="G114" i="8"/>
  <c r="F114" i="8"/>
  <c r="E114" i="8"/>
  <c r="D114" i="8"/>
  <c r="C114" i="8"/>
  <c r="B114" i="8"/>
  <c r="O113" i="8"/>
  <c r="N113" i="8"/>
  <c r="M113" i="8"/>
  <c r="L113" i="8"/>
  <c r="K113" i="8"/>
  <c r="J113" i="8"/>
  <c r="I113" i="8"/>
  <c r="H113" i="8"/>
  <c r="G113" i="8"/>
  <c r="F113" i="8"/>
  <c r="E113" i="8"/>
  <c r="D113" i="8"/>
  <c r="C113" i="8"/>
  <c r="B113" i="8"/>
  <c r="O112" i="8"/>
  <c r="N112" i="8"/>
  <c r="M112" i="8"/>
  <c r="L112" i="8"/>
  <c r="K112" i="8"/>
  <c r="J112" i="8"/>
  <c r="I112" i="8"/>
  <c r="H112" i="8"/>
  <c r="G112" i="8"/>
  <c r="F112" i="8"/>
  <c r="E112" i="8"/>
  <c r="D112" i="8"/>
  <c r="C112" i="8"/>
  <c r="B112" i="8"/>
  <c r="O111" i="8"/>
  <c r="N111" i="8"/>
  <c r="M111" i="8"/>
  <c r="L111" i="8"/>
  <c r="K111" i="8"/>
  <c r="J111" i="8"/>
  <c r="I111" i="8"/>
  <c r="H111" i="8"/>
  <c r="G111" i="8"/>
  <c r="F111" i="8"/>
  <c r="E111" i="8"/>
  <c r="D111" i="8"/>
  <c r="C111" i="8"/>
  <c r="B111" i="8"/>
  <c r="O110" i="8"/>
  <c r="N110" i="8"/>
  <c r="M110" i="8"/>
  <c r="L110" i="8"/>
  <c r="K110" i="8"/>
  <c r="J110" i="8"/>
  <c r="I110" i="8"/>
  <c r="H110" i="8"/>
  <c r="G110" i="8"/>
  <c r="F110" i="8"/>
  <c r="E110" i="8"/>
  <c r="D110" i="8"/>
  <c r="C110" i="8"/>
  <c r="B110" i="8"/>
  <c r="O109" i="8"/>
  <c r="N109" i="8"/>
  <c r="M109" i="8"/>
  <c r="L109" i="8"/>
  <c r="K109" i="8"/>
  <c r="J109" i="8"/>
  <c r="I109" i="8"/>
  <c r="H109" i="8"/>
  <c r="G109" i="8"/>
  <c r="F109" i="8"/>
  <c r="E109" i="8"/>
  <c r="D109" i="8"/>
  <c r="C109" i="8"/>
  <c r="B109" i="8"/>
  <c r="O106" i="8"/>
  <c r="N106" i="8"/>
  <c r="M106" i="8"/>
  <c r="L106" i="8"/>
  <c r="K106" i="8"/>
  <c r="J106" i="8"/>
  <c r="I106" i="8"/>
  <c r="H106" i="8"/>
  <c r="G106" i="8"/>
  <c r="F106" i="8"/>
  <c r="E106" i="8"/>
  <c r="D106" i="8"/>
  <c r="C106" i="8"/>
  <c r="B106" i="8"/>
  <c r="O105" i="8"/>
  <c r="N105" i="8"/>
  <c r="M105" i="8"/>
  <c r="L105" i="8"/>
  <c r="K105" i="8"/>
  <c r="J105" i="8"/>
  <c r="I105" i="8"/>
  <c r="H105" i="8"/>
  <c r="G105" i="8"/>
  <c r="F105" i="8"/>
  <c r="E105" i="8"/>
  <c r="D105" i="8"/>
  <c r="C105" i="8"/>
  <c r="B105" i="8"/>
  <c r="O104" i="8"/>
  <c r="N104" i="8"/>
  <c r="M104" i="8"/>
  <c r="L104" i="8"/>
  <c r="K104" i="8"/>
  <c r="J104" i="8"/>
  <c r="I104" i="8"/>
  <c r="H104" i="8"/>
  <c r="G104" i="8"/>
  <c r="F104" i="8"/>
  <c r="E104" i="8"/>
  <c r="D104" i="8"/>
  <c r="C104" i="8"/>
  <c r="B104" i="8"/>
  <c r="O103" i="8"/>
  <c r="N103" i="8"/>
  <c r="M103" i="8"/>
  <c r="L103" i="8"/>
  <c r="K103" i="8"/>
  <c r="J103" i="8"/>
  <c r="I103" i="8"/>
  <c r="H103" i="8"/>
  <c r="G103" i="8"/>
  <c r="F103" i="8"/>
  <c r="E103" i="8"/>
  <c r="D103" i="8"/>
  <c r="C103" i="8"/>
  <c r="B103" i="8"/>
  <c r="O102" i="8"/>
  <c r="N102" i="8"/>
  <c r="M102" i="8"/>
  <c r="L102" i="8"/>
  <c r="K102" i="8"/>
  <c r="J102" i="8"/>
  <c r="I102" i="8"/>
  <c r="H102" i="8"/>
  <c r="G102" i="8"/>
  <c r="F102" i="8"/>
  <c r="E102" i="8"/>
  <c r="D102" i="8"/>
  <c r="C102" i="8"/>
  <c r="B102" i="8"/>
  <c r="O99" i="8"/>
  <c r="N99" i="8"/>
  <c r="M99" i="8"/>
  <c r="L99" i="8"/>
  <c r="K99" i="8"/>
  <c r="J99" i="8"/>
  <c r="I99" i="8"/>
  <c r="H99" i="8"/>
  <c r="G99" i="8"/>
  <c r="F99" i="8"/>
  <c r="E99" i="8"/>
  <c r="D99" i="8"/>
  <c r="C99" i="8"/>
  <c r="B99" i="8"/>
  <c r="O98" i="8"/>
  <c r="N98" i="8"/>
  <c r="M98" i="8"/>
  <c r="L98" i="8"/>
  <c r="K98" i="8"/>
  <c r="J98" i="8"/>
  <c r="I98" i="8"/>
  <c r="H98" i="8"/>
  <c r="G98" i="8"/>
  <c r="F98" i="8"/>
  <c r="E98" i="8"/>
  <c r="D98" i="8"/>
  <c r="C98" i="8"/>
  <c r="B98" i="8"/>
  <c r="O97" i="8"/>
  <c r="N97" i="8"/>
  <c r="M97" i="8"/>
  <c r="L97" i="8"/>
  <c r="K97" i="8"/>
  <c r="J97" i="8"/>
  <c r="I97" i="8"/>
  <c r="H97" i="8"/>
  <c r="G97" i="8"/>
  <c r="F97" i="8"/>
  <c r="E97" i="8"/>
  <c r="D97" i="8"/>
  <c r="C97" i="8"/>
  <c r="B97" i="8"/>
  <c r="O96" i="8"/>
  <c r="N96" i="8"/>
  <c r="M96" i="8"/>
  <c r="L96" i="8"/>
  <c r="K96" i="8"/>
  <c r="J96" i="8"/>
  <c r="I96" i="8"/>
  <c r="H96" i="8"/>
  <c r="G96" i="8"/>
  <c r="F96" i="8"/>
  <c r="E96" i="8"/>
  <c r="D96" i="8"/>
  <c r="C96" i="8"/>
  <c r="B96" i="8"/>
  <c r="O95" i="8"/>
  <c r="N95" i="8"/>
  <c r="M95" i="8"/>
  <c r="L95" i="8"/>
  <c r="K95" i="8"/>
  <c r="J95" i="8"/>
  <c r="I95" i="8"/>
  <c r="H95" i="8"/>
  <c r="G95" i="8"/>
  <c r="F95" i="8"/>
  <c r="E95" i="8"/>
  <c r="D95" i="8"/>
  <c r="C95" i="8"/>
  <c r="B95" i="8"/>
  <c r="O94" i="8"/>
  <c r="N94" i="8"/>
  <c r="M94" i="8"/>
  <c r="L94" i="8"/>
  <c r="K94" i="8"/>
  <c r="J94" i="8"/>
  <c r="I94" i="8"/>
  <c r="H94" i="8"/>
  <c r="G94" i="8"/>
  <c r="F94" i="8"/>
  <c r="E94" i="8"/>
  <c r="D94" i="8"/>
  <c r="C94" i="8"/>
  <c r="B94" i="8"/>
  <c r="O67" i="8"/>
  <c r="N67" i="8"/>
  <c r="M67" i="8"/>
  <c r="M148" i="8" s="1"/>
  <c r="L67" i="8"/>
  <c r="L148" i="8" s="1"/>
  <c r="K67" i="8"/>
  <c r="J67" i="8"/>
  <c r="J148" i="8" s="1"/>
  <c r="I67" i="8"/>
  <c r="I148" i="8" s="1"/>
  <c r="H67" i="8"/>
  <c r="G67" i="8"/>
  <c r="G148" i="8" s="1"/>
  <c r="F67" i="8"/>
  <c r="E67" i="8"/>
  <c r="D67" i="8"/>
  <c r="C67" i="8"/>
  <c r="B67" i="8"/>
  <c r="B148" i="8" s="1"/>
  <c r="O60" i="8"/>
  <c r="N60" i="8"/>
  <c r="M60" i="8"/>
  <c r="M141" i="8" s="1"/>
  <c r="L60" i="8"/>
  <c r="K60" i="8"/>
  <c r="K141" i="8" s="1"/>
  <c r="J60" i="8"/>
  <c r="I60" i="8"/>
  <c r="I141" i="8" s="1"/>
  <c r="H60" i="8"/>
  <c r="H141" i="8" s="1"/>
  <c r="G60" i="8"/>
  <c r="F60" i="8"/>
  <c r="E60" i="8"/>
  <c r="E141" i="8" s="1"/>
  <c r="D60" i="8"/>
  <c r="C60" i="8"/>
  <c r="C141" i="8" s="1"/>
  <c r="B60" i="8"/>
  <c r="B141" i="8" s="1"/>
  <c r="O53" i="8"/>
  <c r="O134" i="8" s="1"/>
  <c r="N53" i="8"/>
  <c r="M53" i="8"/>
  <c r="L53" i="8"/>
  <c r="K53" i="8"/>
  <c r="K134" i="8" s="1"/>
  <c r="J53" i="8"/>
  <c r="I53" i="8"/>
  <c r="H53" i="8"/>
  <c r="G53" i="8"/>
  <c r="G134" i="8" s="1"/>
  <c r="F53" i="8"/>
  <c r="F134" i="8" s="1"/>
  <c r="E53" i="8"/>
  <c r="E134" i="8" s="1"/>
  <c r="D53" i="8"/>
  <c r="C53" i="8"/>
  <c r="C134" i="8" s="1"/>
  <c r="B53" i="8"/>
  <c r="O47" i="8"/>
  <c r="O128" i="8" s="1"/>
  <c r="N47" i="8"/>
  <c r="N128" i="8" s="1"/>
  <c r="M47" i="8"/>
  <c r="M128" i="8" s="1"/>
  <c r="L47" i="8"/>
  <c r="K47" i="8"/>
  <c r="J47" i="8"/>
  <c r="I47" i="8"/>
  <c r="I128" i="8" s="1"/>
  <c r="H47" i="8"/>
  <c r="G47" i="8"/>
  <c r="F47" i="8"/>
  <c r="E47" i="8"/>
  <c r="D47" i="8"/>
  <c r="C47" i="8"/>
  <c r="B47" i="8"/>
  <c r="O41" i="8"/>
  <c r="O122" i="8" s="1"/>
  <c r="N41" i="8"/>
  <c r="M41" i="8"/>
  <c r="M122" i="8" s="1"/>
  <c r="L41" i="8"/>
  <c r="L122" i="8" s="1"/>
  <c r="K41" i="8"/>
  <c r="K122" i="8" s="1"/>
  <c r="J41" i="8"/>
  <c r="J122" i="8" s="1"/>
  <c r="I41" i="8"/>
  <c r="H41" i="8"/>
  <c r="G41" i="8"/>
  <c r="G122" i="8" s="1"/>
  <c r="F41" i="8"/>
  <c r="E41" i="8"/>
  <c r="D41" i="8"/>
  <c r="C41" i="8"/>
  <c r="B41" i="8"/>
  <c r="O37" i="8"/>
  <c r="O118" i="8" s="1"/>
  <c r="N37" i="8"/>
  <c r="M37" i="8"/>
  <c r="M118" i="8" s="1"/>
  <c r="L37" i="8"/>
  <c r="K37" i="8"/>
  <c r="K118" i="8" s="1"/>
  <c r="J37" i="8"/>
  <c r="I37" i="8"/>
  <c r="I118" i="8" s="1"/>
  <c r="H37" i="8"/>
  <c r="H118" i="8" s="1"/>
  <c r="G37" i="8"/>
  <c r="G118" i="8" s="1"/>
  <c r="F37" i="8"/>
  <c r="E37" i="8"/>
  <c r="E118" i="8" s="1"/>
  <c r="D37" i="8"/>
  <c r="C37" i="8"/>
  <c r="C118" i="8" s="1"/>
  <c r="B37" i="8"/>
  <c r="B118" i="8" s="1"/>
  <c r="O27" i="8"/>
  <c r="O108" i="8" s="1"/>
  <c r="N27" i="8"/>
  <c r="N108" i="8" s="1"/>
  <c r="M27" i="8"/>
  <c r="M108" i="8" s="1"/>
  <c r="L27" i="8"/>
  <c r="K27" i="8"/>
  <c r="K108" i="8" s="1"/>
  <c r="J27" i="8"/>
  <c r="I27" i="8"/>
  <c r="I108" i="8" s="1"/>
  <c r="H27" i="8"/>
  <c r="G27" i="8"/>
  <c r="G108" i="8" s="1"/>
  <c r="F27" i="8"/>
  <c r="F108" i="8" s="1"/>
  <c r="E27" i="8"/>
  <c r="E108" i="8" s="1"/>
  <c r="D27" i="8"/>
  <c r="C27" i="8"/>
  <c r="C108" i="8" s="1"/>
  <c r="B27" i="8"/>
  <c r="O20" i="8"/>
  <c r="N20" i="8"/>
  <c r="M20" i="8"/>
  <c r="L20" i="8"/>
  <c r="K20" i="8"/>
  <c r="J20" i="8"/>
  <c r="I20" i="8"/>
  <c r="I101" i="8" s="1"/>
  <c r="H20" i="8"/>
  <c r="G20" i="8"/>
  <c r="G101" i="8" s="1"/>
  <c r="F20" i="8"/>
  <c r="F101" i="8" s="1"/>
  <c r="E20" i="8"/>
  <c r="D20" i="8"/>
  <c r="C20" i="8"/>
  <c r="B20" i="8"/>
  <c r="O12" i="8"/>
  <c r="N12" i="8"/>
  <c r="M12" i="8"/>
  <c r="L12" i="8"/>
  <c r="L93" i="8" s="1"/>
  <c r="K12" i="8"/>
  <c r="K93" i="8" s="1"/>
  <c r="J12" i="8"/>
  <c r="I12" i="8"/>
  <c r="H12" i="8"/>
  <c r="G12" i="8"/>
  <c r="F12" i="8"/>
  <c r="E12" i="8"/>
  <c r="D12" i="8"/>
  <c r="D93" i="8" s="1"/>
  <c r="C12" i="8"/>
  <c r="C93" i="8" s="1"/>
  <c r="B12" i="8"/>
  <c r="H230" i="7"/>
  <c r="G230" i="7"/>
  <c r="F230" i="7"/>
  <c r="E230" i="7"/>
  <c r="D230" i="7"/>
  <c r="C230" i="7"/>
  <c r="B230" i="7"/>
  <c r="H227" i="7"/>
  <c r="G227" i="7"/>
  <c r="F227" i="7"/>
  <c r="E227" i="7"/>
  <c r="D227" i="7"/>
  <c r="C227" i="7"/>
  <c r="B227" i="7"/>
  <c r="H226" i="7"/>
  <c r="G226" i="7"/>
  <c r="F226" i="7"/>
  <c r="E226" i="7"/>
  <c r="D226" i="7"/>
  <c r="C226" i="7"/>
  <c r="B226" i="7"/>
  <c r="H225" i="7"/>
  <c r="G225" i="7"/>
  <c r="F225" i="7"/>
  <c r="E225" i="7"/>
  <c r="D225" i="7"/>
  <c r="C225" i="7"/>
  <c r="B225" i="7"/>
  <c r="H224" i="7"/>
  <c r="G224" i="7"/>
  <c r="F224" i="7"/>
  <c r="E224" i="7"/>
  <c r="D224" i="7"/>
  <c r="C224" i="7"/>
  <c r="B224" i="7"/>
  <c r="H221" i="7"/>
  <c r="G221" i="7"/>
  <c r="F221" i="7"/>
  <c r="E221" i="7"/>
  <c r="D221" i="7"/>
  <c r="C221" i="7"/>
  <c r="B221" i="7"/>
  <c r="H220" i="7"/>
  <c r="G220" i="7"/>
  <c r="F220" i="7"/>
  <c r="E220" i="7"/>
  <c r="D220" i="7"/>
  <c r="C220" i="7"/>
  <c r="B220" i="7"/>
  <c r="H219" i="7"/>
  <c r="G219" i="7"/>
  <c r="F219" i="7"/>
  <c r="E219" i="7"/>
  <c r="D219" i="7"/>
  <c r="C219" i="7"/>
  <c r="B219" i="7"/>
  <c r="H218" i="7"/>
  <c r="G218" i="7"/>
  <c r="F218" i="7"/>
  <c r="E218" i="7"/>
  <c r="D218" i="7"/>
  <c r="C218" i="7"/>
  <c r="B218" i="7"/>
  <c r="H217" i="7"/>
  <c r="G217" i="7"/>
  <c r="F217" i="7"/>
  <c r="E217" i="7"/>
  <c r="D217" i="7"/>
  <c r="C217" i="7"/>
  <c r="B217" i="7"/>
  <c r="H213" i="7"/>
  <c r="G213" i="7"/>
  <c r="F213" i="7"/>
  <c r="E213" i="7"/>
  <c r="D213" i="7"/>
  <c r="C213" i="7"/>
  <c r="B213" i="7"/>
  <c r="H212" i="7"/>
  <c r="G212" i="7"/>
  <c r="F212" i="7"/>
  <c r="E212" i="7"/>
  <c r="D212" i="7"/>
  <c r="C212" i="7"/>
  <c r="B212" i="7"/>
  <c r="H211" i="7"/>
  <c r="G211" i="7"/>
  <c r="F211" i="7"/>
  <c r="E211" i="7"/>
  <c r="D211" i="7"/>
  <c r="C211" i="7"/>
  <c r="B211" i="7"/>
  <c r="H210" i="7"/>
  <c r="G210" i="7"/>
  <c r="F210" i="7"/>
  <c r="E210" i="7"/>
  <c r="D210" i="7"/>
  <c r="C210" i="7"/>
  <c r="B210" i="7"/>
  <c r="H207" i="7"/>
  <c r="G207" i="7"/>
  <c r="F207" i="7"/>
  <c r="E207" i="7"/>
  <c r="D207" i="7"/>
  <c r="C207" i="7"/>
  <c r="B207" i="7"/>
  <c r="H206" i="7"/>
  <c r="G206" i="7"/>
  <c r="F206" i="7"/>
  <c r="E206" i="7"/>
  <c r="D206" i="7"/>
  <c r="C206" i="7"/>
  <c r="B206" i="7"/>
  <c r="H205" i="7"/>
  <c r="G205" i="7"/>
  <c r="F205" i="7"/>
  <c r="E205" i="7"/>
  <c r="D205" i="7"/>
  <c r="C205" i="7"/>
  <c r="B205" i="7"/>
  <c r="H201" i="7"/>
  <c r="G201" i="7"/>
  <c r="F201" i="7"/>
  <c r="E201" i="7"/>
  <c r="D201" i="7"/>
  <c r="C201" i="7"/>
  <c r="B201" i="7"/>
  <c r="H200" i="7"/>
  <c r="G200" i="7"/>
  <c r="F200" i="7"/>
  <c r="E200" i="7"/>
  <c r="D200" i="7"/>
  <c r="C200" i="7"/>
  <c r="B200" i="7"/>
  <c r="H199" i="7"/>
  <c r="G199" i="7"/>
  <c r="F199" i="7"/>
  <c r="E199" i="7"/>
  <c r="D199" i="7"/>
  <c r="C199" i="7"/>
  <c r="B199" i="7"/>
  <c r="H198" i="7"/>
  <c r="G198" i="7"/>
  <c r="F198" i="7"/>
  <c r="E198" i="7"/>
  <c r="D198" i="7"/>
  <c r="C198" i="7"/>
  <c r="B198" i="7"/>
  <c r="H195" i="7"/>
  <c r="G195" i="7"/>
  <c r="F195" i="7"/>
  <c r="E195" i="7"/>
  <c r="D195" i="7"/>
  <c r="C195" i="7"/>
  <c r="B195" i="7"/>
  <c r="H194" i="7"/>
  <c r="G194" i="7"/>
  <c r="F194" i="7"/>
  <c r="E194" i="7"/>
  <c r="D194" i="7"/>
  <c r="C194" i="7"/>
  <c r="B194" i="7"/>
  <c r="H191" i="7"/>
  <c r="G191" i="7"/>
  <c r="F191" i="7"/>
  <c r="E191" i="7"/>
  <c r="D191" i="7"/>
  <c r="C191" i="7"/>
  <c r="B191" i="7"/>
  <c r="H190" i="7"/>
  <c r="G190" i="7"/>
  <c r="F190" i="7"/>
  <c r="E190" i="7"/>
  <c r="D190" i="7"/>
  <c r="C190" i="7"/>
  <c r="B190" i="7"/>
  <c r="H189" i="7"/>
  <c r="G189" i="7"/>
  <c r="F189" i="7"/>
  <c r="E189" i="7"/>
  <c r="D189" i="7"/>
  <c r="C189" i="7"/>
  <c r="B189" i="7"/>
  <c r="H188" i="7"/>
  <c r="G188" i="7"/>
  <c r="F188" i="7"/>
  <c r="E188" i="7"/>
  <c r="D188" i="7"/>
  <c r="C188" i="7"/>
  <c r="B188" i="7"/>
  <c r="H187" i="7"/>
  <c r="G187" i="7"/>
  <c r="F187" i="7"/>
  <c r="E187" i="7"/>
  <c r="D187" i="7"/>
  <c r="C187" i="7"/>
  <c r="B187" i="7"/>
  <c r="H186" i="7"/>
  <c r="G186" i="7"/>
  <c r="F186" i="7"/>
  <c r="E186" i="7"/>
  <c r="D186" i="7"/>
  <c r="C186" i="7"/>
  <c r="B186" i="7"/>
  <c r="H185" i="7"/>
  <c r="G185" i="7"/>
  <c r="F185" i="7"/>
  <c r="E185" i="7"/>
  <c r="D185" i="7"/>
  <c r="C185" i="7"/>
  <c r="B185" i="7"/>
  <c r="H184" i="7"/>
  <c r="G184" i="7"/>
  <c r="F184" i="7"/>
  <c r="E184" i="7"/>
  <c r="D184" i="7"/>
  <c r="C184" i="7"/>
  <c r="B184" i="7"/>
  <c r="H181" i="7"/>
  <c r="G181" i="7"/>
  <c r="F181" i="7"/>
  <c r="E181" i="7"/>
  <c r="D181" i="7"/>
  <c r="C181" i="7"/>
  <c r="B181" i="7"/>
  <c r="H180" i="7"/>
  <c r="G180" i="7"/>
  <c r="F180" i="7"/>
  <c r="E180" i="7"/>
  <c r="D180" i="7"/>
  <c r="C180" i="7"/>
  <c r="B180" i="7"/>
  <c r="H179" i="7"/>
  <c r="G179" i="7"/>
  <c r="F179" i="7"/>
  <c r="E179" i="7"/>
  <c r="D179" i="7"/>
  <c r="C179" i="7"/>
  <c r="B179" i="7"/>
  <c r="H178" i="7"/>
  <c r="G178" i="7"/>
  <c r="F178" i="7"/>
  <c r="E178" i="7"/>
  <c r="D178" i="7"/>
  <c r="C178" i="7"/>
  <c r="B178" i="7"/>
  <c r="H177" i="7"/>
  <c r="G177" i="7"/>
  <c r="F177" i="7"/>
  <c r="E177" i="7"/>
  <c r="D177" i="7"/>
  <c r="C177" i="7"/>
  <c r="B177" i="7"/>
  <c r="H174" i="7"/>
  <c r="G174" i="7"/>
  <c r="F174" i="7"/>
  <c r="E174" i="7"/>
  <c r="D174" i="7"/>
  <c r="C174" i="7"/>
  <c r="B174" i="7"/>
  <c r="H173" i="7"/>
  <c r="G173" i="7"/>
  <c r="F173" i="7"/>
  <c r="E173" i="7"/>
  <c r="D173" i="7"/>
  <c r="C173" i="7"/>
  <c r="B173" i="7"/>
  <c r="H172" i="7"/>
  <c r="G172" i="7"/>
  <c r="F172" i="7"/>
  <c r="E172" i="7"/>
  <c r="D172" i="7"/>
  <c r="C172" i="7"/>
  <c r="B172" i="7"/>
  <c r="H171" i="7"/>
  <c r="G171" i="7"/>
  <c r="F171" i="7"/>
  <c r="E171" i="7"/>
  <c r="D171" i="7"/>
  <c r="C171" i="7"/>
  <c r="B171" i="7"/>
  <c r="H170" i="7"/>
  <c r="G170" i="7"/>
  <c r="F170" i="7"/>
  <c r="E170" i="7"/>
  <c r="D170" i="7"/>
  <c r="C170" i="7"/>
  <c r="B170" i="7"/>
  <c r="H169" i="7"/>
  <c r="G169" i="7"/>
  <c r="F169" i="7"/>
  <c r="E169" i="7"/>
  <c r="D169" i="7"/>
  <c r="C169" i="7"/>
  <c r="B169" i="7"/>
  <c r="H153" i="7"/>
  <c r="G153" i="7"/>
  <c r="F153" i="7"/>
  <c r="E153" i="7"/>
  <c r="D153" i="7"/>
  <c r="C153" i="7"/>
  <c r="B153" i="7"/>
  <c r="T150" i="7"/>
  <c r="S150" i="7"/>
  <c r="R150" i="7"/>
  <c r="Q150" i="7"/>
  <c r="P150" i="7"/>
  <c r="O150" i="7"/>
  <c r="N150" i="7"/>
  <c r="M150" i="7"/>
  <c r="L150" i="7"/>
  <c r="K150" i="7"/>
  <c r="J150" i="7"/>
  <c r="I150" i="7"/>
  <c r="H150" i="7"/>
  <c r="G150" i="7"/>
  <c r="F150" i="7"/>
  <c r="E150" i="7"/>
  <c r="D150" i="7"/>
  <c r="C150" i="7"/>
  <c r="B150" i="7"/>
  <c r="T149" i="7"/>
  <c r="S149" i="7"/>
  <c r="R149" i="7"/>
  <c r="Q149" i="7"/>
  <c r="P149" i="7"/>
  <c r="O149" i="7"/>
  <c r="N149" i="7"/>
  <c r="M149" i="7"/>
  <c r="L149" i="7"/>
  <c r="K149" i="7"/>
  <c r="J149" i="7"/>
  <c r="I149" i="7"/>
  <c r="H149" i="7"/>
  <c r="G149" i="7"/>
  <c r="F149" i="7"/>
  <c r="E149" i="7"/>
  <c r="D149" i="7"/>
  <c r="C149" i="7"/>
  <c r="B149" i="7"/>
  <c r="T148" i="7"/>
  <c r="S148" i="7"/>
  <c r="R148" i="7"/>
  <c r="Q148" i="7"/>
  <c r="P148" i="7"/>
  <c r="O148" i="7"/>
  <c r="N148" i="7"/>
  <c r="M148" i="7"/>
  <c r="L148" i="7"/>
  <c r="K148" i="7"/>
  <c r="J148" i="7"/>
  <c r="I148" i="7"/>
  <c r="H148" i="7"/>
  <c r="G148" i="7"/>
  <c r="F148" i="7"/>
  <c r="E148" i="7"/>
  <c r="D148" i="7"/>
  <c r="C148" i="7"/>
  <c r="B148" i="7"/>
  <c r="T147" i="7"/>
  <c r="S147" i="7"/>
  <c r="R147" i="7"/>
  <c r="Q147" i="7"/>
  <c r="P147" i="7"/>
  <c r="O147" i="7"/>
  <c r="N147" i="7"/>
  <c r="M147" i="7"/>
  <c r="L147" i="7"/>
  <c r="K147" i="7"/>
  <c r="J147" i="7"/>
  <c r="I147" i="7"/>
  <c r="H147" i="7"/>
  <c r="G147" i="7"/>
  <c r="F147" i="7"/>
  <c r="E147" i="7"/>
  <c r="D147" i="7"/>
  <c r="C147" i="7"/>
  <c r="B147" i="7"/>
  <c r="T144" i="7"/>
  <c r="S144" i="7"/>
  <c r="R144" i="7"/>
  <c r="Q144" i="7"/>
  <c r="P144" i="7"/>
  <c r="O144" i="7"/>
  <c r="N144" i="7"/>
  <c r="M144" i="7"/>
  <c r="L144" i="7"/>
  <c r="K144" i="7"/>
  <c r="J144" i="7"/>
  <c r="I144" i="7"/>
  <c r="H144" i="7"/>
  <c r="G144" i="7"/>
  <c r="F144" i="7"/>
  <c r="E144" i="7"/>
  <c r="D144" i="7"/>
  <c r="C144" i="7"/>
  <c r="B144" i="7"/>
  <c r="T143" i="7"/>
  <c r="S143" i="7"/>
  <c r="R143" i="7"/>
  <c r="Q143" i="7"/>
  <c r="P143" i="7"/>
  <c r="O143" i="7"/>
  <c r="N143" i="7"/>
  <c r="M143" i="7"/>
  <c r="L143" i="7"/>
  <c r="K143" i="7"/>
  <c r="J143" i="7"/>
  <c r="I143" i="7"/>
  <c r="H143" i="7"/>
  <c r="G143" i="7"/>
  <c r="F143" i="7"/>
  <c r="E143" i="7"/>
  <c r="D143" i="7"/>
  <c r="C143" i="7"/>
  <c r="B143" i="7"/>
  <c r="T142" i="7"/>
  <c r="S142" i="7"/>
  <c r="R142" i="7"/>
  <c r="Q142" i="7"/>
  <c r="P142" i="7"/>
  <c r="O142" i="7"/>
  <c r="N142" i="7"/>
  <c r="M142" i="7"/>
  <c r="L142" i="7"/>
  <c r="K142" i="7"/>
  <c r="J142" i="7"/>
  <c r="I142" i="7"/>
  <c r="H142" i="7"/>
  <c r="G142" i="7"/>
  <c r="F142" i="7"/>
  <c r="E142" i="7"/>
  <c r="D142" i="7"/>
  <c r="C142" i="7"/>
  <c r="B142" i="7"/>
  <c r="T141" i="7"/>
  <c r="S141" i="7"/>
  <c r="R141" i="7"/>
  <c r="Q141" i="7"/>
  <c r="P141" i="7"/>
  <c r="O141" i="7"/>
  <c r="N141" i="7"/>
  <c r="M141" i="7"/>
  <c r="L141" i="7"/>
  <c r="K141" i="7"/>
  <c r="J141" i="7"/>
  <c r="I141" i="7"/>
  <c r="H141" i="7"/>
  <c r="G141" i="7"/>
  <c r="F141" i="7"/>
  <c r="E141" i="7"/>
  <c r="D141" i="7"/>
  <c r="C141" i="7"/>
  <c r="B141" i="7"/>
  <c r="T140" i="7"/>
  <c r="S140" i="7"/>
  <c r="R140" i="7"/>
  <c r="Q140" i="7"/>
  <c r="P140" i="7"/>
  <c r="O140" i="7"/>
  <c r="N140" i="7"/>
  <c r="M140" i="7"/>
  <c r="L140" i="7"/>
  <c r="K140" i="7"/>
  <c r="J140" i="7"/>
  <c r="I140" i="7"/>
  <c r="H140" i="7"/>
  <c r="G140" i="7"/>
  <c r="F140" i="7"/>
  <c r="E140" i="7"/>
  <c r="D140" i="7"/>
  <c r="C140" i="7"/>
  <c r="B140" i="7"/>
  <c r="T137" i="7"/>
  <c r="S137" i="7"/>
  <c r="R137" i="7"/>
  <c r="Q137" i="7"/>
  <c r="P137" i="7"/>
  <c r="O137" i="7"/>
  <c r="T136" i="7"/>
  <c r="S136" i="7"/>
  <c r="R136" i="7"/>
  <c r="Q136" i="7"/>
  <c r="P136" i="7"/>
  <c r="O136" i="7"/>
  <c r="N136" i="7"/>
  <c r="M136" i="7"/>
  <c r="L136" i="7"/>
  <c r="K136" i="7"/>
  <c r="J136" i="7"/>
  <c r="I136" i="7"/>
  <c r="H136" i="7"/>
  <c r="G136" i="7"/>
  <c r="F136" i="7"/>
  <c r="E136" i="7"/>
  <c r="D136" i="7"/>
  <c r="C136" i="7"/>
  <c r="B136" i="7"/>
  <c r="T135" i="7"/>
  <c r="S135" i="7"/>
  <c r="R135" i="7"/>
  <c r="Q135" i="7"/>
  <c r="P135" i="7"/>
  <c r="O135" i="7"/>
  <c r="N135" i="7"/>
  <c r="M135" i="7"/>
  <c r="L135" i="7"/>
  <c r="K135" i="7"/>
  <c r="J135" i="7"/>
  <c r="I135" i="7"/>
  <c r="H135" i="7"/>
  <c r="G135" i="7"/>
  <c r="F135" i="7"/>
  <c r="E135" i="7"/>
  <c r="D135" i="7"/>
  <c r="C135" i="7"/>
  <c r="B135" i="7"/>
  <c r="T134" i="7"/>
  <c r="S134" i="7"/>
  <c r="R134" i="7"/>
  <c r="Q134" i="7"/>
  <c r="P134" i="7"/>
  <c r="O134" i="7"/>
  <c r="N134" i="7"/>
  <c r="M134" i="7"/>
  <c r="L134" i="7"/>
  <c r="K134" i="7"/>
  <c r="J134" i="7"/>
  <c r="I134" i="7"/>
  <c r="H134" i="7"/>
  <c r="G134" i="7"/>
  <c r="F134" i="7"/>
  <c r="E134" i="7"/>
  <c r="D134" i="7"/>
  <c r="C134" i="7"/>
  <c r="B134" i="7"/>
  <c r="T133" i="7"/>
  <c r="S133" i="7"/>
  <c r="R133" i="7"/>
  <c r="Q133" i="7"/>
  <c r="P133" i="7"/>
  <c r="O133" i="7"/>
  <c r="N133" i="7"/>
  <c r="M133" i="7"/>
  <c r="L133" i="7"/>
  <c r="K133" i="7"/>
  <c r="J133" i="7"/>
  <c r="I133" i="7"/>
  <c r="H133" i="7"/>
  <c r="G133" i="7"/>
  <c r="F133" i="7"/>
  <c r="E133" i="7"/>
  <c r="D133" i="7"/>
  <c r="C133" i="7"/>
  <c r="B133" i="7"/>
  <c r="T130" i="7"/>
  <c r="S130" i="7"/>
  <c r="R130" i="7"/>
  <c r="Q130" i="7"/>
  <c r="P130" i="7"/>
  <c r="O130" i="7"/>
  <c r="N130" i="7"/>
  <c r="M130" i="7"/>
  <c r="L130" i="7"/>
  <c r="K130" i="7"/>
  <c r="J130" i="7"/>
  <c r="I130" i="7"/>
  <c r="H130" i="7"/>
  <c r="G130" i="7"/>
  <c r="F130" i="7"/>
  <c r="E130" i="7"/>
  <c r="D130" i="7"/>
  <c r="C130" i="7"/>
  <c r="B130" i="7"/>
  <c r="T129" i="7"/>
  <c r="S129" i="7"/>
  <c r="R129" i="7"/>
  <c r="Q129" i="7"/>
  <c r="P129" i="7"/>
  <c r="O129" i="7"/>
  <c r="N129" i="7"/>
  <c r="M129" i="7"/>
  <c r="L129" i="7"/>
  <c r="K129" i="7"/>
  <c r="J129" i="7"/>
  <c r="I129" i="7"/>
  <c r="H129" i="7"/>
  <c r="G129" i="7"/>
  <c r="F129" i="7"/>
  <c r="E129" i="7"/>
  <c r="D129" i="7"/>
  <c r="C129" i="7"/>
  <c r="B129" i="7"/>
  <c r="T128" i="7"/>
  <c r="S128" i="7"/>
  <c r="R128" i="7"/>
  <c r="Q128" i="7"/>
  <c r="P128" i="7"/>
  <c r="O128" i="7"/>
  <c r="N128" i="7"/>
  <c r="M128" i="7"/>
  <c r="L128" i="7"/>
  <c r="K128" i="7"/>
  <c r="J128" i="7"/>
  <c r="I128" i="7"/>
  <c r="H128" i="7"/>
  <c r="G128" i="7"/>
  <c r="F128" i="7"/>
  <c r="E128" i="7"/>
  <c r="D128" i="7"/>
  <c r="C128" i="7"/>
  <c r="B128" i="7"/>
  <c r="T127" i="7"/>
  <c r="S127" i="7"/>
  <c r="R127" i="7"/>
  <c r="Q127" i="7"/>
  <c r="P127" i="7"/>
  <c r="O127" i="7"/>
  <c r="N127" i="7"/>
  <c r="M127" i="7"/>
  <c r="L127" i="7"/>
  <c r="T124" i="7"/>
  <c r="S124" i="7"/>
  <c r="R124" i="7"/>
  <c r="Q124" i="7"/>
  <c r="P124" i="7"/>
  <c r="O124" i="7"/>
  <c r="N124" i="7"/>
  <c r="M124" i="7"/>
  <c r="L124" i="7"/>
  <c r="K124" i="7"/>
  <c r="J124" i="7"/>
  <c r="I124" i="7"/>
  <c r="H124" i="7"/>
  <c r="G124" i="7"/>
  <c r="F124" i="7"/>
  <c r="E124" i="7"/>
  <c r="D124" i="7"/>
  <c r="C124" i="7"/>
  <c r="B124" i="7"/>
  <c r="T123" i="7"/>
  <c r="S123" i="7"/>
  <c r="R123" i="7"/>
  <c r="Q123" i="7"/>
  <c r="P123" i="7"/>
  <c r="O123" i="7"/>
  <c r="N123" i="7"/>
  <c r="M123" i="7"/>
  <c r="L123" i="7"/>
  <c r="K123" i="7"/>
  <c r="J123" i="7"/>
  <c r="I123" i="7"/>
  <c r="H123" i="7"/>
  <c r="G123" i="7"/>
  <c r="F123" i="7"/>
  <c r="E123" i="7"/>
  <c r="D123" i="7"/>
  <c r="C123" i="7"/>
  <c r="B123" i="7"/>
  <c r="T122" i="7"/>
  <c r="S122" i="7"/>
  <c r="R122" i="7"/>
  <c r="Q122" i="7"/>
  <c r="P122" i="7"/>
  <c r="O122" i="7"/>
  <c r="N122" i="7"/>
  <c r="M122" i="7"/>
  <c r="L122" i="7"/>
  <c r="K122" i="7"/>
  <c r="J122" i="7"/>
  <c r="I122" i="7"/>
  <c r="H122" i="7"/>
  <c r="G122" i="7"/>
  <c r="F122" i="7"/>
  <c r="E122" i="7"/>
  <c r="D122" i="7"/>
  <c r="C122" i="7"/>
  <c r="B122" i="7"/>
  <c r="T121" i="7"/>
  <c r="S121" i="7"/>
  <c r="R121" i="7"/>
  <c r="Q121" i="7"/>
  <c r="P121" i="7"/>
  <c r="O121" i="7"/>
  <c r="N121" i="7"/>
  <c r="M121" i="7"/>
  <c r="L121" i="7"/>
  <c r="K121" i="7"/>
  <c r="J121" i="7"/>
  <c r="I121" i="7"/>
  <c r="H121" i="7"/>
  <c r="G121" i="7"/>
  <c r="F121" i="7"/>
  <c r="E121" i="7"/>
  <c r="D121" i="7"/>
  <c r="C121" i="7"/>
  <c r="B121" i="7"/>
  <c r="M120" i="7"/>
  <c r="T118" i="7"/>
  <c r="S118" i="7"/>
  <c r="R118" i="7"/>
  <c r="Q118" i="7"/>
  <c r="P118" i="7"/>
  <c r="O118" i="7"/>
  <c r="N118" i="7"/>
  <c r="M118" i="7"/>
  <c r="L118" i="7"/>
  <c r="K118" i="7"/>
  <c r="J118" i="7"/>
  <c r="I118" i="7"/>
  <c r="H118" i="7"/>
  <c r="G118" i="7"/>
  <c r="F118" i="7"/>
  <c r="E118" i="7"/>
  <c r="D118" i="7"/>
  <c r="C118" i="7"/>
  <c r="B118" i="7"/>
  <c r="T117" i="7"/>
  <c r="S117" i="7"/>
  <c r="R117" i="7"/>
  <c r="Q117" i="7"/>
  <c r="P117" i="7"/>
  <c r="O117" i="7"/>
  <c r="N117" i="7"/>
  <c r="M117" i="7"/>
  <c r="L117" i="7"/>
  <c r="K117" i="7"/>
  <c r="J117" i="7"/>
  <c r="I117" i="7"/>
  <c r="H117" i="7"/>
  <c r="G117" i="7"/>
  <c r="F117" i="7"/>
  <c r="E117" i="7"/>
  <c r="D117" i="7"/>
  <c r="C117" i="7"/>
  <c r="B117" i="7"/>
  <c r="T114" i="7"/>
  <c r="S114" i="7"/>
  <c r="R114" i="7"/>
  <c r="Q114" i="7"/>
  <c r="P114" i="7"/>
  <c r="O114" i="7"/>
  <c r="N114" i="7"/>
  <c r="M114" i="7"/>
  <c r="L114" i="7"/>
  <c r="K114" i="7"/>
  <c r="J114" i="7"/>
  <c r="I114" i="7"/>
  <c r="H114" i="7"/>
  <c r="G114" i="7"/>
  <c r="F114" i="7"/>
  <c r="E114" i="7"/>
  <c r="D114" i="7"/>
  <c r="C114" i="7"/>
  <c r="B114" i="7"/>
  <c r="T113" i="7"/>
  <c r="S113" i="7"/>
  <c r="R113" i="7"/>
  <c r="Q113" i="7"/>
  <c r="P113" i="7"/>
  <c r="O113" i="7"/>
  <c r="N113" i="7"/>
  <c r="M113" i="7"/>
  <c r="L113" i="7"/>
  <c r="K113" i="7"/>
  <c r="J113" i="7"/>
  <c r="I113" i="7"/>
  <c r="H113" i="7"/>
  <c r="G113" i="7"/>
  <c r="F113" i="7"/>
  <c r="E113" i="7"/>
  <c r="D113" i="7"/>
  <c r="C113" i="7"/>
  <c r="B113" i="7"/>
  <c r="T112" i="7"/>
  <c r="S112" i="7"/>
  <c r="R112" i="7"/>
  <c r="Q112" i="7"/>
  <c r="P112" i="7"/>
  <c r="O112" i="7"/>
  <c r="N112" i="7"/>
  <c r="M112" i="7"/>
  <c r="L112" i="7"/>
  <c r="K112" i="7"/>
  <c r="J112" i="7"/>
  <c r="I112" i="7"/>
  <c r="H112" i="7"/>
  <c r="G112" i="7"/>
  <c r="F112" i="7"/>
  <c r="E112" i="7"/>
  <c r="D112" i="7"/>
  <c r="C112" i="7"/>
  <c r="B112" i="7"/>
  <c r="T111" i="7"/>
  <c r="S111" i="7"/>
  <c r="R111" i="7"/>
  <c r="Q111" i="7"/>
  <c r="P111" i="7"/>
  <c r="O111" i="7"/>
  <c r="N111" i="7"/>
  <c r="M111" i="7"/>
  <c r="L111" i="7"/>
  <c r="K111" i="7"/>
  <c r="J111" i="7"/>
  <c r="I111" i="7"/>
  <c r="H111" i="7"/>
  <c r="G111" i="7"/>
  <c r="F111" i="7"/>
  <c r="E111" i="7"/>
  <c r="D111" i="7"/>
  <c r="C111" i="7"/>
  <c r="B111" i="7"/>
  <c r="T110" i="7"/>
  <c r="S110" i="7"/>
  <c r="R110" i="7"/>
  <c r="Q110" i="7"/>
  <c r="P110" i="7"/>
  <c r="O110" i="7"/>
  <c r="N110" i="7"/>
  <c r="M110" i="7"/>
  <c r="L110" i="7"/>
  <c r="K110" i="7"/>
  <c r="J110" i="7"/>
  <c r="I110" i="7"/>
  <c r="H110" i="7"/>
  <c r="G110" i="7"/>
  <c r="F110" i="7"/>
  <c r="E110" i="7"/>
  <c r="D110" i="7"/>
  <c r="C110" i="7"/>
  <c r="B110" i="7"/>
  <c r="T109" i="7"/>
  <c r="S109" i="7"/>
  <c r="R109" i="7"/>
  <c r="Q109" i="7"/>
  <c r="P109" i="7"/>
  <c r="O109" i="7"/>
  <c r="N109" i="7"/>
  <c r="M109" i="7"/>
  <c r="L109" i="7"/>
  <c r="K109" i="7"/>
  <c r="J109" i="7"/>
  <c r="I109" i="7"/>
  <c r="H109" i="7"/>
  <c r="G109" i="7"/>
  <c r="F109" i="7"/>
  <c r="E109" i="7"/>
  <c r="D109" i="7"/>
  <c r="C109" i="7"/>
  <c r="B109" i="7"/>
  <c r="T108" i="7"/>
  <c r="S108" i="7"/>
  <c r="R108" i="7"/>
  <c r="Q108" i="7"/>
  <c r="P108" i="7"/>
  <c r="O108" i="7"/>
  <c r="N108" i="7"/>
  <c r="M108" i="7"/>
  <c r="L108" i="7"/>
  <c r="K108" i="7"/>
  <c r="J108" i="7"/>
  <c r="I108" i="7"/>
  <c r="H108" i="7"/>
  <c r="G108" i="7"/>
  <c r="F108" i="7"/>
  <c r="E108" i="7"/>
  <c r="D108" i="7"/>
  <c r="C108" i="7"/>
  <c r="B108" i="7"/>
  <c r="T107" i="7"/>
  <c r="S107" i="7"/>
  <c r="R107" i="7"/>
  <c r="Q107" i="7"/>
  <c r="P107" i="7"/>
  <c r="O107" i="7"/>
  <c r="N107" i="7"/>
  <c r="M107" i="7"/>
  <c r="L107" i="7"/>
  <c r="K107" i="7"/>
  <c r="J107" i="7"/>
  <c r="I107" i="7"/>
  <c r="H107" i="7"/>
  <c r="G107" i="7"/>
  <c r="F107" i="7"/>
  <c r="E107" i="7"/>
  <c r="D107" i="7"/>
  <c r="C107" i="7"/>
  <c r="B107" i="7"/>
  <c r="T104" i="7"/>
  <c r="S104" i="7"/>
  <c r="R104" i="7"/>
  <c r="Q104" i="7"/>
  <c r="P104" i="7"/>
  <c r="O104" i="7"/>
  <c r="N104" i="7"/>
  <c r="M104" i="7"/>
  <c r="L104" i="7"/>
  <c r="K104" i="7"/>
  <c r="J104" i="7"/>
  <c r="I104" i="7"/>
  <c r="H104" i="7"/>
  <c r="G104" i="7"/>
  <c r="F104" i="7"/>
  <c r="E104" i="7"/>
  <c r="D104" i="7"/>
  <c r="C104" i="7"/>
  <c r="B104" i="7"/>
  <c r="T103" i="7"/>
  <c r="S103" i="7"/>
  <c r="R103" i="7"/>
  <c r="Q103" i="7"/>
  <c r="P103" i="7"/>
  <c r="O103" i="7"/>
  <c r="N103" i="7"/>
  <c r="M103" i="7"/>
  <c r="L103" i="7"/>
  <c r="K103" i="7"/>
  <c r="J103" i="7"/>
  <c r="I103" i="7"/>
  <c r="H103" i="7"/>
  <c r="G103" i="7"/>
  <c r="F103" i="7"/>
  <c r="E103" i="7"/>
  <c r="D103" i="7"/>
  <c r="C103" i="7"/>
  <c r="B103" i="7"/>
  <c r="T102" i="7"/>
  <c r="S102" i="7"/>
  <c r="R102" i="7"/>
  <c r="Q102" i="7"/>
  <c r="P102" i="7"/>
  <c r="O102" i="7"/>
  <c r="N102" i="7"/>
  <c r="M102" i="7"/>
  <c r="L102" i="7"/>
  <c r="K102" i="7"/>
  <c r="J102" i="7"/>
  <c r="I102" i="7"/>
  <c r="H102" i="7"/>
  <c r="G102" i="7"/>
  <c r="F102" i="7"/>
  <c r="E102" i="7"/>
  <c r="D102" i="7"/>
  <c r="C102" i="7"/>
  <c r="B102" i="7"/>
  <c r="T101" i="7"/>
  <c r="S101" i="7"/>
  <c r="R101" i="7"/>
  <c r="Q101" i="7"/>
  <c r="P101" i="7"/>
  <c r="O101" i="7"/>
  <c r="N101" i="7"/>
  <c r="M101" i="7"/>
  <c r="L101" i="7"/>
  <c r="K101" i="7"/>
  <c r="J101" i="7"/>
  <c r="I101" i="7"/>
  <c r="H101" i="7"/>
  <c r="G101" i="7"/>
  <c r="F101" i="7"/>
  <c r="E101" i="7"/>
  <c r="D101" i="7"/>
  <c r="C101" i="7"/>
  <c r="B101" i="7"/>
  <c r="T100" i="7"/>
  <c r="S100" i="7"/>
  <c r="R100" i="7"/>
  <c r="Q100" i="7"/>
  <c r="P100" i="7"/>
  <c r="O100" i="7"/>
  <c r="N100" i="7"/>
  <c r="M100" i="7"/>
  <c r="L100" i="7"/>
  <c r="K100" i="7"/>
  <c r="J100" i="7"/>
  <c r="I100" i="7"/>
  <c r="H100" i="7"/>
  <c r="G100" i="7"/>
  <c r="F100" i="7"/>
  <c r="E100" i="7"/>
  <c r="D100" i="7"/>
  <c r="C100" i="7"/>
  <c r="B100" i="7"/>
  <c r="T97" i="7"/>
  <c r="S97" i="7"/>
  <c r="R97" i="7"/>
  <c r="Q97" i="7"/>
  <c r="P97" i="7"/>
  <c r="O97" i="7"/>
  <c r="N97" i="7"/>
  <c r="M97" i="7"/>
  <c r="L97" i="7"/>
  <c r="K97" i="7"/>
  <c r="J97" i="7"/>
  <c r="I97" i="7"/>
  <c r="H97" i="7"/>
  <c r="G97" i="7"/>
  <c r="F97" i="7"/>
  <c r="E97" i="7"/>
  <c r="D97" i="7"/>
  <c r="C97" i="7"/>
  <c r="B97" i="7"/>
  <c r="T96" i="7"/>
  <c r="S96" i="7"/>
  <c r="R96" i="7"/>
  <c r="Q96" i="7"/>
  <c r="P96" i="7"/>
  <c r="O96" i="7"/>
  <c r="N96" i="7"/>
  <c r="M96" i="7"/>
  <c r="L96" i="7"/>
  <c r="K96" i="7"/>
  <c r="J96" i="7"/>
  <c r="I96" i="7"/>
  <c r="H96" i="7"/>
  <c r="G96" i="7"/>
  <c r="F96" i="7"/>
  <c r="E96" i="7"/>
  <c r="D96" i="7"/>
  <c r="C96" i="7"/>
  <c r="B96" i="7"/>
  <c r="T95" i="7"/>
  <c r="S95" i="7"/>
  <c r="R95" i="7"/>
  <c r="Q95" i="7"/>
  <c r="P95" i="7"/>
  <c r="O95" i="7"/>
  <c r="N95" i="7"/>
  <c r="M95" i="7"/>
  <c r="L95" i="7"/>
  <c r="K95" i="7"/>
  <c r="J95" i="7"/>
  <c r="I95" i="7"/>
  <c r="H95" i="7"/>
  <c r="G95" i="7"/>
  <c r="F95" i="7"/>
  <c r="E95" i="7"/>
  <c r="D95" i="7"/>
  <c r="C95" i="7"/>
  <c r="B95" i="7"/>
  <c r="T94" i="7"/>
  <c r="S94" i="7"/>
  <c r="R94" i="7"/>
  <c r="Q94" i="7"/>
  <c r="P94" i="7"/>
  <c r="O94" i="7"/>
  <c r="N94" i="7"/>
  <c r="M94" i="7"/>
  <c r="L94" i="7"/>
  <c r="K94" i="7"/>
  <c r="J94" i="7"/>
  <c r="I94" i="7"/>
  <c r="H94" i="7"/>
  <c r="G94" i="7"/>
  <c r="F94" i="7"/>
  <c r="E94" i="7"/>
  <c r="D94" i="7"/>
  <c r="C94" i="7"/>
  <c r="B94" i="7"/>
  <c r="T93" i="7"/>
  <c r="S93" i="7"/>
  <c r="R93" i="7"/>
  <c r="Q93" i="7"/>
  <c r="P93" i="7"/>
  <c r="O93" i="7"/>
  <c r="N93" i="7"/>
  <c r="M93" i="7"/>
  <c r="L93" i="7"/>
  <c r="K93" i="7"/>
  <c r="J93" i="7"/>
  <c r="I93" i="7"/>
  <c r="H93" i="7"/>
  <c r="G93" i="7"/>
  <c r="F93" i="7"/>
  <c r="E93" i="7"/>
  <c r="D93" i="7"/>
  <c r="C93" i="7"/>
  <c r="B93" i="7"/>
  <c r="T92" i="7"/>
  <c r="S92" i="7"/>
  <c r="R92" i="7"/>
  <c r="Q92" i="7"/>
  <c r="P92" i="7"/>
  <c r="O92" i="7"/>
  <c r="N92" i="7"/>
  <c r="M92" i="7"/>
  <c r="L92" i="7"/>
  <c r="K92" i="7"/>
  <c r="J92" i="7"/>
  <c r="I92" i="7"/>
  <c r="H92" i="7"/>
  <c r="G92" i="7"/>
  <c r="F92" i="7"/>
  <c r="E92" i="7"/>
  <c r="D92" i="7"/>
  <c r="C92" i="7"/>
  <c r="B92" i="7"/>
  <c r="T66" i="7"/>
  <c r="T146" i="7" s="1"/>
  <c r="S66" i="7"/>
  <c r="S146" i="7" s="1"/>
  <c r="R66" i="7"/>
  <c r="R146" i="7" s="1"/>
  <c r="Q66" i="7"/>
  <c r="P66" i="7"/>
  <c r="P146" i="7" s="1"/>
  <c r="O66" i="7"/>
  <c r="N66" i="7"/>
  <c r="M66" i="7"/>
  <c r="L66" i="7"/>
  <c r="L146" i="7" s="1"/>
  <c r="K66" i="7"/>
  <c r="J66" i="7"/>
  <c r="I66" i="7"/>
  <c r="H66" i="7"/>
  <c r="H223" i="7" s="1"/>
  <c r="G66" i="7"/>
  <c r="F66" i="7"/>
  <c r="E66" i="7"/>
  <c r="D66" i="7"/>
  <c r="D223" i="7" s="1"/>
  <c r="C66" i="7"/>
  <c r="C223" i="7" s="1"/>
  <c r="B66" i="7"/>
  <c r="T59" i="7"/>
  <c r="S59" i="7"/>
  <c r="R59" i="7"/>
  <c r="R139" i="7" s="1"/>
  <c r="Q59" i="7"/>
  <c r="P59" i="7"/>
  <c r="O59" i="7"/>
  <c r="N59" i="7"/>
  <c r="N139" i="7" s="1"/>
  <c r="M59" i="7"/>
  <c r="M139" i="7" s="1"/>
  <c r="L59" i="7"/>
  <c r="K59" i="7"/>
  <c r="J59" i="7"/>
  <c r="J139" i="7" s="1"/>
  <c r="I59" i="7"/>
  <c r="H59" i="7"/>
  <c r="G59" i="7"/>
  <c r="F59" i="7"/>
  <c r="F216" i="7" s="1"/>
  <c r="E59" i="7"/>
  <c r="E216" i="7" s="1"/>
  <c r="D59" i="7"/>
  <c r="C59" i="7"/>
  <c r="C139" i="7" s="1"/>
  <c r="B59" i="7"/>
  <c r="B216" i="7" s="1"/>
  <c r="T52" i="7"/>
  <c r="S52" i="7"/>
  <c r="R52" i="7"/>
  <c r="R132" i="7" s="1"/>
  <c r="Q52" i="7"/>
  <c r="P52" i="7"/>
  <c r="O52" i="7"/>
  <c r="O132" i="7" s="1"/>
  <c r="N52" i="7"/>
  <c r="M52" i="7"/>
  <c r="L52" i="7"/>
  <c r="K52" i="7"/>
  <c r="J52" i="7"/>
  <c r="I52" i="7"/>
  <c r="H52" i="7"/>
  <c r="G52" i="7"/>
  <c r="G209" i="7" s="1"/>
  <c r="F52" i="7"/>
  <c r="E52" i="7"/>
  <c r="D52" i="7"/>
  <c r="C52" i="7"/>
  <c r="C209" i="7" s="1"/>
  <c r="B52" i="7"/>
  <c r="B209" i="7" s="1"/>
  <c r="T46" i="7"/>
  <c r="S46" i="7"/>
  <c r="R46" i="7"/>
  <c r="Q46" i="7"/>
  <c r="P46" i="7"/>
  <c r="O46" i="7"/>
  <c r="N46" i="7"/>
  <c r="N126" i="7" s="1"/>
  <c r="M46" i="7"/>
  <c r="M126" i="7" s="1"/>
  <c r="L46" i="7"/>
  <c r="K46" i="7"/>
  <c r="J46" i="7"/>
  <c r="I46" i="7"/>
  <c r="H46" i="7"/>
  <c r="H203" i="7" s="1"/>
  <c r="G46" i="7"/>
  <c r="G203" i="7" s="1"/>
  <c r="F46" i="7"/>
  <c r="F203" i="7" s="1"/>
  <c r="E46" i="7"/>
  <c r="E203" i="7" s="1"/>
  <c r="D46" i="7"/>
  <c r="D126" i="7" s="1"/>
  <c r="C46" i="7"/>
  <c r="C203" i="7" s="1"/>
  <c r="B46" i="7"/>
  <c r="B203" i="7" s="1"/>
  <c r="T40" i="7"/>
  <c r="T120" i="7" s="1"/>
  <c r="S40" i="7"/>
  <c r="R40" i="7"/>
  <c r="Q40" i="7"/>
  <c r="P40" i="7"/>
  <c r="P120" i="7" s="1"/>
  <c r="O40" i="7"/>
  <c r="O120" i="7" s="1"/>
  <c r="N40" i="7"/>
  <c r="N120" i="7" s="1"/>
  <c r="M40" i="7"/>
  <c r="L40" i="7"/>
  <c r="L120" i="7" s="1"/>
  <c r="K40" i="7"/>
  <c r="J40" i="7"/>
  <c r="I40" i="7"/>
  <c r="H40" i="7"/>
  <c r="H197" i="7" s="1"/>
  <c r="G40" i="7"/>
  <c r="G197" i="7" s="1"/>
  <c r="F40" i="7"/>
  <c r="F120" i="7" s="1"/>
  <c r="E40" i="7"/>
  <c r="E197" i="7" s="1"/>
  <c r="D40" i="7"/>
  <c r="D197" i="7" s="1"/>
  <c r="C40" i="7"/>
  <c r="C197" i="7" s="1"/>
  <c r="B40" i="7"/>
  <c r="B197" i="7" s="1"/>
  <c r="T36" i="7"/>
  <c r="S36" i="7"/>
  <c r="R36" i="7"/>
  <c r="Q36" i="7"/>
  <c r="P36" i="7"/>
  <c r="O36" i="7"/>
  <c r="O116" i="7" s="1"/>
  <c r="N36" i="7"/>
  <c r="N116" i="7" s="1"/>
  <c r="M36" i="7"/>
  <c r="L36" i="7"/>
  <c r="K36" i="7"/>
  <c r="J36" i="7"/>
  <c r="I36" i="7"/>
  <c r="H36" i="7"/>
  <c r="H193" i="7" s="1"/>
  <c r="G36" i="7"/>
  <c r="G193" i="7" s="1"/>
  <c r="F36" i="7"/>
  <c r="F193" i="7" s="1"/>
  <c r="E36" i="7"/>
  <c r="E193" i="7" s="1"/>
  <c r="D36" i="7"/>
  <c r="D193" i="7" s="1"/>
  <c r="C36" i="7"/>
  <c r="C193" i="7" s="1"/>
  <c r="B36" i="7"/>
  <c r="B193" i="7" s="1"/>
  <c r="T26" i="7"/>
  <c r="S26" i="7"/>
  <c r="R26" i="7"/>
  <c r="Q26" i="7"/>
  <c r="P26" i="7"/>
  <c r="O26" i="7"/>
  <c r="N26" i="7"/>
  <c r="M26" i="7"/>
  <c r="L26" i="7"/>
  <c r="K26" i="7"/>
  <c r="J26" i="7"/>
  <c r="J106" i="7" s="1"/>
  <c r="I26" i="7"/>
  <c r="H26" i="7"/>
  <c r="H183" i="7" s="1"/>
  <c r="G26" i="7"/>
  <c r="G183" i="7" s="1"/>
  <c r="F26" i="7"/>
  <c r="F183" i="7" s="1"/>
  <c r="E26" i="7"/>
  <c r="E183" i="7" s="1"/>
  <c r="D26" i="7"/>
  <c r="D183" i="7" s="1"/>
  <c r="C26" i="7"/>
  <c r="C183" i="7" s="1"/>
  <c r="B26" i="7"/>
  <c r="B106" i="7" s="1"/>
  <c r="T19" i="7"/>
  <c r="S19" i="7"/>
  <c r="S99" i="7" s="1"/>
  <c r="R19" i="7"/>
  <c r="Q19" i="7"/>
  <c r="P19" i="7"/>
  <c r="O19" i="7"/>
  <c r="N19" i="7"/>
  <c r="M19" i="7"/>
  <c r="L19" i="7"/>
  <c r="K19" i="7"/>
  <c r="K99" i="7" s="1"/>
  <c r="J19" i="7"/>
  <c r="I19" i="7"/>
  <c r="H19" i="7"/>
  <c r="H176" i="7" s="1"/>
  <c r="G19" i="7"/>
  <c r="G176" i="7" s="1"/>
  <c r="F19" i="7"/>
  <c r="F176" i="7" s="1"/>
  <c r="E19" i="7"/>
  <c r="E176" i="7" s="1"/>
  <c r="D19" i="7"/>
  <c r="D99" i="7" s="1"/>
  <c r="C19" i="7"/>
  <c r="C176" i="7" s="1"/>
  <c r="B19" i="7"/>
  <c r="B176" i="7" s="1"/>
  <c r="T11" i="7"/>
  <c r="T91" i="7" s="1"/>
  <c r="S11" i="7"/>
  <c r="S91" i="7" s="1"/>
  <c r="R11" i="7"/>
  <c r="R91" i="7" s="1"/>
  <c r="Q11" i="7"/>
  <c r="P11" i="7"/>
  <c r="P91" i="7" s="1"/>
  <c r="O11" i="7"/>
  <c r="O91" i="7" s="1"/>
  <c r="N11" i="7"/>
  <c r="M11" i="7"/>
  <c r="L11" i="7"/>
  <c r="L91" i="7" s="1"/>
  <c r="K11" i="7"/>
  <c r="K91" i="7" s="1"/>
  <c r="J11" i="7"/>
  <c r="J91" i="7" s="1"/>
  <c r="I11" i="7"/>
  <c r="H11" i="7"/>
  <c r="H168" i="7" s="1"/>
  <c r="G11" i="7"/>
  <c r="G168" i="7" s="1"/>
  <c r="F11" i="7"/>
  <c r="F168" i="7" s="1"/>
  <c r="E11" i="7"/>
  <c r="E168" i="7" s="1"/>
  <c r="D11" i="7"/>
  <c r="D168" i="7" s="1"/>
  <c r="C11" i="7"/>
  <c r="C168" i="7" s="1"/>
  <c r="B11" i="7"/>
  <c r="B168" i="7" s="1"/>
  <c r="D203" i="7" l="1"/>
  <c r="E120" i="7"/>
  <c r="U176" i="7"/>
  <c r="V178" i="7"/>
  <c r="V180" i="7"/>
  <c r="V181" i="7"/>
  <c r="V179" i="7"/>
  <c r="V191" i="7"/>
  <c r="U203" i="7"/>
  <c r="U183" i="7"/>
  <c r="V188" i="7"/>
  <c r="V198" i="7"/>
  <c r="V207" i="7"/>
  <c r="V217" i="7"/>
  <c r="V226" i="7"/>
  <c r="V210" i="7"/>
  <c r="V184" i="7"/>
  <c r="V203" i="7"/>
  <c r="V221" i="7"/>
  <c r="V174" i="7"/>
  <c r="V185" i="7"/>
  <c r="V194" i="7"/>
  <c r="V204" i="7"/>
  <c r="V213" i="7"/>
  <c r="V223" i="7"/>
  <c r="V170" i="7"/>
  <c r="V189" i="7"/>
  <c r="V199" i="7"/>
  <c r="V209" i="7"/>
  <c r="V218" i="7"/>
  <c r="V227" i="7"/>
  <c r="V190" i="7"/>
  <c r="V200" i="7"/>
  <c r="V219" i="7"/>
  <c r="V171" i="7"/>
  <c r="V172" i="7"/>
  <c r="V183" i="7"/>
  <c r="V201" i="7"/>
  <c r="V211" i="7"/>
  <c r="V220" i="7"/>
  <c r="V173" i="7"/>
  <c r="V177" i="7"/>
  <c r="V186" i="7"/>
  <c r="V195" i="7"/>
  <c r="V205" i="7"/>
  <c r="V214" i="7"/>
  <c r="V224" i="7"/>
  <c r="V187" i="7"/>
  <c r="V197" i="7"/>
  <c r="V206" i="7"/>
  <c r="V216" i="7"/>
  <c r="V225" i="7"/>
  <c r="V193" i="7"/>
  <c r="V212" i="7"/>
  <c r="V168" i="7"/>
  <c r="V176" i="7"/>
  <c r="U193" i="7"/>
  <c r="O74" i="8"/>
  <c r="C99" i="7"/>
  <c r="K73" i="7"/>
  <c r="K218" i="7" s="1"/>
  <c r="U225" i="7"/>
  <c r="U211" i="7"/>
  <c r="U169" i="7"/>
  <c r="U207" i="7"/>
  <c r="U178" i="7"/>
  <c r="U185" i="7"/>
  <c r="U212" i="7"/>
  <c r="U224" i="7"/>
  <c r="U210" i="7"/>
  <c r="U195" i="7"/>
  <c r="U181" i="7"/>
  <c r="U221" i="7"/>
  <c r="U179" i="7"/>
  <c r="U220" i="7"/>
  <c r="U191" i="7"/>
  <c r="U213" i="7"/>
  <c r="U184" i="7"/>
  <c r="U194" i="7"/>
  <c r="U180" i="7"/>
  <c r="U153" i="7"/>
  <c r="U206" i="7"/>
  <c r="U219" i="7"/>
  <c r="U205" i="7"/>
  <c r="U190" i="7"/>
  <c r="U177" i="7"/>
  <c r="U218" i="7"/>
  <c r="U204" i="7"/>
  <c r="U189" i="7"/>
  <c r="U226" i="7"/>
  <c r="U217" i="7"/>
  <c r="U188" i="7"/>
  <c r="U174" i="7"/>
  <c r="U230" i="7"/>
  <c r="U186" i="7"/>
  <c r="U227" i="7"/>
  <c r="U199" i="7"/>
  <c r="U171" i="7"/>
  <c r="U198" i="7"/>
  <c r="U201" i="7"/>
  <c r="U187" i="7"/>
  <c r="U173" i="7"/>
  <c r="U214" i="7"/>
  <c r="U200" i="7"/>
  <c r="U172" i="7"/>
  <c r="U170" i="7"/>
  <c r="U223" i="7"/>
  <c r="G74" i="8"/>
  <c r="G228" i="8" s="1"/>
  <c r="H91" i="7"/>
  <c r="U209" i="7"/>
  <c r="U168" i="7"/>
  <c r="F126" i="7"/>
  <c r="U216" i="7"/>
  <c r="U197" i="7"/>
  <c r="K227" i="7"/>
  <c r="K226" i="7"/>
  <c r="K217" i="7"/>
  <c r="K194" i="7"/>
  <c r="K153" i="7"/>
  <c r="K207" i="7"/>
  <c r="K172" i="7"/>
  <c r="K210" i="7"/>
  <c r="K184" i="7"/>
  <c r="K174" i="7"/>
  <c r="K219" i="7"/>
  <c r="K213" i="7"/>
  <c r="K199" i="7"/>
  <c r="K189" i="7"/>
  <c r="K180" i="7"/>
  <c r="K171" i="7"/>
  <c r="K212" i="7"/>
  <c r="K195" i="7"/>
  <c r="K186" i="7"/>
  <c r="K201" i="7"/>
  <c r="K191" i="7"/>
  <c r="K173" i="7"/>
  <c r="K205" i="7"/>
  <c r="K169" i="7"/>
  <c r="K179" i="7"/>
  <c r="K188" i="7"/>
  <c r="K198" i="7"/>
  <c r="K187" i="7"/>
  <c r="K178" i="7"/>
  <c r="K170" i="7"/>
  <c r="G223" i="7"/>
  <c r="G146" i="7"/>
  <c r="D176" i="7"/>
  <c r="M168" i="7"/>
  <c r="K209" i="7"/>
  <c r="H216" i="7"/>
  <c r="H139" i="7"/>
  <c r="P139" i="7"/>
  <c r="E223" i="7"/>
  <c r="E146" i="7"/>
  <c r="M146" i="7"/>
  <c r="I73" i="7"/>
  <c r="I223" i="7" s="1"/>
  <c r="Q73" i="7"/>
  <c r="Q176" i="7" s="1"/>
  <c r="F91" i="7"/>
  <c r="N91" i="7"/>
  <c r="I99" i="7"/>
  <c r="Q99" i="7"/>
  <c r="G106" i="7"/>
  <c r="O106" i="7"/>
  <c r="D116" i="7"/>
  <c r="L116" i="7"/>
  <c r="T116" i="7"/>
  <c r="C120" i="7"/>
  <c r="K120" i="7"/>
  <c r="S120" i="7"/>
  <c r="L126" i="7"/>
  <c r="T126" i="7"/>
  <c r="K132" i="7"/>
  <c r="F139" i="7"/>
  <c r="B183" i="7"/>
  <c r="F197" i="7"/>
  <c r="S73" i="7"/>
  <c r="S183" i="7" s="1"/>
  <c r="K176" i="7"/>
  <c r="D209" i="7"/>
  <c r="D132" i="7"/>
  <c r="L132" i="7"/>
  <c r="T132" i="7"/>
  <c r="I139" i="7"/>
  <c r="Q139" i="7"/>
  <c r="F223" i="7"/>
  <c r="F146" i="7"/>
  <c r="N146" i="7"/>
  <c r="J73" i="7"/>
  <c r="J176" i="7" s="1"/>
  <c r="R73" i="7"/>
  <c r="R203" i="7" s="1"/>
  <c r="G91" i="7"/>
  <c r="B99" i="7"/>
  <c r="J99" i="7"/>
  <c r="R99" i="7"/>
  <c r="H106" i="7"/>
  <c r="P106" i="7"/>
  <c r="E116" i="7"/>
  <c r="M116" i="7"/>
  <c r="D120" i="7"/>
  <c r="E126" i="7"/>
  <c r="K197" i="7"/>
  <c r="O146" i="7"/>
  <c r="I106" i="7"/>
  <c r="L197" i="7"/>
  <c r="F209" i="7"/>
  <c r="F132" i="7"/>
  <c r="N132" i="7"/>
  <c r="K139" i="7"/>
  <c r="K216" i="7"/>
  <c r="S139" i="7"/>
  <c r="L73" i="7"/>
  <c r="L176" i="7" s="1"/>
  <c r="T73" i="7"/>
  <c r="T193" i="7" s="1"/>
  <c r="I91" i="7"/>
  <c r="Q91" i="7"/>
  <c r="L99" i="7"/>
  <c r="T99" i="7"/>
  <c r="R106" i="7"/>
  <c r="G116" i="7"/>
  <c r="G126" i="7"/>
  <c r="O126" i="7"/>
  <c r="B132" i="7"/>
  <c r="S132" i="7"/>
  <c r="C216" i="7"/>
  <c r="M132" i="7"/>
  <c r="K183" i="7"/>
  <c r="J203" i="7"/>
  <c r="D139" i="7"/>
  <c r="D216" i="7"/>
  <c r="L139" i="7"/>
  <c r="L216" i="7"/>
  <c r="T139" i="7"/>
  <c r="I146" i="7"/>
  <c r="Q146" i="7"/>
  <c r="M73" i="7"/>
  <c r="M223" i="7" s="1"/>
  <c r="B91" i="7"/>
  <c r="E99" i="7"/>
  <c r="M99" i="7"/>
  <c r="C106" i="7"/>
  <c r="K106" i="7"/>
  <c r="S106" i="7"/>
  <c r="H116" i="7"/>
  <c r="P116" i="7"/>
  <c r="G120" i="7"/>
  <c r="H126" i="7"/>
  <c r="P126" i="7"/>
  <c r="C132" i="7"/>
  <c r="C146" i="7"/>
  <c r="J216" i="7"/>
  <c r="F116" i="7"/>
  <c r="J168" i="7"/>
  <c r="K203" i="7"/>
  <c r="H209" i="7"/>
  <c r="H132" i="7"/>
  <c r="P132" i="7"/>
  <c r="B146" i="7"/>
  <c r="B223" i="7"/>
  <c r="J146" i="7"/>
  <c r="J223" i="7"/>
  <c r="N73" i="7"/>
  <c r="N183" i="7" s="1"/>
  <c r="C91" i="7"/>
  <c r="F99" i="7"/>
  <c r="N99" i="7"/>
  <c r="D106" i="7"/>
  <c r="L106" i="7"/>
  <c r="T106" i="7"/>
  <c r="I116" i="7"/>
  <c r="Q116" i="7"/>
  <c r="H120" i="7"/>
  <c r="I126" i="7"/>
  <c r="Q126" i="7"/>
  <c r="G132" i="7"/>
  <c r="D146" i="7"/>
  <c r="F74" i="8"/>
  <c r="F219" i="8" s="1"/>
  <c r="F93" i="8"/>
  <c r="N74" i="8"/>
  <c r="N212" i="8" s="1"/>
  <c r="N93" i="8"/>
  <c r="H101" i="8"/>
  <c r="B108" i="8"/>
  <c r="J108" i="8"/>
  <c r="Q106" i="7"/>
  <c r="K168" i="7"/>
  <c r="J193" i="7"/>
  <c r="Q132" i="7"/>
  <c r="K223" i="7"/>
  <c r="O73" i="7"/>
  <c r="D91" i="7"/>
  <c r="G99" i="7"/>
  <c r="O99" i="7"/>
  <c r="E106" i="7"/>
  <c r="M106" i="7"/>
  <c r="B116" i="7"/>
  <c r="J116" i="7"/>
  <c r="R116" i="7"/>
  <c r="I120" i="7"/>
  <c r="Q120" i="7"/>
  <c r="B126" i="7"/>
  <c r="J126" i="7"/>
  <c r="R126" i="7"/>
  <c r="I132" i="7"/>
  <c r="B139" i="7"/>
  <c r="H146" i="7"/>
  <c r="E209" i="7"/>
  <c r="E132" i="7"/>
  <c r="K193" i="7"/>
  <c r="J209" i="7"/>
  <c r="G216" i="7"/>
  <c r="G139" i="7"/>
  <c r="O139" i="7"/>
  <c r="P73" i="7"/>
  <c r="P168" i="7" s="1"/>
  <c r="E91" i="7"/>
  <c r="M91" i="7"/>
  <c r="H99" i="7"/>
  <c r="P99" i="7"/>
  <c r="F106" i="7"/>
  <c r="N106" i="7"/>
  <c r="C116" i="7"/>
  <c r="K116" i="7"/>
  <c r="S116" i="7"/>
  <c r="B120" i="7"/>
  <c r="J120" i="7"/>
  <c r="R120" i="7"/>
  <c r="C126" i="7"/>
  <c r="K126" i="7"/>
  <c r="S126" i="7"/>
  <c r="J132" i="7"/>
  <c r="E139" i="7"/>
  <c r="K146" i="7"/>
  <c r="B74" i="8"/>
  <c r="B206" i="8" s="1"/>
  <c r="J74" i="8"/>
  <c r="J186" i="8" s="1"/>
  <c r="D206" i="8"/>
  <c r="O179" i="8"/>
  <c r="D118" i="8"/>
  <c r="L118" i="8"/>
  <c r="F200" i="8"/>
  <c r="F122" i="8"/>
  <c r="N122" i="8"/>
  <c r="H128" i="8"/>
  <c r="B134" i="8"/>
  <c r="J134" i="8"/>
  <c r="D141" i="8"/>
  <c r="L141" i="8"/>
  <c r="F226" i="8"/>
  <c r="F148" i="8"/>
  <c r="G190" i="8"/>
  <c r="G181" i="8"/>
  <c r="G214" i="8"/>
  <c r="G208" i="8"/>
  <c r="G189" i="8"/>
  <c r="G174" i="8"/>
  <c r="G182" i="8"/>
  <c r="G217" i="8"/>
  <c r="G213" i="8"/>
  <c r="G221" i="8"/>
  <c r="G192" i="8"/>
  <c r="G209" i="8"/>
  <c r="G207" i="8"/>
  <c r="G188" i="8"/>
  <c r="G215" i="8"/>
  <c r="G193" i="8"/>
  <c r="O228" i="8"/>
  <c r="O223" i="8"/>
  <c r="O204" i="8"/>
  <c r="O194" i="8"/>
  <c r="O190" i="8"/>
  <c r="O181" i="8"/>
  <c r="O176" i="8"/>
  <c r="O214" i="8"/>
  <c r="O233" i="8"/>
  <c r="O227" i="8"/>
  <c r="O193" i="8"/>
  <c r="O191" i="8"/>
  <c r="O174" i="8"/>
  <c r="O155" i="8"/>
  <c r="O210" i="8"/>
  <c r="O208" i="8"/>
  <c r="O189" i="8"/>
  <c r="O187" i="8"/>
  <c r="O222" i="8"/>
  <c r="O202" i="8"/>
  <c r="O184" i="8"/>
  <c r="O182" i="8"/>
  <c r="O230" i="8"/>
  <c r="O229" i="8"/>
  <c r="O197" i="8"/>
  <c r="O180" i="8"/>
  <c r="O177" i="8"/>
  <c r="O217" i="8"/>
  <c r="O192" i="8"/>
  <c r="O172" i="8"/>
  <c r="O224" i="8"/>
  <c r="O221" i="8"/>
  <c r="O207" i="8"/>
  <c r="O188" i="8"/>
  <c r="O203" i="8"/>
  <c r="O183" i="8"/>
  <c r="O173" i="8"/>
  <c r="O215" i="8"/>
  <c r="O198" i="8"/>
  <c r="O216" i="8"/>
  <c r="O213" i="8"/>
  <c r="O175" i="8"/>
  <c r="O209" i="8"/>
  <c r="O201" i="8"/>
  <c r="O220" i="8"/>
  <c r="H74" i="8"/>
  <c r="H219" i="8" s="1"/>
  <c r="H93" i="8"/>
  <c r="B101" i="8"/>
  <c r="J101" i="8"/>
  <c r="D108" i="8"/>
  <c r="L108" i="8"/>
  <c r="F118" i="8"/>
  <c r="N118" i="8"/>
  <c r="H122" i="8"/>
  <c r="B128" i="8"/>
  <c r="J128" i="8"/>
  <c r="D134" i="8"/>
  <c r="L134" i="8"/>
  <c r="F141" i="8"/>
  <c r="N219" i="8"/>
  <c r="N141" i="8"/>
  <c r="H226" i="8"/>
  <c r="G219" i="8"/>
  <c r="G141" i="8"/>
  <c r="O219" i="8"/>
  <c r="O141" i="8"/>
  <c r="C74" i="8"/>
  <c r="C206" i="8" s="1"/>
  <c r="K74" i="8"/>
  <c r="K179" i="8" s="1"/>
  <c r="E93" i="8"/>
  <c r="M93" i="8"/>
  <c r="C101" i="8"/>
  <c r="K101" i="8"/>
  <c r="O196" i="8"/>
  <c r="D74" i="8"/>
  <c r="D219" i="8" s="1"/>
  <c r="L74" i="8"/>
  <c r="L219" i="8" s="1"/>
  <c r="D101" i="8"/>
  <c r="L101" i="8"/>
  <c r="H108" i="8"/>
  <c r="J118" i="8"/>
  <c r="G179" i="8"/>
  <c r="N186" i="8"/>
  <c r="K200" i="8"/>
  <c r="G186" i="8"/>
  <c r="O186" i="8"/>
  <c r="C148" i="8"/>
  <c r="K148" i="8"/>
  <c r="E74" i="8"/>
  <c r="E226" i="8" s="1"/>
  <c r="M74" i="8"/>
  <c r="M212" i="8" s="1"/>
  <c r="G93" i="8"/>
  <c r="O93" i="8"/>
  <c r="E101" i="8"/>
  <c r="M101" i="8"/>
  <c r="I122" i="8"/>
  <c r="C128" i="8"/>
  <c r="K128" i="8"/>
  <c r="H148" i="8"/>
  <c r="O206" i="8"/>
  <c r="H212" i="8"/>
  <c r="H134" i="8"/>
  <c r="D148" i="8"/>
  <c r="N101" i="8"/>
  <c r="B122" i="8"/>
  <c r="D128" i="8"/>
  <c r="L128" i="8"/>
  <c r="M134" i="8"/>
  <c r="G212" i="8"/>
  <c r="I134" i="8"/>
  <c r="I93" i="8"/>
  <c r="O101" i="8"/>
  <c r="C122" i="8"/>
  <c r="E128" i="8"/>
  <c r="N134" i="8"/>
  <c r="B93" i="8"/>
  <c r="J93" i="8"/>
  <c r="D122" i="8"/>
  <c r="F128" i="8"/>
  <c r="J141" i="8"/>
  <c r="N148" i="8"/>
  <c r="G196" i="8"/>
  <c r="O212" i="8"/>
  <c r="G171" i="8"/>
  <c r="O171" i="8"/>
  <c r="G200" i="8"/>
  <c r="O200" i="8"/>
  <c r="C212" i="8"/>
  <c r="E219" i="8"/>
  <c r="G226" i="8"/>
  <c r="O226" i="8"/>
  <c r="I74" i="8"/>
  <c r="I196" i="8" s="1"/>
  <c r="E122" i="8"/>
  <c r="G128" i="8"/>
  <c r="O148" i="8"/>
  <c r="L171" i="8"/>
  <c r="H196" i="8"/>
  <c r="E148" i="8"/>
  <c r="I206" i="8" l="1"/>
  <c r="I186" i="8"/>
  <c r="G172" i="8"/>
  <c r="G175" i="8"/>
  <c r="G216" i="8"/>
  <c r="G187" i="8"/>
  <c r="G176" i="8"/>
  <c r="G173" i="8"/>
  <c r="G191" i="8"/>
  <c r="G224" i="8"/>
  <c r="G184" i="8"/>
  <c r="G210" i="8"/>
  <c r="G194" i="8"/>
  <c r="G206" i="8"/>
  <c r="G198" i="8"/>
  <c r="G227" i="8"/>
  <c r="G177" i="8"/>
  <c r="G202" i="8"/>
  <c r="G222" i="8"/>
  <c r="G204" i="8"/>
  <c r="G183" i="8"/>
  <c r="G201" i="8"/>
  <c r="G180" i="8"/>
  <c r="G229" i="8"/>
  <c r="G230" i="8"/>
  <c r="G223" i="8"/>
  <c r="G203" i="8"/>
  <c r="G220" i="8"/>
  <c r="G197" i="8"/>
  <c r="G155" i="8"/>
  <c r="G152" i="8" s="1"/>
  <c r="G233" i="8"/>
  <c r="E200" i="8"/>
  <c r="C219" i="8"/>
  <c r="C196" i="8"/>
  <c r="B219" i="8"/>
  <c r="K181" i="7"/>
  <c r="K200" i="7"/>
  <c r="K221" i="7"/>
  <c r="K220" i="7"/>
  <c r="K230" i="7"/>
  <c r="K224" i="7"/>
  <c r="K185" i="7"/>
  <c r="K225" i="7"/>
  <c r="K177" i="7"/>
  <c r="K206" i="7"/>
  <c r="K190" i="7"/>
  <c r="K211" i="7"/>
  <c r="L183" i="7"/>
  <c r="L168" i="7"/>
  <c r="L223" i="7"/>
  <c r="L193" i="7"/>
  <c r="L209" i="7"/>
  <c r="M197" i="7"/>
  <c r="N216" i="7"/>
  <c r="P176" i="7"/>
  <c r="Q193" i="7"/>
  <c r="Q209" i="7"/>
  <c r="N171" i="8"/>
  <c r="N179" i="8"/>
  <c r="K186" i="8"/>
  <c r="D171" i="8"/>
  <c r="B179" i="8"/>
  <c r="M183" i="7"/>
  <c r="B196" i="8"/>
  <c r="C226" i="8"/>
  <c r="J206" i="8"/>
  <c r="M176" i="7"/>
  <c r="N200" i="8"/>
  <c r="J179" i="8"/>
  <c r="J212" i="8"/>
  <c r="E171" i="8"/>
  <c r="E212" i="8"/>
  <c r="J200" i="8"/>
  <c r="K206" i="8"/>
  <c r="D200" i="8"/>
  <c r="M209" i="7"/>
  <c r="N226" i="8"/>
  <c r="C186" i="8"/>
  <c r="N206" i="8"/>
  <c r="N196" i="8"/>
  <c r="B212" i="8"/>
  <c r="P216" i="7"/>
  <c r="T216" i="7"/>
  <c r="P197" i="7"/>
  <c r="P193" i="7"/>
  <c r="T197" i="7"/>
  <c r="T223" i="7"/>
  <c r="T168" i="7"/>
  <c r="R168" i="7"/>
  <c r="R176" i="7"/>
  <c r="T176" i="7"/>
  <c r="R193" i="7"/>
  <c r="P209" i="7"/>
  <c r="Q216" i="7"/>
  <c r="P203" i="7"/>
  <c r="O220" i="7"/>
  <c r="O230" i="7"/>
  <c r="O219" i="7"/>
  <c r="O225" i="7"/>
  <c r="O221" i="7"/>
  <c r="O213" i="7"/>
  <c r="O227" i="7"/>
  <c r="O218" i="7"/>
  <c r="O206" i="7"/>
  <c r="O199" i="7"/>
  <c r="O189" i="7"/>
  <c r="O180" i="7"/>
  <c r="O171" i="7"/>
  <c r="O224" i="7"/>
  <c r="O212" i="7"/>
  <c r="O195" i="7"/>
  <c r="O186" i="7"/>
  <c r="O177" i="7"/>
  <c r="O205" i="7"/>
  <c r="O198" i="7"/>
  <c r="O188" i="7"/>
  <c r="O179" i="7"/>
  <c r="O170" i="7"/>
  <c r="O211" i="7"/>
  <c r="O194" i="7"/>
  <c r="O185" i="7"/>
  <c r="O153" i="7"/>
  <c r="O226" i="7"/>
  <c r="O214" i="7"/>
  <c r="O207" i="7"/>
  <c r="O200" i="7"/>
  <c r="O190" i="7"/>
  <c r="O181" i="7"/>
  <c r="O172" i="7"/>
  <c r="O204" i="7"/>
  <c r="O187" i="7"/>
  <c r="O178" i="7"/>
  <c r="O169" i="7"/>
  <c r="O210" i="7"/>
  <c r="O173" i="7"/>
  <c r="O184" i="7"/>
  <c r="O217" i="7"/>
  <c r="O191" i="7"/>
  <c r="O201" i="7"/>
  <c r="O174" i="7"/>
  <c r="I203" i="7"/>
  <c r="S176" i="7"/>
  <c r="K212" i="8"/>
  <c r="K196" i="8"/>
  <c r="L200" i="8"/>
  <c r="M206" i="8"/>
  <c r="F196" i="8"/>
  <c r="F206" i="8"/>
  <c r="B200" i="8"/>
  <c r="S193" i="7"/>
  <c r="S223" i="7"/>
  <c r="N224" i="7"/>
  <c r="N226" i="7"/>
  <c r="N217" i="7"/>
  <c r="N230" i="7"/>
  <c r="N219" i="7"/>
  <c r="N225" i="7"/>
  <c r="N221" i="7"/>
  <c r="N210" i="7"/>
  <c r="N184" i="7"/>
  <c r="N174" i="7"/>
  <c r="N213" i="7"/>
  <c r="N206" i="7"/>
  <c r="N199" i="7"/>
  <c r="N189" i="7"/>
  <c r="N180" i="7"/>
  <c r="N171" i="7"/>
  <c r="N227" i="7"/>
  <c r="N201" i="7"/>
  <c r="N191" i="7"/>
  <c r="N173" i="7"/>
  <c r="N205" i="7"/>
  <c r="N198" i="7"/>
  <c r="N188" i="7"/>
  <c r="N179" i="7"/>
  <c r="N170" i="7"/>
  <c r="N211" i="7"/>
  <c r="N194" i="7"/>
  <c r="N185" i="7"/>
  <c r="N153" i="7"/>
  <c r="N218" i="7"/>
  <c r="N207" i="7"/>
  <c r="N200" i="7"/>
  <c r="N190" i="7"/>
  <c r="N181" i="7"/>
  <c r="N172" i="7"/>
  <c r="N204" i="7"/>
  <c r="N177" i="7"/>
  <c r="N169" i="7"/>
  <c r="N212" i="7"/>
  <c r="N195" i="7"/>
  <c r="N197" i="7"/>
  <c r="N187" i="7"/>
  <c r="N220" i="7"/>
  <c r="N178" i="7"/>
  <c r="N186" i="7"/>
  <c r="O176" i="7"/>
  <c r="Q225" i="7"/>
  <c r="Q221" i="7"/>
  <c r="Q213" i="7"/>
  <c r="Q227" i="7"/>
  <c r="Q218" i="7"/>
  <c r="Q224" i="7"/>
  <c r="Q214" i="7"/>
  <c r="Q220" i="7"/>
  <c r="Q230" i="7"/>
  <c r="Q217" i="7"/>
  <c r="Q201" i="7"/>
  <c r="Q191" i="7"/>
  <c r="Q173" i="7"/>
  <c r="Q205" i="7"/>
  <c r="Q198" i="7"/>
  <c r="Q188" i="7"/>
  <c r="Q179" i="7"/>
  <c r="Q170" i="7"/>
  <c r="Q219" i="7"/>
  <c r="Q207" i="7"/>
  <c r="Q200" i="7"/>
  <c r="Q190" i="7"/>
  <c r="Q181" i="7"/>
  <c r="Q172" i="7"/>
  <c r="Q226" i="7"/>
  <c r="Q204" i="7"/>
  <c r="Q187" i="7"/>
  <c r="Q178" i="7"/>
  <c r="Q169" i="7"/>
  <c r="Q210" i="7"/>
  <c r="Q184" i="7"/>
  <c r="Q174" i="7"/>
  <c r="Q206" i="7"/>
  <c r="Q199" i="7"/>
  <c r="Q189" i="7"/>
  <c r="Q180" i="7"/>
  <c r="Q171" i="7"/>
  <c r="Q212" i="7"/>
  <c r="Q211" i="7"/>
  <c r="Q195" i="7"/>
  <c r="Q194" i="7"/>
  <c r="Q186" i="7"/>
  <c r="Q153" i="7"/>
  <c r="Q185" i="7"/>
  <c r="Q177" i="7"/>
  <c r="O183" i="7"/>
  <c r="I225" i="7"/>
  <c r="I221" i="7"/>
  <c r="I227" i="7"/>
  <c r="I218" i="7"/>
  <c r="I224" i="7"/>
  <c r="I220" i="7"/>
  <c r="I201" i="7"/>
  <c r="I191" i="7"/>
  <c r="I173" i="7"/>
  <c r="I205" i="7"/>
  <c r="I198" i="7"/>
  <c r="I188" i="7"/>
  <c r="I179" i="7"/>
  <c r="I170" i="7"/>
  <c r="I217" i="7"/>
  <c r="I207" i="7"/>
  <c r="I200" i="7"/>
  <c r="I190" i="7"/>
  <c r="I181" i="7"/>
  <c r="I172" i="7"/>
  <c r="I187" i="7"/>
  <c r="I178" i="7"/>
  <c r="I169" i="7"/>
  <c r="I219" i="7"/>
  <c r="I213" i="7"/>
  <c r="I210" i="7"/>
  <c r="I184" i="7"/>
  <c r="I174" i="7"/>
  <c r="I226" i="7"/>
  <c r="I206" i="7"/>
  <c r="I199" i="7"/>
  <c r="I189" i="7"/>
  <c r="I180" i="7"/>
  <c r="I171" i="7"/>
  <c r="I212" i="7"/>
  <c r="I153" i="7"/>
  <c r="I185" i="7"/>
  <c r="I177" i="7"/>
  <c r="I195" i="7"/>
  <c r="I211" i="7"/>
  <c r="I194" i="7"/>
  <c r="I186" i="7"/>
  <c r="I230" i="7"/>
  <c r="M233" i="8"/>
  <c r="M227" i="8"/>
  <c r="M222" i="8"/>
  <c r="M217" i="8"/>
  <c r="M203" i="8"/>
  <c r="M198" i="8"/>
  <c r="M193" i="8"/>
  <c r="M189" i="8"/>
  <c r="M184" i="8"/>
  <c r="M180" i="8"/>
  <c r="M175" i="8"/>
  <c r="M213" i="8"/>
  <c r="M215" i="8"/>
  <c r="M201" i="8"/>
  <c r="M183" i="8"/>
  <c r="M181" i="8"/>
  <c r="M173" i="8"/>
  <c r="M223" i="8"/>
  <c r="M220" i="8"/>
  <c r="M176" i="8"/>
  <c r="M210" i="8"/>
  <c r="M191" i="8"/>
  <c r="M174" i="8"/>
  <c r="M155" i="8"/>
  <c r="M214" i="8"/>
  <c r="M208" i="8"/>
  <c r="M204" i="8"/>
  <c r="M187" i="8"/>
  <c r="M230" i="8"/>
  <c r="M202" i="8"/>
  <c r="M182" i="8"/>
  <c r="M197" i="8"/>
  <c r="M177" i="8"/>
  <c r="M221" i="8"/>
  <c r="M192" i="8"/>
  <c r="M172" i="8"/>
  <c r="M228" i="8"/>
  <c r="M224" i="8"/>
  <c r="M207" i="8"/>
  <c r="M188" i="8"/>
  <c r="M229" i="8"/>
  <c r="M194" i="8"/>
  <c r="M216" i="8"/>
  <c r="M190" i="8"/>
  <c r="M209" i="8"/>
  <c r="B186" i="8"/>
  <c r="F171" i="8"/>
  <c r="R230" i="7"/>
  <c r="R219" i="7"/>
  <c r="R221" i="7"/>
  <c r="R213" i="7"/>
  <c r="R227" i="7"/>
  <c r="R218" i="7"/>
  <c r="R224" i="7"/>
  <c r="R214" i="7"/>
  <c r="R220" i="7"/>
  <c r="R212" i="7"/>
  <c r="R226" i="7"/>
  <c r="R217" i="7"/>
  <c r="R205" i="7"/>
  <c r="R198" i="7"/>
  <c r="R188" i="7"/>
  <c r="R179" i="7"/>
  <c r="R170" i="7"/>
  <c r="R211" i="7"/>
  <c r="R194" i="7"/>
  <c r="R185" i="7"/>
  <c r="R153" i="7"/>
  <c r="R204" i="7"/>
  <c r="R187" i="7"/>
  <c r="R178" i="7"/>
  <c r="R169" i="7"/>
  <c r="R210" i="7"/>
  <c r="R184" i="7"/>
  <c r="R174" i="7"/>
  <c r="R206" i="7"/>
  <c r="R199" i="7"/>
  <c r="R189" i="7"/>
  <c r="R180" i="7"/>
  <c r="R171" i="7"/>
  <c r="R195" i="7"/>
  <c r="R186" i="7"/>
  <c r="R177" i="7"/>
  <c r="R225" i="7"/>
  <c r="R201" i="7"/>
  <c r="R181" i="7"/>
  <c r="R173" i="7"/>
  <c r="R207" i="7"/>
  <c r="R172" i="7"/>
  <c r="R191" i="7"/>
  <c r="R223" i="7"/>
  <c r="R200" i="7"/>
  <c r="R190" i="7"/>
  <c r="O203" i="7"/>
  <c r="S209" i="7"/>
  <c r="L214" i="8"/>
  <c r="L209" i="8"/>
  <c r="L233" i="8"/>
  <c r="L229" i="8"/>
  <c r="L224" i="8"/>
  <c r="L220" i="8"/>
  <c r="L228" i="8"/>
  <c r="L207" i="8"/>
  <c r="L203" i="8"/>
  <c r="L188" i="8"/>
  <c r="L215" i="8"/>
  <c r="L201" i="8"/>
  <c r="L198" i="8"/>
  <c r="L183" i="8"/>
  <c r="L181" i="8"/>
  <c r="L173" i="8"/>
  <c r="L227" i="8"/>
  <c r="L223" i="8"/>
  <c r="L193" i="8"/>
  <c r="L176" i="8"/>
  <c r="L210" i="8"/>
  <c r="L191" i="8"/>
  <c r="L189" i="8"/>
  <c r="L174" i="8"/>
  <c r="L155" i="8"/>
  <c r="L187" i="8"/>
  <c r="L230" i="8"/>
  <c r="L202" i="8"/>
  <c r="L182" i="8"/>
  <c r="L217" i="8"/>
  <c r="L197" i="8"/>
  <c r="L177" i="8"/>
  <c r="L221" i="8"/>
  <c r="L192" i="8"/>
  <c r="L172" i="8"/>
  <c r="L222" i="8"/>
  <c r="L208" i="8"/>
  <c r="L204" i="8"/>
  <c r="L184" i="8"/>
  <c r="L180" i="8"/>
  <c r="L213" i="8"/>
  <c r="L194" i="8"/>
  <c r="L175" i="8"/>
  <c r="L216" i="8"/>
  <c r="L190" i="8"/>
  <c r="L196" i="8"/>
  <c r="S203" i="7"/>
  <c r="I229" i="8"/>
  <c r="I224" i="8"/>
  <c r="I220" i="8"/>
  <c r="I201" i="8"/>
  <c r="I191" i="8"/>
  <c r="I187" i="8"/>
  <c r="I182" i="8"/>
  <c r="I177" i="8"/>
  <c r="I233" i="8"/>
  <c r="I215" i="8"/>
  <c r="I213" i="8"/>
  <c r="I197" i="8"/>
  <c r="I180" i="8"/>
  <c r="I221" i="8"/>
  <c r="I217" i="8"/>
  <c r="I216" i="8"/>
  <c r="I194" i="8"/>
  <c r="I192" i="8"/>
  <c r="I175" i="8"/>
  <c r="I228" i="8"/>
  <c r="I209" i="8"/>
  <c r="I190" i="8"/>
  <c r="I188" i="8"/>
  <c r="I172" i="8"/>
  <c r="I207" i="8"/>
  <c r="I203" i="8"/>
  <c r="I183" i="8"/>
  <c r="I223" i="8"/>
  <c r="I181" i="8"/>
  <c r="I227" i="8"/>
  <c r="I176" i="8"/>
  <c r="I230" i="8"/>
  <c r="I214" i="8"/>
  <c r="I210" i="8"/>
  <c r="I155" i="8"/>
  <c r="I152" i="8" s="1"/>
  <c r="I202" i="8"/>
  <c r="I198" i="8"/>
  <c r="I173" i="8"/>
  <c r="I193" i="8"/>
  <c r="I208" i="8"/>
  <c r="I189" i="8"/>
  <c r="I174" i="8"/>
  <c r="I222" i="8"/>
  <c r="I204" i="8"/>
  <c r="I184" i="8"/>
  <c r="M226" i="8"/>
  <c r="E233" i="8"/>
  <c r="E227" i="8"/>
  <c r="E222" i="8"/>
  <c r="E217" i="8"/>
  <c r="E203" i="8"/>
  <c r="E198" i="8"/>
  <c r="E193" i="8"/>
  <c r="E189" i="8"/>
  <c r="E184" i="8"/>
  <c r="E180" i="8"/>
  <c r="E175" i="8"/>
  <c r="E213" i="8"/>
  <c r="E176" i="8"/>
  <c r="E173" i="8"/>
  <c r="E230" i="8"/>
  <c r="E214" i="8"/>
  <c r="E210" i="8"/>
  <c r="E191" i="8"/>
  <c r="E208" i="8"/>
  <c r="E204" i="8"/>
  <c r="E187" i="8"/>
  <c r="E174" i="8"/>
  <c r="E155" i="8"/>
  <c r="E152" i="8" s="1"/>
  <c r="E229" i="8"/>
  <c r="E202" i="8"/>
  <c r="E182" i="8"/>
  <c r="E216" i="8"/>
  <c r="E194" i="8"/>
  <c r="E190" i="8"/>
  <c r="E209" i="8"/>
  <c r="E223" i="8"/>
  <c r="E220" i="8"/>
  <c r="E201" i="8"/>
  <c r="E181" i="8"/>
  <c r="E221" i="8"/>
  <c r="E197" i="8"/>
  <c r="E177" i="8"/>
  <c r="E228" i="8"/>
  <c r="E224" i="8"/>
  <c r="E192" i="8"/>
  <c r="E215" i="8"/>
  <c r="E188" i="8"/>
  <c r="E172" i="8"/>
  <c r="E183" i="8"/>
  <c r="M179" i="8"/>
  <c r="L206" i="8"/>
  <c r="M186" i="8"/>
  <c r="C230" i="8"/>
  <c r="C221" i="8"/>
  <c r="C202" i="8"/>
  <c r="C197" i="8"/>
  <c r="C192" i="8"/>
  <c r="C188" i="8"/>
  <c r="C183" i="8"/>
  <c r="C216" i="8"/>
  <c r="C220" i="8"/>
  <c r="C215" i="8"/>
  <c r="C203" i="8"/>
  <c r="C172" i="8"/>
  <c r="C233" i="8"/>
  <c r="C227" i="8"/>
  <c r="C223" i="8"/>
  <c r="C201" i="8"/>
  <c r="C198" i="8"/>
  <c r="C181" i="8"/>
  <c r="C214" i="8"/>
  <c r="C193" i="8"/>
  <c r="C176" i="8"/>
  <c r="C173" i="8"/>
  <c r="C222" i="8"/>
  <c r="C210" i="8"/>
  <c r="C191" i="8"/>
  <c r="C189" i="8"/>
  <c r="C229" i="8"/>
  <c r="C208" i="8"/>
  <c r="C204" i="8"/>
  <c r="C184" i="8"/>
  <c r="C174" i="8"/>
  <c r="C213" i="8"/>
  <c r="C180" i="8"/>
  <c r="C194" i="8"/>
  <c r="C175" i="8"/>
  <c r="C209" i="8"/>
  <c r="C190" i="8"/>
  <c r="C187" i="8"/>
  <c r="C155" i="8"/>
  <c r="C182" i="8"/>
  <c r="C224" i="8"/>
  <c r="C177" i="8"/>
  <c r="C228" i="8"/>
  <c r="I200" i="8"/>
  <c r="L186" i="8"/>
  <c r="H216" i="8"/>
  <c r="H207" i="8"/>
  <c r="H233" i="8"/>
  <c r="H227" i="8"/>
  <c r="H222" i="8"/>
  <c r="H217" i="8"/>
  <c r="H229" i="8"/>
  <c r="H204" i="8"/>
  <c r="H202" i="8"/>
  <c r="H184" i="8"/>
  <c r="H182" i="8"/>
  <c r="H213" i="8"/>
  <c r="H197" i="8"/>
  <c r="H180" i="8"/>
  <c r="H177" i="8"/>
  <c r="H224" i="8"/>
  <c r="H221" i="8"/>
  <c r="H194" i="8"/>
  <c r="H192" i="8"/>
  <c r="H175" i="8"/>
  <c r="H228" i="8"/>
  <c r="H209" i="8"/>
  <c r="H190" i="8"/>
  <c r="H188" i="8"/>
  <c r="H172" i="8"/>
  <c r="H220" i="8"/>
  <c r="H201" i="8"/>
  <c r="H223" i="8"/>
  <c r="H181" i="8"/>
  <c r="H191" i="8"/>
  <c r="H176" i="8"/>
  <c r="H230" i="8"/>
  <c r="H214" i="8"/>
  <c r="H210" i="8"/>
  <c r="H187" i="8"/>
  <c r="H155" i="8"/>
  <c r="H152" i="8" s="1"/>
  <c r="H215" i="8"/>
  <c r="H203" i="8"/>
  <c r="H183" i="8"/>
  <c r="H198" i="8"/>
  <c r="H173" i="8"/>
  <c r="H193" i="8"/>
  <c r="H208" i="8"/>
  <c r="H189" i="8"/>
  <c r="H174" i="8"/>
  <c r="H206" i="8"/>
  <c r="D196" i="8"/>
  <c r="H186" i="8"/>
  <c r="S168" i="7"/>
  <c r="H179" i="8"/>
  <c r="T221" i="7"/>
  <c r="T224" i="7"/>
  <c r="T214" i="7"/>
  <c r="T220" i="7"/>
  <c r="T226" i="7"/>
  <c r="T217" i="7"/>
  <c r="T230" i="7"/>
  <c r="T219" i="7"/>
  <c r="T207" i="7"/>
  <c r="T200" i="7"/>
  <c r="T190" i="7"/>
  <c r="T181" i="7"/>
  <c r="T172" i="7"/>
  <c r="T204" i="7"/>
  <c r="T187" i="7"/>
  <c r="T178" i="7"/>
  <c r="T169" i="7"/>
  <c r="T206" i="7"/>
  <c r="T199" i="7"/>
  <c r="T189" i="7"/>
  <c r="T180" i="7"/>
  <c r="T171" i="7"/>
  <c r="T195" i="7"/>
  <c r="T186" i="7"/>
  <c r="T177" i="7"/>
  <c r="T218" i="7"/>
  <c r="T212" i="7"/>
  <c r="T201" i="7"/>
  <c r="T191" i="7"/>
  <c r="T173" i="7"/>
  <c r="T225" i="7"/>
  <c r="T213" i="7"/>
  <c r="T205" i="7"/>
  <c r="T198" i="7"/>
  <c r="T188" i="7"/>
  <c r="T179" i="7"/>
  <c r="T170" i="7"/>
  <c r="T211" i="7"/>
  <c r="T184" i="7"/>
  <c r="T194" i="7"/>
  <c r="T210" i="7"/>
  <c r="T185" i="7"/>
  <c r="T174" i="7"/>
  <c r="T153" i="7"/>
  <c r="T227" i="7"/>
  <c r="N209" i="7"/>
  <c r="J230" i="7"/>
  <c r="J219" i="7"/>
  <c r="J221" i="7"/>
  <c r="J213" i="7"/>
  <c r="J227" i="7"/>
  <c r="J218" i="7"/>
  <c r="J224" i="7"/>
  <c r="J220" i="7"/>
  <c r="J226" i="7"/>
  <c r="J217" i="7"/>
  <c r="J205" i="7"/>
  <c r="J198" i="7"/>
  <c r="J188" i="7"/>
  <c r="J179" i="7"/>
  <c r="J170" i="7"/>
  <c r="J225" i="7"/>
  <c r="J211" i="7"/>
  <c r="J194" i="7"/>
  <c r="J185" i="7"/>
  <c r="J153" i="7"/>
  <c r="J187" i="7"/>
  <c r="J178" i="7"/>
  <c r="J169" i="7"/>
  <c r="J210" i="7"/>
  <c r="J184" i="7"/>
  <c r="J174" i="7"/>
  <c r="J206" i="7"/>
  <c r="J199" i="7"/>
  <c r="J189" i="7"/>
  <c r="J180" i="7"/>
  <c r="J171" i="7"/>
  <c r="J212" i="7"/>
  <c r="J195" i="7"/>
  <c r="J186" i="7"/>
  <c r="J177" i="7"/>
  <c r="J200" i="7"/>
  <c r="J191" i="7"/>
  <c r="J207" i="7"/>
  <c r="J181" i="7"/>
  <c r="J173" i="7"/>
  <c r="J172" i="7"/>
  <c r="J183" i="7"/>
  <c r="J201" i="7"/>
  <c r="J190" i="7"/>
  <c r="I216" i="7"/>
  <c r="R197" i="7"/>
  <c r="Q183" i="7"/>
  <c r="T203" i="7"/>
  <c r="F215" i="8"/>
  <c r="F210" i="8"/>
  <c r="F230" i="8"/>
  <c r="F221" i="8"/>
  <c r="F233" i="8"/>
  <c r="F214" i="8"/>
  <c r="F193" i="8"/>
  <c r="F191" i="8"/>
  <c r="F222" i="8"/>
  <c r="F208" i="8"/>
  <c r="F204" i="8"/>
  <c r="F189" i="8"/>
  <c r="F187" i="8"/>
  <c r="F174" i="8"/>
  <c r="F155" i="8"/>
  <c r="F152" i="8" s="1"/>
  <c r="F229" i="8"/>
  <c r="F202" i="8"/>
  <c r="F184" i="8"/>
  <c r="F182" i="8"/>
  <c r="F217" i="8"/>
  <c r="F216" i="8"/>
  <c r="F213" i="8"/>
  <c r="F197" i="8"/>
  <c r="F194" i="8"/>
  <c r="F180" i="8"/>
  <c r="F177" i="8"/>
  <c r="F190" i="8"/>
  <c r="F175" i="8"/>
  <c r="F209" i="8"/>
  <c r="F223" i="8"/>
  <c r="F220" i="8"/>
  <c r="F201" i="8"/>
  <c r="F181" i="8"/>
  <c r="F227" i="8"/>
  <c r="F176" i="8"/>
  <c r="F228" i="8"/>
  <c r="F224" i="8"/>
  <c r="F192" i="8"/>
  <c r="F188" i="8"/>
  <c r="F172" i="8"/>
  <c r="F203" i="8"/>
  <c r="F183" i="8"/>
  <c r="F198" i="8"/>
  <c r="F173" i="8"/>
  <c r="D226" i="8"/>
  <c r="L226" i="8"/>
  <c r="E179" i="8"/>
  <c r="C171" i="8"/>
  <c r="L179" i="8"/>
  <c r="F179" i="8"/>
  <c r="D186" i="8"/>
  <c r="H171" i="8"/>
  <c r="E206" i="8"/>
  <c r="R209" i="7"/>
  <c r="M227" i="7"/>
  <c r="M220" i="7"/>
  <c r="M226" i="7"/>
  <c r="M217" i="7"/>
  <c r="M230" i="7"/>
  <c r="M219" i="7"/>
  <c r="M225" i="7"/>
  <c r="M221" i="7"/>
  <c r="M204" i="7"/>
  <c r="M187" i="7"/>
  <c r="M178" i="7"/>
  <c r="M169" i="7"/>
  <c r="M210" i="7"/>
  <c r="M184" i="7"/>
  <c r="M174" i="7"/>
  <c r="M212" i="7"/>
  <c r="M195" i="7"/>
  <c r="M186" i="7"/>
  <c r="M177" i="7"/>
  <c r="M201" i="7"/>
  <c r="M191" i="7"/>
  <c r="M173" i="7"/>
  <c r="M205" i="7"/>
  <c r="M198" i="7"/>
  <c r="M188" i="7"/>
  <c r="M179" i="7"/>
  <c r="M170" i="7"/>
  <c r="M211" i="7"/>
  <c r="M194" i="7"/>
  <c r="M185" i="7"/>
  <c r="M153" i="7"/>
  <c r="M218" i="7"/>
  <c r="M207" i="7"/>
  <c r="M200" i="7"/>
  <c r="M189" i="7"/>
  <c r="M171" i="7"/>
  <c r="M181" i="7"/>
  <c r="M206" i="7"/>
  <c r="M199" i="7"/>
  <c r="M180" i="7"/>
  <c r="M172" i="7"/>
  <c r="M213" i="7"/>
  <c r="M190" i="7"/>
  <c r="M224" i="7"/>
  <c r="L221" i="7"/>
  <c r="L224" i="7"/>
  <c r="L220" i="7"/>
  <c r="L226" i="7"/>
  <c r="L217" i="7"/>
  <c r="L230" i="7"/>
  <c r="L219" i="7"/>
  <c r="L225" i="7"/>
  <c r="L218" i="7"/>
  <c r="L207" i="7"/>
  <c r="L200" i="7"/>
  <c r="L190" i="7"/>
  <c r="L181" i="7"/>
  <c r="L172" i="7"/>
  <c r="L204" i="7"/>
  <c r="L187" i="7"/>
  <c r="L178" i="7"/>
  <c r="L169" i="7"/>
  <c r="L213" i="7"/>
  <c r="L206" i="7"/>
  <c r="L199" i="7"/>
  <c r="L189" i="7"/>
  <c r="L180" i="7"/>
  <c r="L171" i="7"/>
  <c r="L227" i="7"/>
  <c r="L212" i="7"/>
  <c r="L195" i="7"/>
  <c r="L186" i="7"/>
  <c r="L177" i="7"/>
  <c r="L201" i="7"/>
  <c r="L191" i="7"/>
  <c r="L173" i="7"/>
  <c r="L205" i="7"/>
  <c r="L198" i="7"/>
  <c r="L188" i="7"/>
  <c r="L179" i="7"/>
  <c r="L170" i="7"/>
  <c r="L211" i="7"/>
  <c r="L185" i="7"/>
  <c r="L174" i="7"/>
  <c r="L184" i="7"/>
  <c r="L194" i="7"/>
  <c r="L210" i="7"/>
  <c r="L153" i="7"/>
  <c r="J197" i="7"/>
  <c r="O209" i="7"/>
  <c r="N203" i="7"/>
  <c r="I176" i="7"/>
  <c r="Q168" i="7"/>
  <c r="S225" i="7"/>
  <c r="S227" i="7"/>
  <c r="S218" i="7"/>
  <c r="S224" i="7"/>
  <c r="S214" i="7"/>
  <c r="S220" i="7"/>
  <c r="S226" i="7"/>
  <c r="S217" i="7"/>
  <c r="S211" i="7"/>
  <c r="S194" i="7"/>
  <c r="S185" i="7"/>
  <c r="S153" i="7"/>
  <c r="S207" i="7"/>
  <c r="S200" i="7"/>
  <c r="S190" i="7"/>
  <c r="S181" i="7"/>
  <c r="S172" i="7"/>
  <c r="S210" i="7"/>
  <c r="S184" i="7"/>
  <c r="S174" i="7"/>
  <c r="S206" i="7"/>
  <c r="S199" i="7"/>
  <c r="S189" i="7"/>
  <c r="S180" i="7"/>
  <c r="S171" i="7"/>
  <c r="S195" i="7"/>
  <c r="S186" i="7"/>
  <c r="S177" i="7"/>
  <c r="S212" i="7"/>
  <c r="S201" i="7"/>
  <c r="S191" i="7"/>
  <c r="S173" i="7"/>
  <c r="S230" i="7"/>
  <c r="S221" i="7"/>
  <c r="S213" i="7"/>
  <c r="S205" i="7"/>
  <c r="S188" i="7"/>
  <c r="S204" i="7"/>
  <c r="S198" i="7"/>
  <c r="S187" i="7"/>
  <c r="S219" i="7"/>
  <c r="S179" i="7"/>
  <c r="S170" i="7"/>
  <c r="S169" i="7"/>
  <c r="S178" i="7"/>
  <c r="K230" i="8"/>
  <c r="K221" i="8"/>
  <c r="K202" i="8"/>
  <c r="K197" i="8"/>
  <c r="K192" i="8"/>
  <c r="K188" i="8"/>
  <c r="K183" i="8"/>
  <c r="K233" i="8"/>
  <c r="K216" i="8"/>
  <c r="K224" i="8"/>
  <c r="K209" i="8"/>
  <c r="K190" i="8"/>
  <c r="K172" i="8"/>
  <c r="K228" i="8"/>
  <c r="K207" i="8"/>
  <c r="K203" i="8"/>
  <c r="K220" i="8"/>
  <c r="K215" i="8"/>
  <c r="K201" i="8"/>
  <c r="K198" i="8"/>
  <c r="K181" i="8"/>
  <c r="K173" i="8"/>
  <c r="K227" i="8"/>
  <c r="K223" i="8"/>
  <c r="K193" i="8"/>
  <c r="K176" i="8"/>
  <c r="K214" i="8"/>
  <c r="K210" i="8"/>
  <c r="K191" i="8"/>
  <c r="K155" i="8"/>
  <c r="K187" i="8"/>
  <c r="K182" i="8"/>
  <c r="K217" i="8"/>
  <c r="K177" i="8"/>
  <c r="K189" i="8"/>
  <c r="K174" i="8"/>
  <c r="K222" i="8"/>
  <c r="K208" i="8"/>
  <c r="K204" i="8"/>
  <c r="K184" i="8"/>
  <c r="K229" i="8"/>
  <c r="K180" i="8"/>
  <c r="K213" i="8"/>
  <c r="K194" i="8"/>
  <c r="K175" i="8"/>
  <c r="B213" i="8"/>
  <c r="B208" i="8"/>
  <c r="B230" i="8"/>
  <c r="B228" i="8"/>
  <c r="B223" i="8"/>
  <c r="B209" i="8"/>
  <c r="B190" i="8"/>
  <c r="B188" i="8"/>
  <c r="B220" i="8"/>
  <c r="B215" i="8"/>
  <c r="B203" i="8"/>
  <c r="B183" i="8"/>
  <c r="B172" i="8"/>
  <c r="B233" i="8"/>
  <c r="B227" i="8"/>
  <c r="B201" i="8"/>
  <c r="B198" i="8"/>
  <c r="B181" i="8"/>
  <c r="B214" i="8"/>
  <c r="B193" i="8"/>
  <c r="B176" i="8"/>
  <c r="B173" i="8"/>
  <c r="B222" i="8"/>
  <c r="B189" i="8"/>
  <c r="B229" i="8"/>
  <c r="B204" i="8"/>
  <c r="B184" i="8"/>
  <c r="B174" i="8"/>
  <c r="B216" i="8"/>
  <c r="B180" i="8"/>
  <c r="B194" i="8"/>
  <c r="B175" i="8"/>
  <c r="B210" i="8"/>
  <c r="B191" i="8"/>
  <c r="B202" i="8"/>
  <c r="B187" i="8"/>
  <c r="B155" i="8"/>
  <c r="B221" i="8"/>
  <c r="B197" i="8"/>
  <c r="B182" i="8"/>
  <c r="B224" i="8"/>
  <c r="B192" i="8"/>
  <c r="B177" i="8"/>
  <c r="B226" i="8"/>
  <c r="E186" i="8"/>
  <c r="I212" i="8"/>
  <c r="M200" i="8"/>
  <c r="K219" i="8"/>
  <c r="K226" i="8"/>
  <c r="D179" i="8"/>
  <c r="B171" i="8"/>
  <c r="C179" i="8"/>
  <c r="H200" i="8"/>
  <c r="C200" i="8"/>
  <c r="P226" i="7"/>
  <c r="P230" i="7"/>
  <c r="P219" i="7"/>
  <c r="P225" i="7"/>
  <c r="P221" i="7"/>
  <c r="P227" i="7"/>
  <c r="P218" i="7"/>
  <c r="P224" i="7"/>
  <c r="P213" i="7"/>
  <c r="P212" i="7"/>
  <c r="P195" i="7"/>
  <c r="P186" i="7"/>
  <c r="P177" i="7"/>
  <c r="P220" i="7"/>
  <c r="P217" i="7"/>
  <c r="P201" i="7"/>
  <c r="P191" i="7"/>
  <c r="P173" i="7"/>
  <c r="P211" i="7"/>
  <c r="P194" i="7"/>
  <c r="P185" i="7"/>
  <c r="P153" i="7"/>
  <c r="P214" i="7"/>
  <c r="P207" i="7"/>
  <c r="P200" i="7"/>
  <c r="P190" i="7"/>
  <c r="P181" i="7"/>
  <c r="P172" i="7"/>
  <c r="P204" i="7"/>
  <c r="P187" i="7"/>
  <c r="P178" i="7"/>
  <c r="P169" i="7"/>
  <c r="P210" i="7"/>
  <c r="P184" i="7"/>
  <c r="P174" i="7"/>
  <c r="P206" i="7"/>
  <c r="P199" i="7"/>
  <c r="P188" i="7"/>
  <c r="P205" i="7"/>
  <c r="P180" i="7"/>
  <c r="P198" i="7"/>
  <c r="P179" i="7"/>
  <c r="P171" i="7"/>
  <c r="P170" i="7"/>
  <c r="P189" i="7"/>
  <c r="I209" i="7"/>
  <c r="M216" i="7"/>
  <c r="I193" i="7"/>
  <c r="N193" i="7"/>
  <c r="N176" i="7"/>
  <c r="P223" i="7"/>
  <c r="N223" i="7"/>
  <c r="T209" i="7"/>
  <c r="M193" i="7"/>
  <c r="Q197" i="7"/>
  <c r="I183" i="7"/>
  <c r="L203" i="7"/>
  <c r="I168" i="7"/>
  <c r="J213" i="8"/>
  <c r="J208" i="8"/>
  <c r="J230" i="8"/>
  <c r="J233" i="8"/>
  <c r="J228" i="8"/>
  <c r="J223" i="8"/>
  <c r="J221" i="8"/>
  <c r="J217" i="8"/>
  <c r="J216" i="8"/>
  <c r="J194" i="8"/>
  <c r="J192" i="8"/>
  <c r="J177" i="8"/>
  <c r="J175" i="8"/>
  <c r="J224" i="8"/>
  <c r="J209" i="8"/>
  <c r="J190" i="8"/>
  <c r="J188" i="8"/>
  <c r="J172" i="8"/>
  <c r="J207" i="8"/>
  <c r="J203" i="8"/>
  <c r="J183" i="8"/>
  <c r="J220" i="8"/>
  <c r="J215" i="8"/>
  <c r="J201" i="8"/>
  <c r="J198" i="8"/>
  <c r="J181" i="8"/>
  <c r="J173" i="8"/>
  <c r="J227" i="8"/>
  <c r="J176" i="8"/>
  <c r="J214" i="8"/>
  <c r="J210" i="8"/>
  <c r="J191" i="8"/>
  <c r="J155" i="8"/>
  <c r="J152" i="8" s="1"/>
  <c r="J202" i="8"/>
  <c r="J187" i="8"/>
  <c r="J197" i="8"/>
  <c r="J182" i="8"/>
  <c r="J193" i="8"/>
  <c r="J189" i="8"/>
  <c r="J174" i="8"/>
  <c r="J222" i="8"/>
  <c r="J204" i="8"/>
  <c r="J184" i="8"/>
  <c r="J229" i="8"/>
  <c r="J180" i="8"/>
  <c r="O216" i="7"/>
  <c r="D214" i="8"/>
  <c r="D209" i="8"/>
  <c r="D233" i="8"/>
  <c r="D229" i="8"/>
  <c r="D224" i="8"/>
  <c r="D220" i="8"/>
  <c r="D227" i="8"/>
  <c r="D223" i="8"/>
  <c r="D201" i="8"/>
  <c r="D198" i="8"/>
  <c r="D183" i="8"/>
  <c r="D181" i="8"/>
  <c r="D193" i="8"/>
  <c r="D176" i="8"/>
  <c r="D173" i="8"/>
  <c r="D230" i="8"/>
  <c r="D222" i="8"/>
  <c r="D210" i="8"/>
  <c r="D191" i="8"/>
  <c r="D189" i="8"/>
  <c r="D208" i="8"/>
  <c r="D204" i="8"/>
  <c r="D187" i="8"/>
  <c r="D184" i="8"/>
  <c r="D174" i="8"/>
  <c r="D155" i="8"/>
  <c r="D152" i="8" s="1"/>
  <c r="D213" i="8"/>
  <c r="D180" i="8"/>
  <c r="D216" i="8"/>
  <c r="D194" i="8"/>
  <c r="D175" i="8"/>
  <c r="D190" i="8"/>
  <c r="D202" i="8"/>
  <c r="D182" i="8"/>
  <c r="D221" i="8"/>
  <c r="D197" i="8"/>
  <c r="D177" i="8"/>
  <c r="D228" i="8"/>
  <c r="D192" i="8"/>
  <c r="D215" i="8"/>
  <c r="D203" i="8"/>
  <c r="D188" i="8"/>
  <c r="D172" i="8"/>
  <c r="J196" i="8"/>
  <c r="M196" i="8"/>
  <c r="J171" i="8"/>
  <c r="J226" i="8"/>
  <c r="L212" i="8"/>
  <c r="F186" i="8"/>
  <c r="M219" i="8"/>
  <c r="E196" i="8"/>
  <c r="K171" i="8"/>
  <c r="I179" i="8"/>
  <c r="J219" i="8"/>
  <c r="F212" i="8"/>
  <c r="I219" i="8"/>
  <c r="I226" i="8"/>
  <c r="I171" i="8"/>
  <c r="D212" i="8"/>
  <c r="M171" i="8"/>
  <c r="M203" i="7"/>
  <c r="O197" i="7"/>
  <c r="R216" i="7"/>
  <c r="N233" i="8"/>
  <c r="N215" i="8"/>
  <c r="N210" i="8"/>
  <c r="N230" i="8"/>
  <c r="N221" i="8"/>
  <c r="N223" i="8"/>
  <c r="N220" i="8"/>
  <c r="N198" i="8"/>
  <c r="N176" i="8"/>
  <c r="N227" i="8"/>
  <c r="N193" i="8"/>
  <c r="N191" i="8"/>
  <c r="N174" i="8"/>
  <c r="N155" i="8"/>
  <c r="N214" i="8"/>
  <c r="N208" i="8"/>
  <c r="N204" i="8"/>
  <c r="N189" i="8"/>
  <c r="N187" i="8"/>
  <c r="N222" i="8"/>
  <c r="N202" i="8"/>
  <c r="N184" i="8"/>
  <c r="N182" i="8"/>
  <c r="N197" i="8"/>
  <c r="N177" i="8"/>
  <c r="N217" i="8"/>
  <c r="N192" i="8"/>
  <c r="N172" i="8"/>
  <c r="N228" i="8"/>
  <c r="N224" i="8"/>
  <c r="N207" i="8"/>
  <c r="N188" i="8"/>
  <c r="N203" i="8"/>
  <c r="N183" i="8"/>
  <c r="N173" i="8"/>
  <c r="N229" i="8"/>
  <c r="N194" i="8"/>
  <c r="N180" i="8"/>
  <c r="N216" i="8"/>
  <c r="N213" i="8"/>
  <c r="N190" i="8"/>
  <c r="N175" i="8"/>
  <c r="N209" i="8"/>
  <c r="N201" i="8"/>
  <c r="N181" i="8"/>
  <c r="T183" i="7"/>
  <c r="O168" i="7"/>
  <c r="Q223" i="7"/>
  <c r="S216" i="7"/>
  <c r="Q203" i="7"/>
  <c r="O223" i="7"/>
  <c r="P183" i="7"/>
  <c r="O193" i="7"/>
  <c r="I197" i="7"/>
  <c r="S197" i="7"/>
  <c r="N168" i="7"/>
  <c r="R183" i="7"/>
  <c r="C152" i="8" l="1"/>
  <c r="B152" i="8"/>
</calcChain>
</file>

<file path=xl/sharedStrings.xml><?xml version="1.0" encoding="utf-8"?>
<sst xmlns="http://schemas.openxmlformats.org/spreadsheetml/2006/main" count="3761" uniqueCount="502">
  <si>
    <t>1   SERVICIOS PÚBLICOS GENERALES</t>
  </si>
  <si>
    <t>1.1  Asuntos ejecutivos, financieros, fiscales y exteriores</t>
  </si>
  <si>
    <t>Ministerio de Hacienda</t>
  </si>
  <si>
    <t>MHD</t>
  </si>
  <si>
    <t>Ministerio de la Presidencia</t>
  </si>
  <si>
    <t>MP</t>
  </si>
  <si>
    <t>Ministerio de Relaciones Exteriores y Culto</t>
  </si>
  <si>
    <t>RE</t>
  </si>
  <si>
    <t>Presidencia de la República</t>
  </si>
  <si>
    <t>PREREP</t>
  </si>
  <si>
    <t>1.2 Asuntos legislativos</t>
  </si>
  <si>
    <t>Asamblea Legislativa</t>
  </si>
  <si>
    <t>ASAMBLEA</t>
  </si>
  <si>
    <t>Contraloría General de la República</t>
  </si>
  <si>
    <t>CGR</t>
  </si>
  <si>
    <t>Defensoría de los Habitantes de la República</t>
  </si>
  <si>
    <t>DEFENSORIA</t>
  </si>
  <si>
    <t>1.3 Servicios generales</t>
  </si>
  <si>
    <t>Instituto Nacional de Estadísticas y Censos</t>
  </si>
  <si>
    <t>INEC</t>
  </si>
  <si>
    <t>Ministerio de Planificación Nacional y Política Económica</t>
  </si>
  <si>
    <t>MIDEPLAN</t>
  </si>
  <si>
    <t>1.4 Investigación y desarr. relac. con los serv. púb. generales</t>
  </si>
  <si>
    <t>Academia Nacional de Ciencias</t>
  </si>
  <si>
    <t>CIENCIAS</t>
  </si>
  <si>
    <t>Consejo Nacional de Investigaciones Científicas y Tecnológicas</t>
  </si>
  <si>
    <t>CONICIT</t>
  </si>
  <si>
    <t>Ministerio de Ciencia, Tecnología y Telecomunicaciones</t>
  </si>
  <si>
    <t>MICITT</t>
  </si>
  <si>
    <t>1.5 Transacciones de la deuda pública</t>
  </si>
  <si>
    <t>Servicio de la Deuda Pública</t>
  </si>
  <si>
    <t>DEUDA</t>
  </si>
  <si>
    <t>1.6 Servicios electorales y otros serv. púb. gen. no espec.</t>
  </si>
  <si>
    <t>Tribunal Supremo de Elecciones</t>
  </si>
  <si>
    <t>TSE</t>
  </si>
  <si>
    <t>2   ORDEN PÚBLICO Y SEGURIDAD</t>
  </si>
  <si>
    <t>2.2 Justicia</t>
  </si>
  <si>
    <t>Ministerio de Justicia y Paz</t>
  </si>
  <si>
    <t>MJUSTI</t>
  </si>
  <si>
    <t>Poder Judicial</t>
  </si>
  <si>
    <t>JUDICIAL</t>
  </si>
  <si>
    <t xml:space="preserve">2.4 Protección contra incendios y otros eventos </t>
  </si>
  <si>
    <t>Benemérito Cuerpo de Bomberos de Costa Rica</t>
  </si>
  <si>
    <t>BCBCR</t>
  </si>
  <si>
    <t>2.5 Orden público y seguridad no especificada</t>
  </si>
  <si>
    <t>Ministerio de Gobernación y Policía</t>
  </si>
  <si>
    <t>MGOBER</t>
  </si>
  <si>
    <t>Ministerio de Seguridad Pública</t>
  </si>
  <si>
    <t>MSP</t>
  </si>
  <si>
    <t>Sistema de emergencias 9-1-1</t>
  </si>
  <si>
    <t>Emergencias 911</t>
  </si>
  <si>
    <t>3  ASUNTOS ECONOMICOS</t>
  </si>
  <si>
    <t>3.1 Asuntos económicos, comerciales y laborales en general</t>
  </si>
  <si>
    <t>Banco Central de Costa Rica</t>
  </si>
  <si>
    <t>BCCR</t>
  </si>
  <si>
    <t>Banco de Costa Rica</t>
  </si>
  <si>
    <t>BCR</t>
  </si>
  <si>
    <t>Banco de Costa Rica-Pensión Operadora de Planes de Pensiones Completaria S.A</t>
  </si>
  <si>
    <t>BCR-PP</t>
  </si>
  <si>
    <t>Banco Nacional de Costa Rica</t>
  </si>
  <si>
    <t>BNCR</t>
  </si>
  <si>
    <t>Banco Nacional-Vital Operadora de Planes de Pensiones Complementarias S.A.</t>
  </si>
  <si>
    <t>BNCR-OPC</t>
  </si>
  <si>
    <t>Banco Popular y de Desarrollo Comunal</t>
  </si>
  <si>
    <t>BPDC</t>
  </si>
  <si>
    <t>BANPROCESA</t>
  </si>
  <si>
    <t>Consejo Nacional de Supervisión del Sistema Financiero</t>
  </si>
  <si>
    <t>CONASSIF</t>
  </si>
  <si>
    <t>Consejo Rector de Banca y Desarrollo</t>
  </si>
  <si>
    <t>CRBD</t>
  </si>
  <si>
    <t>Ente Costarricense de Acreditación</t>
  </si>
  <si>
    <t>ECA</t>
  </si>
  <si>
    <t>Gestión Cobro Grupo ICE S.A.</t>
  </si>
  <si>
    <t>ICE-G COBRO</t>
  </si>
  <si>
    <t>INS Servicios S.A.</t>
  </si>
  <si>
    <t>INS SERVICIOS</t>
  </si>
  <si>
    <t>INS Valores Puesto de Bolsa S.A.</t>
  </si>
  <si>
    <t>INS-VAL</t>
  </si>
  <si>
    <t>INS- Inversiones Sociedad Administradora de Fondos de Inversion</t>
  </si>
  <si>
    <t>INS-SAFI</t>
  </si>
  <si>
    <t>Instituto Nacional de Seguros</t>
  </si>
  <si>
    <t>INS</t>
  </si>
  <si>
    <t>Ministerio de Comercio Exterior</t>
  </si>
  <si>
    <t>COMEX</t>
  </si>
  <si>
    <t>Ministerio de Economía, Industria y Comercio</t>
  </si>
  <si>
    <t>MEIC</t>
  </si>
  <si>
    <t>Ministerio de Trabajo y Seguridad Social</t>
  </si>
  <si>
    <t>MTSS</t>
  </si>
  <si>
    <t>Operadora de Pensiones Complementarias del Banco Popular y de Desarrollo Comunal S.A.</t>
  </si>
  <si>
    <t>BPDC-OPC</t>
  </si>
  <si>
    <t>Operadora de Pensiones Complementarias y de Capitalización Laboral de la CCSS S.A</t>
  </si>
  <si>
    <t>OPC-CCSS</t>
  </si>
  <si>
    <t>Promotora de Comercio Exterior</t>
  </si>
  <si>
    <t>PROCOMER</t>
  </si>
  <si>
    <t>Superintendencia General de Entidades Financieras</t>
  </si>
  <si>
    <t>SUGEF</t>
  </si>
  <si>
    <t>Superintendencia General de Pensiones</t>
  </si>
  <si>
    <t>SUPEN</t>
  </si>
  <si>
    <t>Superintendencia General de Seguros</t>
  </si>
  <si>
    <t>SUGESE</t>
  </si>
  <si>
    <t>Superintendencia General de Valores</t>
  </si>
  <si>
    <t>SUGEVAL</t>
  </si>
  <si>
    <t>3.2 Agricultura, ganadería, silvicultura, pesca y caza</t>
  </si>
  <si>
    <t>Consejo Nacional de Producción</t>
  </si>
  <si>
    <t>CNP</t>
  </si>
  <si>
    <t>Corporación Ganadera</t>
  </si>
  <si>
    <t>CORFOGA</t>
  </si>
  <si>
    <t>Instituto Costarricense de Pesca y Acuacultura</t>
  </si>
  <si>
    <t>INCOPESCA</t>
  </si>
  <si>
    <t>Instituto del Café de Costa Rica</t>
  </si>
  <si>
    <t>ICAFE</t>
  </si>
  <si>
    <t>Instituto de Desarrollo Rural</t>
  </si>
  <si>
    <t>INDER</t>
  </si>
  <si>
    <t>Ministerio de Agricultura y Ganadería</t>
  </si>
  <si>
    <t>MAG</t>
  </si>
  <si>
    <t>Oficina Nacional de Semillas</t>
  </si>
  <si>
    <t>ONS</t>
  </si>
  <si>
    <t>Oficina Nacional Forestal</t>
  </si>
  <si>
    <t>ONAFO</t>
  </si>
  <si>
    <t>Programa Integral de Mercadeo Agropecuario</t>
  </si>
  <si>
    <t>PIMA</t>
  </si>
  <si>
    <t>Servicio Nacional de Aguas Subterráneas, Riego y Avenamiento</t>
  </si>
  <si>
    <t>SENARA</t>
  </si>
  <si>
    <t>3.3 Combustibles y energía</t>
  </si>
  <si>
    <t>Comisión de Energía Atómica de Costa Rica</t>
  </si>
  <si>
    <t>CEA</t>
  </si>
  <si>
    <t>Compañía Nacional de Fuerza y Luz</t>
  </si>
  <si>
    <t>CNFL</t>
  </si>
  <si>
    <t>Empresa de Servicios Públicos de Heredia</t>
  </si>
  <si>
    <t>ESPH</t>
  </si>
  <si>
    <t>Empresa Hidroeléctrica los Negros S.A.</t>
  </si>
  <si>
    <t>EHLN S.A.</t>
  </si>
  <si>
    <t>Instituto Costarricense de Electricidad (Energía)*/</t>
  </si>
  <si>
    <t>ICE(ENERG)</t>
  </si>
  <si>
    <t>Junta Administrativa del Servicio Eléctrico de Cartago</t>
  </si>
  <si>
    <t>JASEC</t>
  </si>
  <si>
    <t>Refinadora Costarricense de Petróleo S.A.</t>
  </si>
  <si>
    <t>RECOPE S.A.</t>
  </si>
  <si>
    <t>3.5 Transporte</t>
  </si>
  <si>
    <t>Instituto Costarricense de Ferrocarriles</t>
  </si>
  <si>
    <t>INCOFER</t>
  </si>
  <si>
    <t>Instituto Costarricense de Puertos del Pacífico</t>
  </si>
  <si>
    <t>INCOP</t>
  </si>
  <si>
    <t>Junta Administrativa Portuaria y de Desarrollo Económico de la Vertiente Atlántica</t>
  </si>
  <si>
    <t>JAPDEVA</t>
  </si>
  <si>
    <t>Ministerio de Obras Públicas y Transportes</t>
  </si>
  <si>
    <t>MOPT</t>
  </si>
  <si>
    <t>3.6 Comunicaciones</t>
  </si>
  <si>
    <t>Correos de Costa Rica S. A.</t>
  </si>
  <si>
    <t>CORREOS</t>
  </si>
  <si>
    <t xml:space="preserve">Instituto Costarricense de Electricidad (Telecomunicaciones) </t>
  </si>
  <si>
    <t>ICE(TELEC)</t>
  </si>
  <si>
    <t>Radiográfica Costarricense S. A.</t>
  </si>
  <si>
    <t>RACSA</t>
  </si>
  <si>
    <t>Superintendencia de Telecomunicaciones</t>
  </si>
  <si>
    <t>SUTEL</t>
  </si>
  <si>
    <t>3.7 Turismo y otras industrias</t>
  </si>
  <si>
    <t>Instituto Costarricense de Turismo</t>
  </si>
  <si>
    <t>ICT</t>
  </si>
  <si>
    <t>3.8 Asuntos económicos no especificados</t>
  </si>
  <si>
    <t>Autoridad Reguladora de los Servicios Públicos</t>
  </si>
  <si>
    <t>ARESEP</t>
  </si>
  <si>
    <t>Consejo Nacional de Cooperativas</t>
  </si>
  <si>
    <t>CONACOOP</t>
  </si>
  <si>
    <t>Instituto Nacional de Fomento Cooperativo</t>
  </si>
  <si>
    <t>INFOCOOP</t>
  </si>
  <si>
    <t>Junta de Desarrollo Regional de la Zona Sur de la Provincia de Puntarenas</t>
  </si>
  <si>
    <t>JUDESUR</t>
  </si>
  <si>
    <t>4  PROTECCIÓN DEL MEDIO AMBIENTE</t>
  </si>
  <si>
    <t>4.2 Protección del medio ambiente no especificados</t>
  </si>
  <si>
    <t>Ministerio de Ambiente y Energía</t>
  </si>
  <si>
    <t>MINAE</t>
  </si>
  <si>
    <t>5  VIVIENDA Y OTROS SERVICIOS COMUNITARIOS</t>
  </si>
  <si>
    <t>5.1 Urbanización</t>
  </si>
  <si>
    <t>Banco Hipotecario de la Vivienda</t>
  </si>
  <si>
    <t>BANHVI</t>
  </si>
  <si>
    <t>Instituto Nacional de Vivienda y Urbanismo</t>
  </si>
  <si>
    <t>INVU</t>
  </si>
  <si>
    <t>5.2 Desarrollo comunitario</t>
  </si>
  <si>
    <t>Instituto de Fomento y Asesoría Municipal</t>
  </si>
  <si>
    <t>IFAM</t>
  </si>
  <si>
    <t>Gobiernos Locales</t>
  </si>
  <si>
    <t>GOB LOCALES</t>
  </si>
  <si>
    <t>Federación  de Consejos Municipales de Distrito de Costa Rica</t>
  </si>
  <si>
    <t>FECOMUDI</t>
  </si>
  <si>
    <t>Federación de Municipalidades de Cartago</t>
  </si>
  <si>
    <t>FEMUCARTAGO</t>
  </si>
  <si>
    <t>Federación Metropolitana de Municipalidades de San José</t>
  </si>
  <si>
    <t>FEMETRON</t>
  </si>
  <si>
    <t xml:space="preserve">Federación Occidental de Municipalidades de Alajuela </t>
  </si>
  <si>
    <t>FEDOMA</t>
  </si>
  <si>
    <t>Junta Administradora del Cementerio General y las Rosas de Alajuela</t>
  </si>
  <si>
    <t>JACGRA</t>
  </si>
  <si>
    <t>Junta Administrativa de Cementerios de Limón</t>
  </si>
  <si>
    <t>JACLIMON</t>
  </si>
  <si>
    <t>Junta Administrativa de Cementerios de de Goicoechea</t>
  </si>
  <si>
    <t>JACGOICOECHEA</t>
  </si>
  <si>
    <t>Unión Nacional de Gobiernos Locales</t>
  </si>
  <si>
    <t>UNGL</t>
  </si>
  <si>
    <t>5.3 Abastecimiento de agua</t>
  </si>
  <si>
    <t>Instituto Costarricense de Acueductos y Alcantarillados</t>
  </si>
  <si>
    <t>ICAA</t>
  </si>
  <si>
    <t>5.4 Vivienda y servicios comunitarios no especificados</t>
  </si>
  <si>
    <t>Ministerio de Vivienda y Asentamientos Humanos</t>
  </si>
  <si>
    <t>MIVAH</t>
  </si>
  <si>
    <t>6 SALUD</t>
  </si>
  <si>
    <t>6.1 Servicios hospitalarios</t>
  </si>
  <si>
    <t>Hospital del Trauma S.A.-INS</t>
  </si>
  <si>
    <t>IRSS (H.TRAUMA)</t>
  </si>
  <si>
    <t>6.2 Servicios de salud pública</t>
  </si>
  <si>
    <t>Ministerio de Salud</t>
  </si>
  <si>
    <t>MSALUD</t>
  </si>
  <si>
    <t>Patronato Nacional de Ciegos</t>
  </si>
  <si>
    <t>PANACI</t>
  </si>
  <si>
    <t>6.4 Servicios de salud no especificados</t>
  </si>
  <si>
    <t>Caja Costarricense de Seguro Social (Seguro Salud)</t>
  </si>
  <si>
    <t>CCSS (SS)</t>
  </si>
  <si>
    <t>7  SERVICIOS  RECREATIVOS, DEPORTIVOS, DE CULTURA Y RELIGIÓN</t>
  </si>
  <si>
    <t>7.1 Servicios recreativos y deportivos</t>
  </si>
  <si>
    <t>Instituto Costarricense del Deporte y la Recreación</t>
  </si>
  <si>
    <t>ICODER</t>
  </si>
  <si>
    <t>7.2 Servicios culturales</t>
  </si>
  <si>
    <t>Ministerio de Cultura y Juventud</t>
  </si>
  <si>
    <t>MCJ</t>
  </si>
  <si>
    <t>7.3 Servicios editoriales, de radio y televisión</t>
  </si>
  <si>
    <t>Editorial Costa Rica</t>
  </si>
  <si>
    <t>ECR</t>
  </si>
  <si>
    <t>Sistema Nacional de Radio y Televisión Cultural S.A.</t>
  </si>
  <si>
    <t>SINART S.A.</t>
  </si>
  <si>
    <t>8  EDUCACIÓN</t>
  </si>
  <si>
    <t>8.1 Enseñanza secundaria</t>
  </si>
  <si>
    <t>8.2 Enseñanza postsecundaria no terciaria o parauniversitaria</t>
  </si>
  <si>
    <t>Colegio Universitario de Cartago</t>
  </si>
  <si>
    <t>CUCA</t>
  </si>
  <si>
    <t>Colegio Universitario de Limón</t>
  </si>
  <si>
    <t>CUNLIMON</t>
  </si>
  <si>
    <t>8.3 Enseñanza terciaria o universitaria</t>
  </si>
  <si>
    <t>Consejo Nacional de Rectores</t>
  </si>
  <si>
    <t>CONARE</t>
  </si>
  <si>
    <t>Instituto Tecnológico de Costa Rica</t>
  </si>
  <si>
    <t>ITCR</t>
  </si>
  <si>
    <t>Sistema Nacional de Acreditación de la Educación Superior</t>
  </si>
  <si>
    <t>SINAES</t>
  </si>
  <si>
    <t>Universidad de Costa Rica</t>
  </si>
  <si>
    <t>UCR</t>
  </si>
  <si>
    <t>Universidad Estatal a Distancia</t>
  </si>
  <si>
    <t>UNED</t>
  </si>
  <si>
    <t>Universidad Nacional</t>
  </si>
  <si>
    <t>UNA</t>
  </si>
  <si>
    <t>Universidad Técnica Nacional</t>
  </si>
  <si>
    <t>UTN</t>
  </si>
  <si>
    <t>8.4 Enseñanza no atribuible a ningún nivel</t>
  </si>
  <si>
    <t>Instituto Nacional de Aprendizaje</t>
  </si>
  <si>
    <t>INA</t>
  </si>
  <si>
    <t>8.5 Enseñanza no especificada</t>
  </si>
  <si>
    <t>Comisión Nacional de Préstamos para la Educación</t>
  </si>
  <si>
    <t>CONAPE</t>
  </si>
  <si>
    <t>Junta Administrativa del Colegio San Luis Gonzaga</t>
  </si>
  <si>
    <t>JACSLG</t>
  </si>
  <si>
    <t>Ministerio de Educación Pública</t>
  </si>
  <si>
    <t>MEP</t>
  </si>
  <si>
    <t>9  PROTECCIÓN SOCIAL</t>
  </si>
  <si>
    <t>9.1 Pensiones</t>
  </si>
  <si>
    <t>Caja Costarricense de Seguro Social (Seguro Pensiones)</t>
  </si>
  <si>
    <t>CCSS (SP)</t>
  </si>
  <si>
    <t>Régimen no Contributivo de Pensiones</t>
  </si>
  <si>
    <t>NO CONTRIB</t>
  </si>
  <si>
    <t>Regímenes de Pensiones con cargo al Presupuesto de la República</t>
  </si>
  <si>
    <t>REGPEN</t>
  </si>
  <si>
    <t>9.2 Ayuda a familias</t>
  </si>
  <si>
    <t>Instituto Mixto de Ayuda Social</t>
  </si>
  <si>
    <t>IMAS</t>
  </si>
  <si>
    <t>Patronato Nacional de la Infancia</t>
  </si>
  <si>
    <t>PANI</t>
  </si>
  <si>
    <t>9.3 Exclusión social no especificada</t>
  </si>
  <si>
    <t>Comisión Nacional de Asuntos Indígenas</t>
  </si>
  <si>
    <t>CONAI</t>
  </si>
  <si>
    <t>Instituto Nacional de las Mujeres</t>
  </si>
  <si>
    <t>INAMU</t>
  </si>
  <si>
    <t>9.4 Protección social no especificada</t>
  </si>
  <si>
    <t>Junta de Protección Social</t>
  </si>
  <si>
    <t>JPS</t>
  </si>
  <si>
    <t xml:space="preserve">Junta de Pensiones y Jubilaciones del Magisterio Nacional </t>
  </si>
  <si>
    <t xml:space="preserve">JUPEMA </t>
  </si>
  <si>
    <t>Sistema Nacional de Información Unificado y Registro Unico de Beneficiarios del Estado</t>
  </si>
  <si>
    <t>SINIRUBE</t>
  </si>
  <si>
    <t>MINISTERIO DE HACIENDA</t>
  </si>
  <si>
    <t>SECRETARIA TECNICA DE LA AUTORIDAD PRESUPUESTARIA</t>
  </si>
  <si>
    <t>UNIDAD DE ANALISIS Y SEGUIMIENTO FISCAL</t>
  </si>
  <si>
    <t>SECTOR PÚBLICO</t>
  </si>
  <si>
    <t>GASTO FUNCIONAL</t>
  </si>
  <si>
    <t>2004 - 2009</t>
  </si>
  <si>
    <t>2008 - 2022</t>
  </si>
  <si>
    <t>(millones de colones)</t>
  </si>
  <si>
    <t>SERVICIOS PÚBLICOS GENERALES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</si>
  <si>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</si>
  <si>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</si>
  <si>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</si>
  <si>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</si>
  <si>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</si>
  <si>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</si>
  <si>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</si>
  <si>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</si>
  <si>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</si>
  <si>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</si>
  <si>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</si>
  <si>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</si>
  <si>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SERVICIOS ECONÓMICOS</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</si>
  <si>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</si>
  <si>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</si>
  <si>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</si>
  <si>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</si>
  <si>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</si>
  <si>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</si>
  <si>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</si>
  <si>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</si>
  <si>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</si>
  <si>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</si>
  <si>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</si>
  <si>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</si>
  <si>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</si>
  <si>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</si>
  <si>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</si>
  <si>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</si>
  <si>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SALUD</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</si>
  <si>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</si>
  <si>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</si>
  <si>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</si>
  <si>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</si>
  <si>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</si>
  <si>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</si>
  <si>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</si>
  <si>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</si>
  <si>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</si>
  <si>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 xml:space="preserve"> Investigación y desarrollo relacionado con esparcimiento, el deporte, cultura y religión</t>
  </si>
  <si>
    <t>EDUCACIÓN</t>
  </si>
  <si>
    <t>Enseñanza secundaria</t>
  </si>
  <si>
    <t>Enseñanza postsecundaria no terciaria o parauniversitaria</t>
  </si>
  <si>
    <t>Enseñanza terciaria o universitaria</t>
  </si>
  <si>
    <t>Enseñanza no atribuible a ningún nivel</t>
  </si>
  <si>
    <t>Enseñanza no especificada</t>
  </si>
  <si>
    <t>PROTECCIÓN SOCIAL</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</si>
  <si>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</si>
  <si>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</si>
  <si>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</si>
  <si>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</si>
  <si>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</si>
  <si>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</si>
  <si>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</si>
  <si>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</si>
  <si>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</si>
  <si>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</si>
  <si>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</si>
  <si>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2004 - 2007</t>
  </si>
  <si>
    <t>Asuntos económicos, comerciales y laborales en general */</t>
  </si>
  <si>
    <t>PIB</t>
  </si>
  <si>
    <t>GASTO FUNCIONAL COMO PORCENTAJE DE PARTICIPACIÓN</t>
  </si>
  <si>
    <t>SECTOR PUBLICO</t>
  </si>
  <si>
    <t xml:space="preserve">GASTO FUNCIONAL </t>
  </si>
  <si>
    <t>2010 - 2022</t>
  </si>
  <si>
    <t>SIN GASTO POR DIFERENCIAL CAMBIARIO (ver Nota)</t>
  </si>
  <si>
    <t>2010- 2022</t>
  </si>
  <si>
    <t>SIN GASTO POR DIFERENCIAL CAMBIARIO */</t>
  </si>
  <si>
    <t>SECRETARÍA TÉCNICA DE LA AUTORIDAD PRESUPUESTARIA</t>
  </si>
  <si>
    <t>UNIDAD DE ANÁLISIS Y SEGUIMIENTO FISCAL</t>
  </si>
  <si>
    <t>CONSOLIDADO POR CLASIFICACIÓN FUNCIONAL</t>
  </si>
  <si>
    <t>SECTOR PÚBLICO TOTAL</t>
  </si>
  <si>
    <t>(MILLONES DE COLONES)</t>
  </si>
  <si>
    <t>DETALLE</t>
  </si>
  <si>
    <t>PROTECCIÓN AL  MEDIO AMBIENTE</t>
  </si>
  <si>
    <t>VIVIENDA Y OTROS SERVICIOS COMUNITARIOS</t>
  </si>
  <si>
    <t>SERVICIOS RECREATIVOS, DEPORTIVOS, DE CULTURA Y RELIGIÓN</t>
  </si>
  <si>
    <t>Total</t>
  </si>
  <si>
    <t>1.1 Asuntos ejecutivos, financieros, fiscales y exteriores</t>
  </si>
  <si>
    <t>1.2  Asuntos legislativos</t>
  </si>
  <si>
    <t>1.3  Servicios generales</t>
  </si>
  <si>
    <t>1.4  Investigación y desarr. relac los serv. púb. generales</t>
  </si>
  <si>
    <t>1.5  Transacciones de la deuda pública</t>
  </si>
  <si>
    <t>2.4 Protección contra Incendios y Otros Eventos</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</si>
  <si>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</si>
  <si>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</si>
  <si>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</si>
  <si>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</si>
  <si>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</si>
  <si>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</si>
  <si>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</si>
  <si>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4.2  Protección del medio ambiente no especificados</t>
  </si>
  <si>
    <t>5.1  Urbanización</t>
  </si>
  <si>
    <t>5.2  Desarrollo comunitario</t>
  </si>
  <si>
    <t>5.3  Abastecimiento de agua</t>
  </si>
  <si>
    <t>5.4  Vivienda y servicios comunitarios no especificados</t>
  </si>
  <si>
    <t>6.1  Servicios hospitalarios</t>
  </si>
  <si>
    <t>6.2  Servicios de salud pública</t>
  </si>
  <si>
    <t>6.4  Servicios de salud no especificados</t>
  </si>
  <si>
    <t>7.1  Servicios recreativos y deportivos</t>
  </si>
  <si>
    <t>7.2  Servicios culturales</t>
  </si>
  <si>
    <t>7.3  Servicios editoriales, de radio y televisión</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</si>
  <si>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</si>
  <si>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</si>
  <si>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</si>
  <si>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</si>
  <si>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</si>
  <si>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</si>
  <si>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</si>
  <si>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</si>
  <si>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 xml:space="preserve"> </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</si>
  <si>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</si>
  <si>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</si>
  <si>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</si>
  <si>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</si>
  <si>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</si>
  <si>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</si>
  <si>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</si>
  <si>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</si>
  <si>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</si>
  <si>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</si>
  <si>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</si>
  <si>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</si>
  <si>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</si>
  <si>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</si>
  <si>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</si>
  <si>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</si>
  <si>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1.3  Servicios generales</t>
  </si>
  <si>
    <t xml:space="preserve">               1.4  Investigación y desarr. relac los serv. púb. generales</t>
  </si>
  <si>
    <t xml:space="preserve">               3.1  Asuntos económicos, comerciales y laborales en general</t>
  </si>
  <si>
    <t xml:space="preserve">               3.2  Agricultura, ganadería, silvicultura, pesca y caza</t>
  </si>
  <si>
    <t xml:space="preserve">               3.5  Transporte</t>
  </si>
  <si>
    <t xml:space="preserve">               3.8  Asuntos económicos no especificados</t>
  </si>
  <si>
    <t xml:space="preserve">               8.5  Enseñanza no especificada</t>
  </si>
  <si>
    <t xml:space="preserve">               9.4  Protección social no especificada</t>
  </si>
  <si>
    <t xml:space="preserve">               6.3  Investigación y desarrollo relacionados con la salud</t>
  </si>
  <si>
    <t xml:space="preserve">               6.4  Servicios de salud no especificados</t>
  </si>
  <si>
    <t xml:space="preserve">               5.2  Desarrollo comunitario</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</si>
  <si>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</si>
  <si>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</si>
  <si>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</si>
  <si>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</si>
  <si>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</si>
  <si>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</si>
  <si>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</si>
  <si>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</si>
  <si>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</si>
  <si>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</si>
  <si>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</si>
  <si>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2.2 Justicia</t>
  </si>
  <si>
    <t xml:space="preserve">               3.6  Comunicaciones</t>
  </si>
  <si>
    <t xml:space="preserve">               2.4 Protección contra Incendios y Otros Eventos</t>
  </si>
  <si>
    <t xml:space="preserve">   Concesión Neta de Préstamos</t>
  </si>
  <si>
    <t xml:space="preserve">      Concesión</t>
  </si>
  <si>
    <t xml:space="preserve">      Recuperación</t>
  </si>
  <si>
    <t>CONSOLIDADO POR CLASIFICACION FUNCIONAL</t>
  </si>
  <si>
    <t>SERVICIOS PUBLICOS GENERALES</t>
  </si>
  <si>
    <t>ASUNTOS FINANCIEROS, FISCAES, FISCALES Y EXTERIORES</t>
  </si>
  <si>
    <t>ASUNTOS LEGISLATIVOS</t>
  </si>
  <si>
    <t>SERVICIOS GENERALES</t>
  </si>
  <si>
    <t>INVESTIGACION Y DESARROLLO RELACIONADOS CON LOS SERVICIOS PUBLICOS GENERALES</t>
  </si>
  <si>
    <t>PROMOTORA</t>
  </si>
  <si>
    <t>TRANSACCIONES DE LA DEUDA PUBLICA</t>
  </si>
  <si>
    <t>SERVICIOS ELECTORALES Y OTROS SERVICIOS PÚB GENERALES NO ESPECIFICADOS</t>
  </si>
  <si>
    <t>ORDEN PUBLICO Y SEGURIDAD</t>
  </si>
  <si>
    <t>2.1 Servicios de policía</t>
  </si>
  <si>
    <t>2.3 Centros de reclusión</t>
  </si>
  <si>
    <t>JUSTICIA</t>
  </si>
  <si>
    <t>PROTECCION CONTRA INCENDIOS Y OTROS EVENTOS</t>
  </si>
  <si>
    <t>ORDEN PUBLICO Y SEGURIDAD NO ESPECIFICADA</t>
  </si>
  <si>
    <t>ASUNTOS ECONÓMICOS</t>
  </si>
  <si>
    <t>ASUNTOS ECONÓMICOS, COMERCIALES Y LABORALES EN GENERAL</t>
  </si>
  <si>
    <t>AGRICULTURA, GANADERÍA, SILVICULTURA, PESCA Y CAZA</t>
  </si>
  <si>
    <t>COMBUSTIBLE Y ENERGÍA</t>
  </si>
  <si>
    <t>RECOPE S.A</t>
  </si>
  <si>
    <t>TRANSPORTE</t>
  </si>
  <si>
    <t>COMUNICACIONES</t>
  </si>
  <si>
    <t>TURISMO Y OTRAS INDUSTRIAS</t>
  </si>
  <si>
    <t>ASUNTOS ECONÓMICOS NO ESPECIFICADOS</t>
  </si>
  <si>
    <t>PROTECCIÓN MEDIO AMBIENTE</t>
  </si>
  <si>
    <t>4.1  Protección de la diversidad biológica y del paisaje</t>
  </si>
  <si>
    <t>PROTECCIÓN DEL MEDIO AMBIENTE NO ESPECIFICADO</t>
  </si>
  <si>
    <t>URBANIZACIÓN</t>
  </si>
  <si>
    <t>DESARROLLO COMUNITARIO</t>
  </si>
  <si>
    <t>ABASTECIMIENTOS DE AGUA</t>
  </si>
  <si>
    <t>VIVIENDA Y SERVICIOS COMUNITARIOS NO ESPECIFICADOS</t>
  </si>
  <si>
    <t>SERVICIOS HOSPITALARIOS</t>
  </si>
  <si>
    <t>IRSS (hospital trau)</t>
  </si>
  <si>
    <t>SERVICIOS DE SALUD PÚBLICA</t>
  </si>
  <si>
    <t>SERVICIOS DE SALUD NO ESPECIFICADOS</t>
  </si>
  <si>
    <t>SERVICIOS RECREATIVOS Y DEPORTIVOS</t>
  </si>
  <si>
    <t>SERVICIOS CULTURALES</t>
  </si>
  <si>
    <t>SERVICIOS EDITORIALES, DE RADIO Y TELEVISIÓN</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</si>
  <si>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</si>
  <si>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</si>
  <si>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</si>
  <si>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</si>
  <si>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</si>
  <si>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</si>
  <si>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</si>
  <si>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</si>
  <si>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JUPEMA</t>
  </si>
  <si>
    <t>LISTA ENTIDADES CONSOLIDACION FUNCIONAL 2023</t>
  </si>
  <si>
    <t>2008 - 2023</t>
  </si>
  <si>
    <t xml:space="preserve">               3.3  Combustibles y energía</t>
  </si>
  <si>
    <t>FEMUGU</t>
  </si>
  <si>
    <t>Federación de Municipalidades de Guanacaste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</si>
</sst>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_);_(* \(#,##0.0\);_(* &quot;-&quot;??_);_(@_)"/>
    <numFmt numFmtId="166" formatCode="#,##0.0"/>
    <numFmt numFmtId="167" formatCode="0.0%"/>
    <numFmt numFmtId="168" formatCode="#,##0.0_);\(#,##0.0\)"/>
    <numFmt numFmtId="169" formatCode="#,##0.0_ ;[Red]\-#,##0.0\ "/>
  </numFmts>
  <fonts count="32"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2"/>
      <name val="Cambria"/>
      <family val="1"/>
    </font>
    <font>
      <b/>
      <sz val="40"/>
      <color rgb="FF808080"/>
      <name val="Arial"/>
      <family val="2"/>
    </font>
    <font>
      <sz val="20"/>
      <color rgb="FF808080"/>
      <name val="Arial"/>
      <family val="2"/>
    </font>
    <font>
      <b/>
      <i/>
      <sz val="10"/>
      <name val="Arial"/>
      <family val="2"/>
    </font>
    <font>
      <b/>
      <u/>
      <sz val="10"/>
      <name val="Arial"/>
      <family val="2"/>
    </font>
    <font>
      <b/>
      <sz val="10"/>
      <color indexed="12"/>
      <name val="Arial"/>
      <family val="2"/>
    </font>
    <font>
      <sz val="10"/>
      <color rgb="FF0000FF"/>
      <name val="Arial"/>
      <family val="2"/>
    </font>
    <font>
      <sz val="8"/>
      <color rgb="FF000000"/>
      <name val="Arial"/>
      <family val="2"/>
    </font>
    <font>
      <b/>
      <sz val="10"/>
      <color rgb="FFC00000"/>
      <name val="Arial"/>
      <family val="2"/>
    </font>
    <font>
      <i/>
      <sz val="9"/>
      <name val="Arial"/>
      <family val="2"/>
    </font>
    <font>
      <b/>
      <i/>
      <sz val="9"/>
      <name val="Arial"/>
      <family val="2"/>
    </font>
    <font>
      <sz val="36"/>
      <color theme="1"/>
      <name val="Calibri"/>
      <family val="2"/>
      <scheme val="minor"/>
    </font>
    <font>
      <sz val="10"/>
      <color rgb="FF0601BF"/>
      <name val="Arial"/>
      <family val="2"/>
    </font>
    <font>
      <sz val="10"/>
      <color rgb="FF000000"/>
      <name val="Arial"/>
      <family val="2"/>
    </font>
    <font>
      <b/>
      <sz val="14"/>
      <color rgb="FF000000"/>
      <name val="Arial"/>
      <family val="2"/>
    </font>
    <font>
      <sz val="11"/>
      <color rgb="FF000000"/>
      <name val="Calibri"/>
      <family val="2"/>
      <scheme val="minor"/>
    </font>
    <font>
      <b/>
      <sz val="10"/>
      <color rgb="FF000000"/>
      <name val="Arial"/>
      <family val="2"/>
    </font>
    <font>
      <b/>
      <i/>
      <sz val="12"/>
      <color rgb="FF000000"/>
      <name val="Arial"/>
      <family val="2"/>
    </font>
    <font>
      <i/>
      <sz val="10"/>
      <color rgb="FF000000"/>
      <name val="Arial"/>
      <family val="2"/>
    </font>
    <font>
      <i/>
      <sz val="11"/>
      <color rgb="FF000000"/>
      <name val="Calibri"/>
      <family val="2"/>
      <scheme val="minor"/>
    </font>
    <font>
      <sz val="11"/>
      <color rgb="FF000000"/>
      <name val="Arial"/>
      <family val="2"/>
    </font>
    <font>
      <b/>
      <i/>
      <sz val="14"/>
      <color rgb="FF000000"/>
      <name val="Arial"/>
      <family val="2"/>
    </font>
    <font>
      <b/>
      <i/>
      <sz val="12"/>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s>
  <borders count="15">
    <border>
      <left/>
      <right/>
      <top/>
      <bottom/>
      <diagonal/>
    </border>
    <border>
      <left/>
      <right/>
      <top style="double">
        <color indexed="64"/>
      </top>
      <bottom style="double">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theme="0" tint="-0.24994659260841701"/>
      </left>
      <right style="thin">
        <color theme="0" tint="-0.24994659260841701"/>
      </right>
      <top/>
      <bottom/>
      <diagonal/>
    </border>
    <border>
      <left style="thin">
        <color rgb="FFC0C0C0"/>
      </left>
      <right style="thin">
        <color rgb="FFC0C0C0"/>
      </right>
      <top style="thin">
        <color rgb="FFC0C0C0"/>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s>
  <cellStyleXfs count="11">
    <xf numFmtId="0" fontId="0" fillId="0" borderId="0"/>
    <xf numFmtId="164" fontId="3"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2" fillId="0" borderId="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cellStyleXfs>
  <cellXfs count="173">
    <xf numFmtId="0" fontId="0" fillId="0" borderId="0" xfId="0"/>
    <xf numFmtId="0" fontId="7" fillId="0" borderId="1" xfId="0" applyFont="1" applyBorder="1" applyAlignment="1">
      <alignment horizontal="center"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5" fillId="0" borderId="0" xfId="2"/>
    <xf numFmtId="0" fontId="7" fillId="0" borderId="3" xfId="2" applyFont="1" applyBorder="1" applyAlignment="1">
      <alignment horizontal="center" vertical="center" wrapText="1"/>
    </xf>
    <xf numFmtId="0" fontId="7" fillId="0" borderId="3" xfId="2" applyFont="1" applyBorder="1" applyAlignment="1">
      <alignment vertical="center" wrapText="1"/>
    </xf>
    <xf numFmtId="0" fontId="7" fillId="0" borderId="0" xfId="2" applyFont="1" applyAlignment="1">
      <alignment horizontal="center" vertical="center" wrapText="1"/>
    </xf>
    <xf numFmtId="0" fontId="7" fillId="0" borderId="4" xfId="2" applyFont="1" applyBorder="1" applyAlignment="1">
      <alignment horizontal="center" vertical="center" wrapText="1"/>
    </xf>
    <xf numFmtId="0" fontId="7" fillId="0" borderId="2" xfId="2" applyFont="1" applyBorder="1" applyAlignment="1">
      <alignment horizontal="center" vertical="center" wrapText="1"/>
    </xf>
    <xf numFmtId="0" fontId="7" fillId="0" borderId="5" xfId="2" applyFont="1" applyBorder="1" applyAlignment="1">
      <alignment horizontal="center" vertical="center" wrapText="1"/>
    </xf>
    <xf numFmtId="0" fontId="7" fillId="0" borderId="0" xfId="2" applyFont="1" applyAlignment="1">
      <alignment horizontal="left" vertical="center" wrapText="1"/>
    </xf>
    <xf numFmtId="165" fontId="7" fillId="0" borderId="0" xfId="3" applyNumberFormat="1" applyFont="1" applyFill="1" applyBorder="1" applyAlignment="1">
      <alignment horizontal="left" wrapText="1"/>
    </xf>
    <xf numFmtId="165" fontId="6" fillId="0" borderId="0" xfId="3" applyNumberFormat="1" applyFont="1" applyAlignment="1">
      <alignment horizontal="left"/>
    </xf>
    <xf numFmtId="165" fontId="6" fillId="0" borderId="0" xfId="4" applyNumberFormat="1" applyFont="1" applyFill="1" applyAlignment="1">
      <alignment horizontal="left"/>
    </xf>
    <xf numFmtId="165" fontId="6" fillId="0" borderId="0" xfId="3" applyNumberFormat="1" applyFont="1" applyFill="1" applyAlignment="1">
      <alignment horizontal="left"/>
    </xf>
    <xf numFmtId="165" fontId="5" fillId="0" borderId="0" xfId="3" applyNumberFormat="1" applyFont="1" applyFill="1" applyAlignment="1">
      <alignment horizontal="left"/>
    </xf>
    <xf numFmtId="165" fontId="8" fillId="0" borderId="0" xfId="3" applyNumberFormat="1" applyFont="1" applyFill="1" applyBorder="1" applyAlignment="1">
      <alignment horizontal="left" wrapText="1"/>
    </xf>
    <xf numFmtId="0" fontId="9" fillId="0" borderId="0" xfId="2" applyFont="1" applyAlignment="1">
      <alignment vertical="center"/>
    </xf>
    <xf numFmtId="0" fontId="10" fillId="0" borderId="0" xfId="2" applyFont="1" applyAlignment="1">
      <alignment horizontal="center" vertical="center"/>
    </xf>
    <xf numFmtId="0" fontId="9" fillId="0" borderId="0" xfId="2" applyFont="1" applyAlignment="1">
      <alignment horizontal="center" vertical="center"/>
    </xf>
    <xf numFmtId="0" fontId="11" fillId="0" borderId="0" xfId="2" applyFont="1" applyAlignment="1">
      <alignment horizontal="center" vertical="center"/>
    </xf>
    <xf numFmtId="0" fontId="5" fillId="0" borderId="0" xfId="2" applyAlignment="1">
      <alignment horizontal="left" vertical="center" wrapText="1"/>
    </xf>
    <xf numFmtId="0" fontId="12" fillId="0" borderId="0" xfId="2" applyFont="1"/>
    <xf numFmtId="0" fontId="5" fillId="0" borderId="0" xfId="2" applyAlignment="1">
      <alignment horizontal="right"/>
    </xf>
    <xf numFmtId="0" fontId="6" fillId="0" borderId="0" xfId="2" applyFont="1"/>
    <xf numFmtId="0" fontId="5" fillId="0" borderId="1" xfId="2" applyBorder="1"/>
    <xf numFmtId="0" fontId="6" fillId="0" borderId="1" xfId="2" applyFont="1" applyBorder="1" applyAlignment="1">
      <alignment horizontal="center"/>
    </xf>
    <xf numFmtId="0" fontId="6" fillId="0" borderId="0" xfId="2" applyFont="1" applyAlignment="1">
      <alignment wrapText="1"/>
    </xf>
    <xf numFmtId="166" fontId="13" fillId="0" borderId="0" xfId="2" applyNumberFormat="1" applyFont="1" applyAlignment="1">
      <alignment horizontal="right"/>
    </xf>
    <xf numFmtId="0" fontId="5" fillId="0" borderId="0" xfId="2" applyAlignment="1">
      <alignment horizontal="left" wrapText="1" indent="1"/>
    </xf>
    <xf numFmtId="165" fontId="5" fillId="0" borderId="0" xfId="3" applyNumberFormat="1" applyFont="1" applyAlignment="1">
      <alignment horizontal="left"/>
    </xf>
    <xf numFmtId="166" fontId="5" fillId="0" borderId="0" xfId="2" applyNumberFormat="1" applyAlignment="1">
      <alignment horizontal="right"/>
    </xf>
    <xf numFmtId="0" fontId="5" fillId="2" borderId="0" xfId="2" applyFill="1" applyAlignment="1">
      <alignment horizontal="left" wrapText="1" indent="1"/>
    </xf>
    <xf numFmtId="0" fontId="5" fillId="2" borderId="0" xfId="2" applyFill="1"/>
    <xf numFmtId="165" fontId="8" fillId="0" borderId="0" xfId="3" applyNumberFormat="1" applyFont="1" applyFill="1" applyBorder="1" applyAlignment="1">
      <alignment horizontal="center" vertical="center" wrapText="1"/>
    </xf>
    <xf numFmtId="0" fontId="6" fillId="0" borderId="0" xfId="2" applyFont="1" applyAlignment="1">
      <alignment horizontal="left" wrapText="1" indent="1"/>
    </xf>
    <xf numFmtId="166" fontId="6" fillId="0" borderId="0" xfId="5" applyNumberFormat="1" applyFont="1" applyFill="1" applyAlignment="1">
      <alignment horizontal="right"/>
    </xf>
    <xf numFmtId="0" fontId="5" fillId="0" borderId="2" xfId="2" applyBorder="1"/>
    <xf numFmtId="166" fontId="6" fillId="0" borderId="2" xfId="2" applyNumberFormat="1" applyFont="1" applyBorder="1" applyAlignment="1">
      <alignment horizontal="right"/>
    </xf>
    <xf numFmtId="0" fontId="6" fillId="0" borderId="0" xfId="2" applyFont="1" applyAlignment="1">
      <alignment horizontal="left"/>
    </xf>
    <xf numFmtId="0" fontId="5" fillId="0" borderId="0" xfId="2" applyAlignment="1">
      <alignment horizontal="left" wrapText="1"/>
    </xf>
    <xf numFmtId="0" fontId="5" fillId="0" borderId="0" xfId="2" applyAlignment="1">
      <alignment horizontal="left"/>
    </xf>
    <xf numFmtId="165" fontId="6" fillId="0" borderId="0" xfId="5" applyNumberFormat="1" applyFont="1" applyFill="1" applyBorder="1" applyAlignment="1">
      <alignment horizontal="left"/>
    </xf>
    <xf numFmtId="0" fontId="6" fillId="0" borderId="1" xfId="2" applyFont="1" applyBorder="1" applyAlignment="1">
      <alignment horizontal="right"/>
    </xf>
    <xf numFmtId="167" fontId="13" fillId="0" borderId="0" xfId="2" applyNumberFormat="1" applyFont="1" applyAlignment="1">
      <alignment horizontal="right"/>
    </xf>
    <xf numFmtId="167" fontId="13" fillId="0" borderId="0" xfId="9" applyNumberFormat="1" applyFont="1" applyFill="1" applyAlignment="1">
      <alignment horizontal="right"/>
    </xf>
    <xf numFmtId="167" fontId="13" fillId="0" borderId="0" xfId="9" applyNumberFormat="1" applyFont="1" applyFill="1"/>
    <xf numFmtId="167" fontId="5" fillId="0" borderId="0" xfId="2" applyNumberFormat="1" applyAlignment="1">
      <alignment horizontal="right"/>
    </xf>
    <xf numFmtId="167" fontId="13" fillId="0" borderId="0" xfId="9" applyNumberFormat="1" applyFont="1" applyFill="1" applyBorder="1" applyAlignment="1">
      <alignment horizontal="right"/>
    </xf>
    <xf numFmtId="0" fontId="5" fillId="0" borderId="2" xfId="2" applyBorder="1" applyAlignment="1">
      <alignment horizontal="right"/>
    </xf>
    <xf numFmtId="0" fontId="14" fillId="0" borderId="0" xfId="2" applyFont="1" applyAlignment="1">
      <alignment horizontal="right"/>
    </xf>
    <xf numFmtId="166" fontId="15" fillId="0" borderId="0" xfId="2" applyNumberFormat="1" applyFont="1"/>
    <xf numFmtId="166" fontId="15" fillId="3" borderId="0" xfId="2" applyNumberFormat="1" applyFont="1" applyFill="1" applyAlignment="1">
      <alignment horizontal="right" wrapText="1" shrinkToFit="1"/>
    </xf>
    <xf numFmtId="4" fontId="16" fillId="4" borderId="0" xfId="2" applyNumberFormat="1" applyFont="1" applyFill="1" applyAlignment="1">
      <alignment horizontal="right" vertical="center" wrapText="1"/>
    </xf>
    <xf numFmtId="167" fontId="5" fillId="0" borderId="0" xfId="2" applyNumberFormat="1" applyAlignment="1">
      <alignment horizontal="right" vertical="center"/>
    </xf>
    <xf numFmtId="0" fontId="17" fillId="0" borderId="2" xfId="2" applyFont="1" applyBorder="1" applyAlignment="1">
      <alignment horizontal="left" wrapText="1" indent="1"/>
    </xf>
    <xf numFmtId="167" fontId="13" fillId="0" borderId="2" xfId="2" applyNumberFormat="1" applyFont="1" applyBorder="1" applyAlignment="1">
      <alignment horizontal="right"/>
    </xf>
    <xf numFmtId="165" fontId="18" fillId="0" borderId="0" xfId="5" applyNumberFormat="1" applyFont="1" applyFill="1"/>
    <xf numFmtId="166" fontId="5" fillId="0" borderId="2" xfId="2" applyNumberFormat="1" applyBorder="1" applyAlignment="1">
      <alignment horizontal="right"/>
    </xf>
    <xf numFmtId="167" fontId="13" fillId="0" borderId="0" xfId="9" applyNumberFormat="1" applyFont="1" applyFill="1" applyAlignment="1">
      <alignment horizontal="center"/>
    </xf>
    <xf numFmtId="0" fontId="6" fillId="0" borderId="0" xfId="2" applyFont="1" applyAlignment="1">
      <alignment horizontal="center"/>
    </xf>
    <xf numFmtId="166" fontId="5" fillId="0" borderId="0" xfId="2" applyNumberFormat="1" applyAlignment="1">
      <alignment horizontal="right" vertical="center"/>
    </xf>
    <xf numFmtId="0" fontId="19" fillId="0" borderId="0" xfId="2" applyFont="1"/>
    <xf numFmtId="0" fontId="8" fillId="0" borderId="0" xfId="2" applyFont="1"/>
    <xf numFmtId="0" fontId="7" fillId="0" borderId="0" xfId="2" applyFont="1" applyAlignment="1">
      <alignment horizontal="center"/>
    </xf>
    <xf numFmtId="165" fontId="7" fillId="0" borderId="0" xfId="3" applyNumberFormat="1" applyFont="1" applyAlignment="1">
      <alignment horizontal="left"/>
    </xf>
    <xf numFmtId="165" fontId="7" fillId="0" borderId="0" xfId="4" applyNumberFormat="1" applyFont="1" applyFill="1" applyAlignment="1">
      <alignment horizontal="left"/>
    </xf>
    <xf numFmtId="165" fontId="7" fillId="0" borderId="0" xfId="3" applyNumberFormat="1" applyFont="1" applyFill="1" applyAlignment="1">
      <alignment horizontal="left"/>
    </xf>
    <xf numFmtId="165" fontId="8" fillId="0" borderId="0" xfId="3" applyNumberFormat="1" applyFont="1" applyFill="1" applyAlignment="1">
      <alignment horizontal="left"/>
    </xf>
    <xf numFmtId="0" fontId="2" fillId="0" borderId="0" xfId="6"/>
    <xf numFmtId="0" fontId="4" fillId="0" borderId="0" xfId="2" applyFont="1"/>
    <xf numFmtId="0" fontId="7" fillId="0" borderId="1" xfId="2" applyFont="1" applyBorder="1" applyAlignment="1">
      <alignment horizontal="center" vertical="center" wrapText="1"/>
    </xf>
    <xf numFmtId="0" fontId="7" fillId="0" borderId="0" xfId="2" applyFont="1" applyAlignment="1">
      <alignment horizontal="center" wrapText="1"/>
    </xf>
    <xf numFmtId="0" fontId="8" fillId="0" borderId="0" xfId="2" applyFont="1" applyAlignment="1">
      <alignment horizontal="left" vertical="center" wrapText="1"/>
    </xf>
    <xf numFmtId="0" fontId="5" fillId="0" borderId="2" xfId="2" applyBorder="1" applyAlignment="1">
      <alignment horizontal="left"/>
    </xf>
    <xf numFmtId="0" fontId="6" fillId="2" borderId="0" xfId="2" applyFont="1" applyFill="1" applyAlignment="1">
      <alignment horizontal="center"/>
    </xf>
    <xf numFmtId="167" fontId="5" fillId="0" borderId="0" xfId="2" applyNumberFormat="1"/>
    <xf numFmtId="165" fontId="7" fillId="0" borderId="0" xfId="5" applyNumberFormat="1" applyFont="1" applyFill="1" applyBorder="1" applyAlignment="1">
      <alignment horizontal="left" wrapText="1"/>
    </xf>
    <xf numFmtId="165" fontId="8" fillId="0" borderId="0" xfId="5" applyNumberFormat="1" applyFont="1" applyFill="1" applyBorder="1" applyAlignment="1">
      <alignment horizontal="left" wrapText="1"/>
    </xf>
    <xf numFmtId="0" fontId="5" fillId="2" borderId="0" xfId="2" applyFill="1" applyAlignment="1">
      <alignment horizontal="left"/>
    </xf>
    <xf numFmtId="165" fontId="6" fillId="0" borderId="0" xfId="1" applyNumberFormat="1" applyFont="1" applyFill="1" applyAlignment="1">
      <alignment horizontal="left"/>
    </xf>
    <xf numFmtId="166" fontId="0" fillId="0" borderId="0" xfId="0" applyNumberFormat="1"/>
    <xf numFmtId="166" fontId="21" fillId="0" borderId="0" xfId="0" applyNumberFormat="1" applyFont="1"/>
    <xf numFmtId="0" fontId="7" fillId="0" borderId="0" xfId="2" applyFont="1"/>
    <xf numFmtId="165" fontId="6" fillId="0" borderId="0" xfId="3" applyNumberFormat="1" applyFont="1" applyFill="1" applyBorder="1" applyAlignment="1">
      <alignment horizontal="left" wrapText="1"/>
    </xf>
    <xf numFmtId="169" fontId="5" fillId="0" borderId="0" xfId="2" applyNumberFormat="1"/>
    <xf numFmtId="0" fontId="22" fillId="0" borderId="11" xfId="10" applyFont="1" applyBorder="1"/>
    <xf numFmtId="0" fontId="22" fillId="0" borderId="11" xfId="2" applyFont="1" applyBorder="1" applyAlignment="1">
      <alignment horizontal="left" wrapText="1"/>
    </xf>
    <xf numFmtId="0" fontId="22" fillId="0" borderId="0" xfId="10" applyFont="1"/>
    <xf numFmtId="0" fontId="23" fillId="0" borderId="0" xfId="10" applyFont="1" applyAlignment="1">
      <alignment horizontal="center" wrapText="1"/>
    </xf>
    <xf numFmtId="0" fontId="24" fillId="0" borderId="0" xfId="10" applyFont="1"/>
    <xf numFmtId="0" fontId="23" fillId="0" borderId="0" xfId="10" applyFont="1" applyAlignment="1">
      <alignment horizontal="left" wrapText="1"/>
    </xf>
    <xf numFmtId="0" fontId="25" fillId="0" borderId="0" xfId="2" applyFont="1" applyAlignment="1">
      <alignment horizontal="center"/>
    </xf>
    <xf numFmtId="0" fontId="26" fillId="0" borderId="11" xfId="2" applyFont="1" applyBorder="1"/>
    <xf numFmtId="0" fontId="27" fillId="0" borderId="0" xfId="10" applyFont="1"/>
    <xf numFmtId="0" fontId="26" fillId="0" borderId="6" xfId="10" applyFont="1" applyBorder="1"/>
    <xf numFmtId="0" fontId="28" fillId="0" borderId="7" xfId="10" applyFont="1" applyBorder="1" applyAlignment="1">
      <alignment horizontal="left"/>
    </xf>
    <xf numFmtId="0" fontId="28" fillId="0" borderId="0" xfId="10" applyFont="1"/>
    <xf numFmtId="0" fontId="22" fillId="0" borderId="11" xfId="2" applyFont="1" applyBorder="1"/>
    <xf numFmtId="0" fontId="22" fillId="0" borderId="6" xfId="10" applyFont="1" applyBorder="1" applyAlignment="1">
      <alignment wrapText="1"/>
    </xf>
    <xf numFmtId="0" fontId="22" fillId="0" borderId="7" xfId="10" applyFont="1" applyBorder="1" applyAlignment="1">
      <alignment horizontal="left" wrapText="1"/>
    </xf>
    <xf numFmtId="0" fontId="24" fillId="0" borderId="6" xfId="10" applyFont="1" applyBorder="1"/>
    <xf numFmtId="0" fontId="24" fillId="0" borderId="7" xfId="10" applyFont="1" applyBorder="1" applyAlignment="1">
      <alignment horizontal="left"/>
    </xf>
    <xf numFmtId="0" fontId="29" fillId="0" borderId="0" xfId="2" applyFont="1"/>
    <xf numFmtId="0" fontId="30" fillId="0" borderId="6" xfId="10" applyFont="1" applyBorder="1" applyAlignment="1">
      <alignment horizontal="center" wrapText="1"/>
    </xf>
    <xf numFmtId="0" fontId="30" fillId="0" borderId="7" xfId="10" applyFont="1" applyBorder="1" applyAlignment="1">
      <alignment horizontal="left" wrapText="1"/>
    </xf>
    <xf numFmtId="0" fontId="22" fillId="0" borderId="0" xfId="2" applyFont="1"/>
    <xf numFmtId="0" fontId="26" fillId="0" borderId="6" xfId="10" applyFont="1" applyBorder="1" applyAlignment="1">
      <alignment wrapText="1"/>
    </xf>
    <xf numFmtId="0" fontId="24" fillId="0" borderId="0" xfId="10" applyFont="1" applyAlignment="1">
      <alignment horizontal="left"/>
    </xf>
    <xf numFmtId="0" fontId="22" fillId="0" borderId="0" xfId="2" applyFont="1" applyAlignment="1">
      <alignment horizontal="left" vertical="center" wrapText="1"/>
    </xf>
    <xf numFmtId="0" fontId="22" fillId="0" borderId="11" xfId="2" applyFont="1" applyBorder="1" applyAlignment="1">
      <alignment wrapText="1"/>
    </xf>
    <xf numFmtId="0" fontId="22" fillId="0" borderId="0" xfId="2" applyFont="1" applyAlignment="1">
      <alignment wrapText="1"/>
    </xf>
    <xf numFmtId="0" fontId="31" fillId="0" borderId="7" xfId="10" applyFont="1" applyBorder="1" applyAlignment="1">
      <alignment horizontal="left"/>
    </xf>
    <xf numFmtId="0" fontId="22" fillId="0" borderId="0" xfId="10" applyFont="1" applyAlignment="1">
      <alignment wrapText="1"/>
    </xf>
    <xf numFmtId="0" fontId="22" fillId="0" borderId="9" xfId="2" applyFont="1" applyBorder="1"/>
    <xf numFmtId="0" fontId="26" fillId="0" borderId="7" xfId="10" applyFont="1" applyBorder="1" applyAlignment="1">
      <alignment horizontal="left"/>
    </xf>
    <xf numFmtId="0" fontId="30" fillId="0" borderId="7" xfId="10" applyFont="1" applyBorder="1" applyAlignment="1">
      <alignment horizontal="center" vertical="center" wrapText="1"/>
    </xf>
    <xf numFmtId="0" fontId="30" fillId="0" borderId="6" xfId="10" applyFont="1" applyBorder="1" applyAlignment="1">
      <alignment horizontal="center" vertical="center" wrapText="1"/>
    </xf>
    <xf numFmtId="0" fontId="30" fillId="0" borderId="7" xfId="10" applyFont="1" applyBorder="1" applyAlignment="1">
      <alignment horizontal="left" vertical="center" wrapText="1"/>
    </xf>
    <xf numFmtId="0" fontId="22" fillId="0" borderId="10" xfId="10" applyFont="1" applyBorder="1" applyAlignment="1">
      <alignment wrapText="1"/>
    </xf>
    <xf numFmtId="0" fontId="22" fillId="0" borderId="8" xfId="10" applyFont="1" applyBorder="1" applyAlignment="1">
      <alignment horizontal="left" wrapText="1"/>
    </xf>
    <xf numFmtId="0" fontId="22" fillId="0" borderId="7" xfId="10" applyFont="1" applyBorder="1" applyAlignment="1">
      <alignment wrapText="1"/>
    </xf>
    <xf numFmtId="0" fontId="30" fillId="0" borderId="6" xfId="10" applyFont="1" applyBorder="1" applyAlignment="1">
      <alignment horizontal="left" vertical="center" wrapText="1"/>
    </xf>
    <xf numFmtId="0" fontId="24" fillId="0" borderId="6" xfId="10" applyFont="1" applyBorder="1" applyAlignment="1">
      <alignment horizontal="left"/>
    </xf>
    <xf numFmtId="0" fontId="22" fillId="0" borderId="6" xfId="10" applyFont="1" applyBorder="1" applyAlignment="1">
      <alignment horizontal="left" wrapText="1"/>
    </xf>
    <xf numFmtId="164" fontId="3" fillId="0" borderId="0" xfId="3" applyFont="1" applyFill="1" applyAlignment="1">
      <alignment horizontal="right"/>
    </xf>
    <xf numFmtId="167" fontId="3" fillId="0" borderId="2" xfId="8" applyNumberFormat="1" applyFont="1" applyFill="1" applyBorder="1" applyAlignment="1">
      <alignment horizontal="right"/>
    </xf>
    <xf numFmtId="167" fontId="3" fillId="0" borderId="0" xfId="9" applyNumberFormat="1" applyFont="1" applyFill="1"/>
    <xf numFmtId="167" fontId="3" fillId="0" borderId="0" xfId="9" applyNumberFormat="1" applyFont="1" applyFill="1" applyBorder="1" applyAlignment="1">
      <alignment horizontal="right"/>
    </xf>
    <xf numFmtId="167" fontId="3" fillId="0" borderId="0" xfId="9" applyNumberFormat="1" applyFont="1" applyFill="1" applyAlignment="1">
      <alignment horizontal="right"/>
    </xf>
    <xf numFmtId="167" fontId="3" fillId="0" borderId="0" xfId="9" applyNumberFormat="1" applyFont="1" applyFill="1" applyAlignment="1">
      <alignment horizontal="right" vertical="center"/>
    </xf>
    <xf numFmtId="165" fontId="3" fillId="0" borderId="0" xfId="5" applyNumberFormat="1" applyFont="1" applyFill="1" applyBorder="1" applyAlignment="1">
      <alignment horizontal="left" wrapText="1"/>
    </xf>
    <xf numFmtId="165" fontId="3" fillId="0" borderId="0" xfId="5" applyNumberFormat="1" applyFont="1" applyFill="1" applyBorder="1" applyAlignment="1">
      <alignment horizontal="left"/>
    </xf>
    <xf numFmtId="168" fontId="3" fillId="0" borderId="0" xfId="5" applyNumberFormat="1" applyFont="1" applyFill="1" applyAlignment="1">
      <alignment horizontal="right"/>
    </xf>
    <xf numFmtId="166" fontId="3" fillId="0" borderId="0" xfId="5" applyNumberFormat="1" applyFont="1" applyFill="1" applyBorder="1" applyAlignment="1">
      <alignment horizontal="right"/>
    </xf>
    <xf numFmtId="167" fontId="3" fillId="0" borderId="0" xfId="9" applyNumberFormat="1" applyFont="1" applyFill="1" applyAlignment="1">
      <alignment horizontal="center"/>
    </xf>
    <xf numFmtId="167" fontId="3" fillId="0" borderId="0" xfId="9" applyNumberFormat="1" applyFont="1" applyFill="1" applyAlignment="1">
      <alignment horizontal="center" vertical="center"/>
    </xf>
    <xf numFmtId="9" fontId="3" fillId="0" borderId="0" xfId="9" applyFont="1" applyFill="1"/>
    <xf numFmtId="167" fontId="3" fillId="0" borderId="0" xfId="9" applyNumberFormat="1" applyFont="1" applyFill="1" applyAlignment="1">
      <alignment vertical="center"/>
    </xf>
    <xf numFmtId="167" fontId="3" fillId="0" borderId="0" xfId="9" applyNumberFormat="1" applyFont="1" applyFill="1" applyBorder="1" applyAlignment="1">
      <alignment horizontal="right" vertical="center"/>
    </xf>
    <xf numFmtId="165" fontId="3" fillId="0" borderId="0" xfId="3" applyNumberFormat="1" applyFont="1" applyAlignment="1">
      <alignment horizontal="left"/>
    </xf>
    <xf numFmtId="0" fontId="3" fillId="0" borderId="2" xfId="0" applyFont="1" applyBorder="1" applyAlignment="1">
      <alignment horizontal="left"/>
    </xf>
    <xf numFmtId="0" fontId="3" fillId="0" borderId="0" xfId="0" applyFont="1"/>
    <xf numFmtId="165" fontId="3" fillId="0" borderId="0" xfId="3" applyNumberFormat="1" applyFont="1" applyFill="1" applyBorder="1" applyAlignment="1">
      <alignment horizontal="left" wrapText="1"/>
    </xf>
    <xf numFmtId="165" fontId="3" fillId="0" borderId="0" xfId="3" applyNumberFormat="1" applyFont="1" applyFill="1" applyBorder="1" applyAlignment="1">
      <alignment horizontal="left"/>
    </xf>
    <xf numFmtId="165" fontId="3" fillId="0" borderId="0" xfId="3" applyNumberFormat="1" applyFont="1" applyBorder="1" applyAlignment="1">
      <alignment horizontal="left"/>
    </xf>
    <xf numFmtId="167" fontId="3" fillId="0" borderId="0" xfId="9" applyNumberFormat="1" applyFont="1"/>
    <xf numFmtId="165" fontId="3" fillId="0" borderId="0" xfId="3" applyNumberFormat="1" applyFont="1" applyFill="1" applyAlignment="1">
      <alignment horizontal="left"/>
    </xf>
    <xf numFmtId="0" fontId="3" fillId="0" borderId="0" xfId="0" applyFont="1" applyAlignment="1">
      <alignment horizontal="left"/>
    </xf>
    <xf numFmtId="0" fontId="30" fillId="0" borderId="7" xfId="10" applyFont="1" applyBorder="1" applyAlignment="1">
      <alignment horizontal="center" vertical="center" wrapText="1"/>
    </xf>
    <xf numFmtId="0" fontId="30" fillId="0" borderId="8" xfId="10" applyFont="1" applyBorder="1" applyAlignment="1">
      <alignment horizontal="center" vertical="center" wrapText="1"/>
    </xf>
    <xf numFmtId="0" fontId="23" fillId="0" borderId="0" xfId="10" applyFont="1" applyAlignment="1">
      <alignment horizontal="center" wrapText="1"/>
    </xf>
    <xf numFmtId="0" fontId="23" fillId="0" borderId="6" xfId="10" applyFont="1" applyBorder="1" applyAlignment="1">
      <alignment horizontal="center" wrapText="1"/>
    </xf>
    <xf numFmtId="0" fontId="23" fillId="0" borderId="7" xfId="10" applyFont="1" applyBorder="1" applyAlignment="1">
      <alignment horizontal="center" wrapText="1"/>
    </xf>
    <xf numFmtId="0" fontId="30" fillId="0" borderId="6" xfId="10" applyFont="1" applyBorder="1" applyAlignment="1">
      <alignment horizontal="center" wrapText="1"/>
    </xf>
    <xf numFmtId="0" fontId="30" fillId="0" borderId="7" xfId="10" applyFont="1" applyBorder="1" applyAlignment="1">
      <alignment horizontal="center" wrapText="1"/>
    </xf>
    <xf numFmtId="0" fontId="30" fillId="0" borderId="8" xfId="10" applyFont="1" applyBorder="1" applyAlignment="1">
      <alignment horizontal="center" wrapText="1"/>
    </xf>
    <xf numFmtId="0" fontId="6" fillId="0" borderId="0" xfId="2" applyFont="1" applyAlignment="1">
      <alignment horizontal="center"/>
    </xf>
    <xf numFmtId="0" fontId="5" fillId="0" borderId="0" xfId="2" applyAlignment="1">
      <alignment horizontal="left" wrapText="1"/>
    </xf>
    <xf numFmtId="0" fontId="7" fillId="0" borderId="3"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1" xfId="2" applyFont="1" applyBorder="1" applyAlignment="1">
      <alignment horizontal="center" vertical="center" wrapText="1"/>
    </xf>
    <xf numFmtId="0" fontId="7" fillId="0" borderId="13" xfId="2" applyFont="1" applyBorder="1" applyAlignment="1">
      <alignment horizontal="center" vertical="center" wrapText="1"/>
    </xf>
    <xf numFmtId="0" fontId="7" fillId="0" borderId="0" xfId="2" applyFont="1" applyAlignment="1">
      <alignment horizontal="center"/>
    </xf>
    <xf numFmtId="0" fontId="7" fillId="0" borderId="14" xfId="2" applyFont="1" applyBorder="1" applyAlignment="1">
      <alignment horizontal="center" vertical="center" wrapText="1"/>
    </xf>
    <xf numFmtId="0" fontId="7" fillId="0" borderId="2" xfId="2" applyFont="1" applyBorder="1" applyAlignment="1">
      <alignment horizontal="center" vertical="center" wrapText="1"/>
    </xf>
    <xf numFmtId="0" fontId="20" fillId="0" borderId="0" xfId="6" applyFont="1" applyAlignment="1">
      <alignment horizontal="center" wrapText="1"/>
    </xf>
    <xf numFmtId="0" fontId="20" fillId="0" borderId="0" xfId="6" applyFont="1" applyAlignment="1">
      <alignment horizontal="center"/>
    </xf>
    <xf numFmtId="0" fontId="20" fillId="0" borderId="0" xfId="6" applyFont="1" applyAlignment="1">
      <alignment horizontal="center" vertical="center" wrapText="1"/>
    </xf>
    <xf numFmtId="0" fontId="6" fillId="0" borderId="0" xfId="0" applyFont="1" applyAlignment="1">
      <alignment horizontal="center"/>
    </xf>
    <xf numFmtId="0" fontId="6" fillId="0" borderId="0" xfId="2" applyFont="1" applyAlignment="1">
      <alignment horizontal="center" vertical="center"/>
    </xf>
    <xf numFmtId="0" fontId="6" fillId="0" borderId="2" xfId="2" applyFont="1" applyBorder="1" applyAlignment="1">
      <alignment horizontal="center" vertical="center"/>
    </xf>
  </cellXfs>
  <cellStyles count="11">
    <cellStyle name="Millares" xfId="1" builtinId="3"/>
    <cellStyle name="Millares 2" xfId="3" xr:uid="{39C45B42-4BBB-47B3-80B6-1C6D9CE0C958}"/>
    <cellStyle name="Millares 2 2" xfId="5" xr:uid="{82607978-B9F9-4013-8C9A-C12874EAD9DF}"/>
    <cellStyle name="Millares 5" xfId="7" xr:uid="{5D3E67BC-33EF-4D7E-B8F1-AF8A2077B026}"/>
    <cellStyle name="Millares 6" xfId="4" xr:uid="{28457353-FF9E-4FB3-A167-C0BDE7EA2041}"/>
    <cellStyle name="Normal" xfId="0" builtinId="0"/>
    <cellStyle name="Normal 2" xfId="2" xr:uid="{484F0A86-D110-4427-93E8-2C5FDB038926}"/>
    <cellStyle name="Normal 3 2" xfId="6" xr:uid="{3045A6E1-6288-4A49-903D-DF77EF1903DC}"/>
    <cellStyle name="Normal 3 2 2" xfId="10" xr:uid="{FA1CE2F9-3008-4065-BA82-64E6947FEAB0}"/>
    <cellStyle name="Porcentaje 2" xfId="9" xr:uid="{94E1A3DB-13CC-4A55-8C90-51FBBC537A48}"/>
    <cellStyle name="Porcentual 2" xfId="8" xr:uid="{CDFEBB11-2757-4911-A3A2-CFCB85A1E1A1}"/>
  </cellStyles>
  <dxfs count="0"/>
  <tableStyles count="0" defaultTableStyle="TableStyleMedium9" defaultPivotStyle="PivotStyleLight16"/>
  <colors>
    <mruColors>
      <color rgb="FF000000"/>
      <color rgb="FF060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CDAE9DBF-FDDA-4D93-9F18-4831AF36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66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ED743FBD-9A58-4DF3-92AE-6B365EC80574}"/>
            </a:ext>
          </a:extLst>
        </xdr:cNvPr>
        <xdr:cNvSpPr txBox="1"/>
      </xdr:nvSpPr>
      <xdr:spPr>
        <a:xfrm>
          <a:off x="600075" y="3508375"/>
          <a:ext cx="5391150" cy="1533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2023</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4C2DE5CA-268F-4630-930D-91258163B22F}"/>
            </a:ext>
          </a:extLst>
        </xdr:cNvPr>
        <xdr:cNvSpPr txBox="1"/>
      </xdr:nvSpPr>
      <xdr:spPr>
        <a:xfrm>
          <a:off x="904875" y="7226300"/>
          <a:ext cx="5191125" cy="1298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736B-F859-48E2-B8D9-BCDAE456A02D}">
  <sheetPr>
    <tabColor rgb="FF00B0F0"/>
  </sheetPr>
  <dimension ref="A1:A31"/>
  <sheetViews>
    <sheetView workbookViewId="0">
      <selection activeCell="K15" sqref="K15"/>
    </sheetView>
  </sheetViews>
  <sheetFormatPr baseColWidth="10" defaultColWidth="10.85546875" defaultRowHeight="12.75" x14ac:dyDescent="0.2"/>
  <cols>
    <col min="1" max="16384" width="10.85546875" style="4"/>
  </cols>
  <sheetData>
    <row r="1" spans="1:1" ht="15.75" x14ac:dyDescent="0.2">
      <c r="A1" s="18"/>
    </row>
    <row r="2" spans="1:1" ht="15.75" x14ac:dyDescent="0.2">
      <c r="A2" s="18"/>
    </row>
    <row r="3" spans="1:1" ht="15.75" x14ac:dyDescent="0.2">
      <c r="A3" s="18"/>
    </row>
    <row r="4" spans="1:1" ht="15.75" x14ac:dyDescent="0.2">
      <c r="A4" s="18"/>
    </row>
    <row r="5" spans="1:1" ht="15.75" x14ac:dyDescent="0.2">
      <c r="A5" s="18"/>
    </row>
    <row r="6" spans="1:1" ht="15.75" x14ac:dyDescent="0.2">
      <c r="A6" s="18"/>
    </row>
    <row r="7" spans="1:1" ht="15.75" x14ac:dyDescent="0.2">
      <c r="A7" s="18"/>
    </row>
    <row r="8" spans="1:1" ht="15.75" x14ac:dyDescent="0.2">
      <c r="A8" s="18"/>
    </row>
    <row r="9" spans="1:1" ht="15.75" x14ac:dyDescent="0.2">
      <c r="A9" s="18"/>
    </row>
    <row r="10" spans="1:1" ht="15.75" x14ac:dyDescent="0.2">
      <c r="A10" s="18"/>
    </row>
    <row r="11" spans="1:1" ht="15.75" x14ac:dyDescent="0.2">
      <c r="A11" s="18"/>
    </row>
    <row r="12" spans="1:1" ht="15.75" x14ac:dyDescent="0.2">
      <c r="A12" s="18"/>
    </row>
    <row r="13" spans="1:1" ht="15.75" x14ac:dyDescent="0.2">
      <c r="A13" s="18"/>
    </row>
    <row r="14" spans="1:1" ht="15.75" x14ac:dyDescent="0.2">
      <c r="A14" s="18"/>
    </row>
    <row r="15" spans="1:1" ht="50.25" x14ac:dyDescent="0.2">
      <c r="A15" s="19"/>
    </row>
    <row r="16" spans="1:1" ht="15.75" x14ac:dyDescent="0.2">
      <c r="A16" s="18"/>
    </row>
    <row r="17" spans="1:1" ht="15.75" x14ac:dyDescent="0.2">
      <c r="A17" s="18"/>
    </row>
    <row r="18" spans="1:1" ht="15.75" x14ac:dyDescent="0.2">
      <c r="A18" s="18"/>
    </row>
    <row r="19" spans="1:1" ht="15.75" x14ac:dyDescent="0.2">
      <c r="A19" s="18"/>
    </row>
    <row r="20" spans="1:1" ht="15.75" x14ac:dyDescent="0.2">
      <c r="A20" s="18"/>
    </row>
    <row r="21" spans="1:1" ht="15.75" x14ac:dyDescent="0.2">
      <c r="A21" s="18"/>
    </row>
    <row r="22" spans="1:1" ht="15.75" x14ac:dyDescent="0.2">
      <c r="A22" s="18"/>
    </row>
    <row r="23" spans="1:1" ht="15.75" x14ac:dyDescent="0.2">
      <c r="A23" s="20"/>
    </row>
    <row r="24" spans="1:1" ht="15.75" x14ac:dyDescent="0.2">
      <c r="A24" s="20"/>
    </row>
    <row r="25" spans="1:1" ht="15.75" x14ac:dyDescent="0.2">
      <c r="A25" s="20"/>
    </row>
    <row r="26" spans="1:1" ht="25.5" x14ac:dyDescent="0.2">
      <c r="A26" s="21"/>
    </row>
    <row r="27" spans="1:1" ht="25.5" x14ac:dyDescent="0.2">
      <c r="A27" s="21"/>
    </row>
    <row r="28" spans="1:1" ht="25.5" x14ac:dyDescent="0.2">
      <c r="A28" s="21"/>
    </row>
    <row r="29" spans="1:1" ht="25.5" x14ac:dyDescent="0.2">
      <c r="A29" s="21"/>
    </row>
    <row r="30" spans="1:1" ht="25.5" x14ac:dyDescent="0.2">
      <c r="A30" s="21"/>
    </row>
    <row r="31" spans="1:1" ht="15.75" x14ac:dyDescent="0.2">
      <c r="A31" s="18"/>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B4C62-5576-421C-B73B-3CE4584B129D}">
  <sheetPr>
    <tabColor theme="9" tint="0.39997558519241921"/>
  </sheetPr>
  <dimension ref="A1:I69"/>
  <sheetViews>
    <sheetView showGridLines="0" defaultGridColor="0" colorId="60" workbookViewId="0">
      <selection activeCell="A8" sqref="A8:D8"/>
    </sheetView>
  </sheetViews>
  <sheetFormatPr baseColWidth="10" defaultColWidth="11.42578125" defaultRowHeight="12.75" x14ac:dyDescent="0.2"/>
  <cols>
    <col min="1" max="1" width="52.85546875" style="4" customWidth="1"/>
    <col min="2" max="4" width="11.42578125" style="4"/>
    <col min="5" max="5" width="14.140625" style="4" customWidth="1"/>
    <col min="6" max="6" width="13.5703125" style="4" customWidth="1"/>
    <col min="7" max="16384" width="11.42578125" style="4"/>
  </cols>
  <sheetData>
    <row r="1" spans="1:6" x14ac:dyDescent="0.2">
      <c r="A1" s="71" t="s">
        <v>286</v>
      </c>
    </row>
    <row r="2" spans="1:6" x14ac:dyDescent="0.2">
      <c r="A2" s="71" t="s">
        <v>363</v>
      </c>
    </row>
    <row r="3" spans="1:6" x14ac:dyDescent="0.2">
      <c r="A3" s="71" t="s">
        <v>364</v>
      </c>
    </row>
    <row r="5" spans="1:6" x14ac:dyDescent="0.2">
      <c r="A5" s="158" t="s">
        <v>450</v>
      </c>
      <c r="B5" s="158"/>
      <c r="C5" s="158"/>
      <c r="D5" s="158"/>
      <c r="E5" s="61"/>
    </row>
    <row r="6" spans="1:6" x14ac:dyDescent="0.2">
      <c r="A6" s="158" t="s">
        <v>454</v>
      </c>
      <c r="B6" s="158"/>
      <c r="C6" s="158"/>
      <c r="D6" s="158"/>
      <c r="E6" s="61"/>
    </row>
    <row r="7" spans="1:6" x14ac:dyDescent="0.2">
      <c r="A7" s="158">
        <v>2023</v>
      </c>
      <c r="B7" s="158"/>
      <c r="C7" s="158"/>
      <c r="D7" s="158"/>
      <c r="E7" s="61"/>
    </row>
    <row r="8" spans="1:6" x14ac:dyDescent="0.2">
      <c r="A8" s="158" t="s">
        <v>367</v>
      </c>
      <c r="B8" s="158"/>
      <c r="C8" s="158"/>
      <c r="D8" s="158"/>
      <c r="E8" s="61"/>
    </row>
    <row r="9" spans="1:6" ht="13.5" thickBot="1" x14ac:dyDescent="0.25">
      <c r="A9" s="158"/>
      <c r="B9" s="158"/>
      <c r="C9" s="158"/>
      <c r="D9" s="158"/>
    </row>
    <row r="10" spans="1:6" ht="14.25" thickTop="1" thickBot="1" x14ac:dyDescent="0.25">
      <c r="A10" s="72" t="s">
        <v>368</v>
      </c>
      <c r="B10" s="72" t="s">
        <v>19</v>
      </c>
      <c r="C10" s="72" t="s">
        <v>21</v>
      </c>
      <c r="D10" s="72" t="s">
        <v>372</v>
      </c>
      <c r="E10" s="73"/>
      <c r="F10" s="73"/>
    </row>
    <row r="11" spans="1:6" s="13" customFormat="1" ht="13.5" thickTop="1" x14ac:dyDescent="0.2">
      <c r="A11" s="74"/>
      <c r="B11" s="17"/>
      <c r="C11" s="17"/>
      <c r="D11" s="17"/>
      <c r="E11" s="12"/>
      <c r="F11" s="12"/>
    </row>
    <row r="12" spans="1:6" s="13" customFormat="1" x14ac:dyDescent="0.2">
      <c r="A12" s="3" t="s">
        <v>406</v>
      </c>
      <c r="B12" s="13">
        <v>9063.6737142500006</v>
      </c>
      <c r="C12" s="13">
        <v>5623.6442842699998</v>
      </c>
      <c r="D12" s="12">
        <f t="shared" ref="D12:D43" si="0">SUM(B12:C12)</f>
        <v>14687.31799852</v>
      </c>
      <c r="E12" s="12"/>
      <c r="F12" s="12"/>
    </row>
    <row r="13" spans="1:6" s="13" customFormat="1" x14ac:dyDescent="0.2">
      <c r="A13" s="3" t="s">
        <v>407</v>
      </c>
      <c r="B13" s="13">
        <v>9063.6737142500006</v>
      </c>
      <c r="C13" s="13">
        <v>5623.6442842699998</v>
      </c>
      <c r="D13" s="12">
        <f t="shared" si="0"/>
        <v>14687.31799852</v>
      </c>
      <c r="E13" s="12"/>
      <c r="F13" s="12"/>
    </row>
    <row r="14" spans="1:6" s="31" customFormat="1" x14ac:dyDescent="0.2">
      <c r="A14" s="3" t="s">
        <v>408</v>
      </c>
      <c r="B14" s="13">
        <v>8241.1641860599993</v>
      </c>
      <c r="C14" s="13">
        <v>5601.0369704900004</v>
      </c>
      <c r="D14" s="12">
        <f t="shared" si="0"/>
        <v>13842.20115655</v>
      </c>
      <c r="E14" s="17"/>
      <c r="F14" s="17"/>
    </row>
    <row r="15" spans="1:6" s="31" customFormat="1" x14ac:dyDescent="0.2">
      <c r="A15" s="2" t="s">
        <v>409</v>
      </c>
      <c r="B15" s="141">
        <v>5085.6702082299998</v>
      </c>
      <c r="C15" s="141">
        <v>3844.8897356500001</v>
      </c>
      <c r="D15" s="12">
        <f t="shared" si="0"/>
        <v>8930.55994388</v>
      </c>
      <c r="E15" s="17"/>
      <c r="F15" s="17"/>
    </row>
    <row r="16" spans="1:6" s="31" customFormat="1" x14ac:dyDescent="0.2">
      <c r="A16" s="2" t="s">
        <v>410</v>
      </c>
      <c r="B16" s="141">
        <v>913.34187637000002</v>
      </c>
      <c r="C16" s="141">
        <v>512.69239500000003</v>
      </c>
      <c r="D16" s="12">
        <f t="shared" si="0"/>
        <v>1426.0342713700002</v>
      </c>
      <c r="E16" s="17"/>
      <c r="F16" s="17"/>
    </row>
    <row r="17" spans="1:6" s="31" customFormat="1" x14ac:dyDescent="0.2">
      <c r="A17" s="2" t="s">
        <v>411</v>
      </c>
      <c r="B17" s="141">
        <v>231.07908119000001</v>
      </c>
      <c r="C17" s="141">
        <v>0</v>
      </c>
      <c r="D17" s="12">
        <f t="shared" si="0"/>
        <v>231.07908119000001</v>
      </c>
      <c r="E17" s="17"/>
      <c r="F17" s="17"/>
    </row>
    <row r="18" spans="1:6" s="31" customFormat="1" x14ac:dyDescent="0.2">
      <c r="A18" s="2" t="s">
        <v>412</v>
      </c>
      <c r="B18" s="141">
        <v>682.26279518000001</v>
      </c>
      <c r="C18" s="141">
        <v>512.69239500000003</v>
      </c>
      <c r="D18" s="12">
        <f t="shared" si="0"/>
        <v>1194.95519018</v>
      </c>
      <c r="E18" s="17"/>
      <c r="F18" s="17"/>
    </row>
    <row r="19" spans="1:6" s="31" customFormat="1" x14ac:dyDescent="0.2">
      <c r="A19" s="2" t="s">
        <v>413</v>
      </c>
      <c r="B19" s="141">
        <v>1738.18867628</v>
      </c>
      <c r="C19" s="141">
        <v>843.81985598999995</v>
      </c>
      <c r="D19" s="12">
        <f t="shared" si="0"/>
        <v>2582.0085322699997</v>
      </c>
      <c r="E19" s="17"/>
      <c r="F19" s="17"/>
    </row>
    <row r="20" spans="1:6" s="31" customFormat="1" x14ac:dyDescent="0.2">
      <c r="A20" s="3" t="s">
        <v>414</v>
      </c>
      <c r="B20" s="13">
        <v>0</v>
      </c>
      <c r="C20" s="13">
        <v>0</v>
      </c>
      <c r="D20" s="12">
        <f t="shared" si="0"/>
        <v>0</v>
      </c>
      <c r="E20" s="17"/>
      <c r="F20" s="17"/>
    </row>
    <row r="21" spans="1:6" s="31" customFormat="1" x14ac:dyDescent="0.2">
      <c r="A21" s="3" t="s">
        <v>415</v>
      </c>
      <c r="B21" s="13">
        <v>0</v>
      </c>
      <c r="C21" s="13">
        <v>0</v>
      </c>
      <c r="D21" s="12">
        <f t="shared" si="0"/>
        <v>0</v>
      </c>
      <c r="E21" s="17"/>
      <c r="F21" s="17"/>
    </row>
    <row r="22" spans="1:6" s="13" customFormat="1" x14ac:dyDescent="0.2">
      <c r="A22" s="2" t="s">
        <v>416</v>
      </c>
      <c r="B22" s="141">
        <v>0</v>
      </c>
      <c r="C22" s="141">
        <v>0</v>
      </c>
      <c r="D22" s="12">
        <f t="shared" si="0"/>
        <v>0</v>
      </c>
      <c r="E22" s="12"/>
      <c r="F22" s="12"/>
    </row>
    <row r="23" spans="1:6" s="13" customFormat="1" x14ac:dyDescent="0.2">
      <c r="A23" s="2" t="s">
        <v>417</v>
      </c>
      <c r="B23" s="141">
        <v>0</v>
      </c>
      <c r="C23" s="141">
        <v>0</v>
      </c>
      <c r="D23" s="12">
        <f t="shared" si="0"/>
        <v>0</v>
      </c>
      <c r="E23" s="12"/>
      <c r="F23" s="12"/>
    </row>
    <row r="24" spans="1:6" s="31" customFormat="1" x14ac:dyDescent="0.2">
      <c r="A24" s="2" t="s">
        <v>418</v>
      </c>
      <c r="B24" s="141">
        <v>0</v>
      </c>
      <c r="C24" s="141">
        <v>0</v>
      </c>
      <c r="D24" s="12">
        <f t="shared" si="0"/>
        <v>0</v>
      </c>
      <c r="E24" s="17"/>
      <c r="F24" s="17"/>
    </row>
    <row r="25" spans="1:6" s="31" customFormat="1" x14ac:dyDescent="0.2">
      <c r="A25" s="2" t="s">
        <v>419</v>
      </c>
      <c r="B25" s="141">
        <v>0</v>
      </c>
      <c r="C25" s="141">
        <v>0</v>
      </c>
      <c r="D25" s="12">
        <f t="shared" si="0"/>
        <v>0</v>
      </c>
      <c r="E25" s="17"/>
      <c r="F25" s="17"/>
    </row>
    <row r="26" spans="1:6" s="31" customFormat="1" x14ac:dyDescent="0.2">
      <c r="A26" s="3" t="s">
        <v>420</v>
      </c>
      <c r="B26" s="13">
        <v>503.96342518</v>
      </c>
      <c r="C26" s="13">
        <v>399.63498385000003</v>
      </c>
      <c r="D26" s="12">
        <f t="shared" si="0"/>
        <v>903.59840903000008</v>
      </c>
      <c r="E26" s="17"/>
      <c r="F26" s="17"/>
    </row>
    <row r="27" spans="1:6" s="31" customFormat="1" x14ac:dyDescent="0.2">
      <c r="A27" s="2" t="s">
        <v>421</v>
      </c>
      <c r="B27" s="141">
        <v>0</v>
      </c>
      <c r="C27" s="141">
        <v>62.859183469999998</v>
      </c>
      <c r="D27" s="12">
        <f t="shared" si="0"/>
        <v>62.859183469999998</v>
      </c>
      <c r="E27" s="17"/>
      <c r="F27" s="17"/>
    </row>
    <row r="28" spans="1:6" s="13" customFormat="1" x14ac:dyDescent="0.2">
      <c r="A28" s="2" t="s">
        <v>422</v>
      </c>
      <c r="B28" s="141">
        <v>0</v>
      </c>
      <c r="C28" s="141">
        <v>0</v>
      </c>
      <c r="D28" s="12">
        <f t="shared" si="0"/>
        <v>0</v>
      </c>
      <c r="E28" s="12"/>
      <c r="F28" s="12"/>
    </row>
    <row r="29" spans="1:6" s="31" customFormat="1" x14ac:dyDescent="0.2">
      <c r="A29" s="2" t="s">
        <v>423</v>
      </c>
      <c r="B29" s="141">
        <v>0</v>
      </c>
      <c r="C29" s="141">
        <v>0</v>
      </c>
      <c r="D29" s="12">
        <f t="shared" si="0"/>
        <v>0</v>
      </c>
      <c r="E29" s="17"/>
      <c r="F29" s="17"/>
    </row>
    <row r="30" spans="1:6" s="31" customFormat="1" ht="24" x14ac:dyDescent="0.2">
      <c r="A30" s="2" t="s">
        <v>424</v>
      </c>
      <c r="B30" s="141">
        <v>0</v>
      </c>
      <c r="C30" s="141">
        <v>0</v>
      </c>
      <c r="D30" s="12">
        <f t="shared" si="0"/>
        <v>0</v>
      </c>
      <c r="E30" s="17"/>
      <c r="F30" s="17"/>
    </row>
    <row r="31" spans="1:6" s="31" customFormat="1" x14ac:dyDescent="0.2">
      <c r="A31" s="2" t="s">
        <v>425</v>
      </c>
      <c r="B31" s="141">
        <v>0</v>
      </c>
      <c r="C31" s="141">
        <v>0</v>
      </c>
      <c r="D31" s="12">
        <f t="shared" si="0"/>
        <v>0</v>
      </c>
      <c r="E31" s="17"/>
      <c r="F31" s="17"/>
    </row>
    <row r="32" spans="1:6" s="31" customFormat="1" x14ac:dyDescent="0.2">
      <c r="A32" s="2" t="s">
        <v>499</v>
      </c>
      <c r="B32" s="141">
        <v>0</v>
      </c>
      <c r="C32" s="141">
        <v>0</v>
      </c>
      <c r="D32" s="12">
        <f t="shared" si="0"/>
        <v>0</v>
      </c>
      <c r="E32" s="17"/>
      <c r="F32" s="17"/>
    </row>
    <row r="33" spans="1:6" s="31" customFormat="1" x14ac:dyDescent="0.2">
      <c r="A33" s="2" t="s">
        <v>426</v>
      </c>
      <c r="B33" s="141">
        <v>0</v>
      </c>
      <c r="C33" s="141">
        <v>0</v>
      </c>
      <c r="D33" s="12">
        <f t="shared" si="0"/>
        <v>0</v>
      </c>
      <c r="E33" s="17"/>
      <c r="F33" s="17"/>
    </row>
    <row r="34" spans="1:6" s="31" customFormat="1" x14ac:dyDescent="0.2">
      <c r="A34" s="2" t="s">
        <v>427</v>
      </c>
      <c r="B34" s="141">
        <v>0</v>
      </c>
      <c r="C34" s="141">
        <v>0</v>
      </c>
      <c r="D34" s="12">
        <f t="shared" si="0"/>
        <v>0</v>
      </c>
      <c r="E34" s="17"/>
      <c r="F34" s="17"/>
    </row>
    <row r="35" spans="1:6" s="31" customFormat="1" x14ac:dyDescent="0.2">
      <c r="A35" s="2" t="s">
        <v>428</v>
      </c>
      <c r="B35" s="141">
        <v>0</v>
      </c>
      <c r="C35" s="141">
        <v>0</v>
      </c>
      <c r="D35" s="12">
        <f t="shared" si="0"/>
        <v>0</v>
      </c>
      <c r="E35" s="17"/>
      <c r="F35" s="17"/>
    </row>
    <row r="36" spans="1:6" s="31" customFormat="1" x14ac:dyDescent="0.2">
      <c r="A36" s="2" t="s">
        <v>429</v>
      </c>
      <c r="B36" s="141">
        <v>0</v>
      </c>
      <c r="C36" s="141">
        <v>0</v>
      </c>
      <c r="D36" s="12">
        <f t="shared" si="0"/>
        <v>0</v>
      </c>
      <c r="E36" s="17"/>
      <c r="F36" s="17"/>
    </row>
    <row r="37" spans="1:6" s="31" customFormat="1" x14ac:dyDescent="0.2">
      <c r="A37" s="2" t="s">
        <v>430</v>
      </c>
      <c r="B37" s="141">
        <v>0</v>
      </c>
      <c r="C37" s="141">
        <v>0</v>
      </c>
      <c r="D37" s="12">
        <f t="shared" si="0"/>
        <v>0</v>
      </c>
      <c r="E37" s="17"/>
      <c r="F37" s="17"/>
    </row>
    <row r="38" spans="1:6" s="31" customFormat="1" x14ac:dyDescent="0.2">
      <c r="A38" s="2" t="s">
        <v>431</v>
      </c>
      <c r="B38" s="141">
        <v>0</v>
      </c>
      <c r="C38" s="141">
        <v>62.859183469999998</v>
      </c>
      <c r="D38" s="12">
        <f t="shared" si="0"/>
        <v>62.859183469999998</v>
      </c>
      <c r="E38" s="17"/>
      <c r="F38" s="17"/>
    </row>
    <row r="39" spans="1:6" s="13" customFormat="1" x14ac:dyDescent="0.2">
      <c r="A39" s="2" t="s">
        <v>432</v>
      </c>
      <c r="B39" s="141">
        <v>0</v>
      </c>
      <c r="C39" s="141">
        <v>0</v>
      </c>
      <c r="D39" s="12">
        <f t="shared" si="0"/>
        <v>0</v>
      </c>
      <c r="E39" s="12"/>
      <c r="F39" s="12"/>
    </row>
    <row r="40" spans="1:6" s="13" customFormat="1" x14ac:dyDescent="0.2">
      <c r="A40" s="2" t="s">
        <v>433</v>
      </c>
      <c r="B40" s="141">
        <v>350.33659847000001</v>
      </c>
      <c r="C40" s="141">
        <v>336.77580038000002</v>
      </c>
      <c r="D40" s="12">
        <f t="shared" si="0"/>
        <v>687.11239885000009</v>
      </c>
      <c r="E40" s="12"/>
      <c r="F40" s="12"/>
    </row>
    <row r="41" spans="1:6" s="31" customFormat="1" x14ac:dyDescent="0.2">
      <c r="A41" s="2" t="s">
        <v>434</v>
      </c>
      <c r="B41" s="141">
        <v>153.62682670999999</v>
      </c>
      <c r="C41" s="141">
        <v>0</v>
      </c>
      <c r="D41" s="12">
        <f t="shared" si="0"/>
        <v>153.62682670999999</v>
      </c>
      <c r="E41" s="17"/>
      <c r="F41" s="17"/>
    </row>
    <row r="42" spans="1:6" s="31" customFormat="1" x14ac:dyDescent="0.2">
      <c r="A42" s="2" t="s">
        <v>435</v>
      </c>
      <c r="B42" s="141">
        <v>0</v>
      </c>
      <c r="C42" s="141">
        <v>0</v>
      </c>
      <c r="D42" s="12">
        <f t="shared" si="0"/>
        <v>0</v>
      </c>
      <c r="E42" s="17"/>
      <c r="F42" s="17"/>
    </row>
    <row r="43" spans="1:6" s="13" customFormat="1" x14ac:dyDescent="0.2">
      <c r="A43" s="2" t="s">
        <v>436</v>
      </c>
      <c r="B43" s="141">
        <v>822.50952818999997</v>
      </c>
      <c r="C43" s="141">
        <v>22.607313779999998</v>
      </c>
      <c r="D43" s="12">
        <f t="shared" si="0"/>
        <v>845.11684197</v>
      </c>
      <c r="E43" s="12"/>
      <c r="F43" s="12"/>
    </row>
    <row r="44" spans="1:6" s="31" customFormat="1" x14ac:dyDescent="0.2">
      <c r="A44" s="2" t="s">
        <v>437</v>
      </c>
      <c r="B44" s="141">
        <v>822.50952818999997</v>
      </c>
      <c r="C44" s="141">
        <v>22.607313779999998</v>
      </c>
      <c r="D44" s="12">
        <f t="shared" ref="D44:D66" si="1">SUM(B44:C44)</f>
        <v>845.11684197</v>
      </c>
      <c r="E44" s="17"/>
      <c r="F44" s="17"/>
    </row>
    <row r="45" spans="1:6" s="31" customFormat="1" x14ac:dyDescent="0.2">
      <c r="A45" s="3" t="s">
        <v>438</v>
      </c>
      <c r="B45" s="13">
        <v>822.50952818999997</v>
      </c>
      <c r="C45" s="13">
        <v>22.607313779999998</v>
      </c>
      <c r="D45" s="12">
        <f t="shared" si="1"/>
        <v>845.11684197</v>
      </c>
      <c r="E45" s="17"/>
      <c r="F45" s="17"/>
    </row>
    <row r="46" spans="1:6" s="13" customFormat="1" x14ac:dyDescent="0.2">
      <c r="A46" s="3" t="s">
        <v>439</v>
      </c>
      <c r="B46" s="13">
        <v>0</v>
      </c>
      <c r="C46" s="13">
        <v>0</v>
      </c>
      <c r="D46" s="12">
        <f t="shared" si="1"/>
        <v>0</v>
      </c>
      <c r="E46" s="12"/>
      <c r="F46" s="12"/>
    </row>
    <row r="47" spans="1:6" s="31" customFormat="1" x14ac:dyDescent="0.2">
      <c r="A47" s="2" t="s">
        <v>440</v>
      </c>
      <c r="B47" s="141">
        <v>0</v>
      </c>
      <c r="C47" s="141">
        <v>0</v>
      </c>
      <c r="D47" s="12">
        <f t="shared" si="1"/>
        <v>0</v>
      </c>
      <c r="E47" s="17"/>
      <c r="F47" s="17"/>
    </row>
    <row r="48" spans="1:6" s="31" customFormat="1" x14ac:dyDescent="0.2">
      <c r="A48" s="2" t="s">
        <v>441</v>
      </c>
      <c r="B48" s="141">
        <v>0</v>
      </c>
      <c r="C48" s="141">
        <v>0</v>
      </c>
      <c r="D48" s="12">
        <f t="shared" si="1"/>
        <v>0</v>
      </c>
      <c r="E48" s="17"/>
      <c r="F48" s="17"/>
    </row>
    <row r="49" spans="1:9" s="31" customFormat="1" x14ac:dyDescent="0.2">
      <c r="A49" s="3" t="s">
        <v>442</v>
      </c>
      <c r="B49" s="13">
        <v>0</v>
      </c>
      <c r="C49" s="13">
        <v>0</v>
      </c>
      <c r="D49" s="12">
        <f t="shared" si="1"/>
        <v>0</v>
      </c>
      <c r="E49" s="17"/>
      <c r="F49" s="17"/>
      <c r="G49" s="141"/>
      <c r="H49" s="141"/>
      <c r="I49" s="141"/>
    </row>
    <row r="50" spans="1:9" s="31" customFormat="1" x14ac:dyDescent="0.2">
      <c r="A50" s="2" t="s">
        <v>443</v>
      </c>
      <c r="B50" s="141">
        <v>0</v>
      </c>
      <c r="C50" s="141">
        <v>0</v>
      </c>
      <c r="D50" s="12">
        <f t="shared" si="1"/>
        <v>0</v>
      </c>
      <c r="E50" s="17"/>
      <c r="F50" s="17"/>
      <c r="G50" s="141"/>
      <c r="H50" s="141"/>
      <c r="I50" s="141"/>
    </row>
    <row r="51" spans="1:9" s="13" customFormat="1" x14ac:dyDescent="0.2">
      <c r="A51" s="2" t="s">
        <v>421</v>
      </c>
      <c r="B51" s="141">
        <v>0</v>
      </c>
      <c r="C51" s="141">
        <v>0</v>
      </c>
      <c r="D51" s="12">
        <f t="shared" si="1"/>
        <v>0</v>
      </c>
      <c r="E51" s="12"/>
      <c r="F51" s="12"/>
    </row>
    <row r="52" spans="1:9" s="31" customFormat="1" x14ac:dyDescent="0.2">
      <c r="A52" s="3" t="s">
        <v>444</v>
      </c>
      <c r="B52" s="13">
        <v>0</v>
      </c>
      <c r="C52" s="13">
        <v>0</v>
      </c>
      <c r="D52" s="12">
        <f t="shared" si="1"/>
        <v>0</v>
      </c>
      <c r="E52" s="17"/>
      <c r="F52" s="17"/>
      <c r="G52" s="141"/>
      <c r="H52" s="141"/>
      <c r="I52" s="141"/>
    </row>
    <row r="53" spans="1:9" s="31" customFormat="1" x14ac:dyDescent="0.2">
      <c r="A53" s="2" t="s">
        <v>425</v>
      </c>
      <c r="B53" s="141">
        <v>0</v>
      </c>
      <c r="C53" s="141">
        <v>0</v>
      </c>
      <c r="D53" s="12">
        <f t="shared" si="1"/>
        <v>0</v>
      </c>
      <c r="E53" s="17"/>
      <c r="F53" s="17"/>
      <c r="G53" s="141"/>
      <c r="H53" s="141"/>
      <c r="I53" s="141"/>
    </row>
    <row r="54" spans="1:9" s="31" customFormat="1" x14ac:dyDescent="0.2">
      <c r="A54" s="2" t="s">
        <v>499</v>
      </c>
      <c r="B54" s="141">
        <v>0</v>
      </c>
      <c r="C54" s="141">
        <v>0</v>
      </c>
      <c r="D54" s="12">
        <f t="shared" si="1"/>
        <v>0</v>
      </c>
      <c r="E54" s="145"/>
      <c r="F54" s="145"/>
      <c r="G54" s="146"/>
      <c r="H54" s="146"/>
      <c r="I54" s="146"/>
    </row>
    <row r="55" spans="1:9" x14ac:dyDescent="0.2">
      <c r="A55" s="2" t="s">
        <v>426</v>
      </c>
      <c r="B55" s="141">
        <v>0</v>
      </c>
      <c r="C55" s="141">
        <v>0</v>
      </c>
      <c r="D55" s="12">
        <f t="shared" si="1"/>
        <v>0</v>
      </c>
    </row>
    <row r="56" spans="1:9" x14ac:dyDescent="0.2">
      <c r="A56" s="2" t="s">
        <v>445</v>
      </c>
      <c r="B56" s="141">
        <v>0</v>
      </c>
      <c r="C56" s="141">
        <v>0</v>
      </c>
      <c r="D56" s="12">
        <f t="shared" si="1"/>
        <v>0</v>
      </c>
    </row>
    <row r="57" spans="1:9" x14ac:dyDescent="0.2">
      <c r="A57" s="2" t="s">
        <v>428</v>
      </c>
      <c r="B57" s="141">
        <v>0</v>
      </c>
      <c r="C57" s="141">
        <v>0</v>
      </c>
      <c r="D57" s="12">
        <f t="shared" si="1"/>
        <v>0</v>
      </c>
    </row>
    <row r="58" spans="1:9" x14ac:dyDescent="0.2">
      <c r="A58" s="2" t="s">
        <v>429</v>
      </c>
      <c r="B58" s="141">
        <v>0</v>
      </c>
      <c r="C58" s="141">
        <v>0</v>
      </c>
      <c r="D58" s="12">
        <f t="shared" si="1"/>
        <v>0</v>
      </c>
    </row>
    <row r="59" spans="1:9" x14ac:dyDescent="0.2">
      <c r="A59" s="2" t="s">
        <v>431</v>
      </c>
      <c r="B59" s="141">
        <v>0</v>
      </c>
      <c r="C59" s="141">
        <v>0</v>
      </c>
      <c r="D59" s="12">
        <f t="shared" si="1"/>
        <v>0</v>
      </c>
    </row>
    <row r="60" spans="1:9" x14ac:dyDescent="0.2">
      <c r="A60" s="2" t="s">
        <v>432</v>
      </c>
      <c r="B60" s="141">
        <v>0</v>
      </c>
      <c r="C60" s="141">
        <v>0</v>
      </c>
      <c r="D60" s="12">
        <f t="shared" si="1"/>
        <v>0</v>
      </c>
    </row>
    <row r="61" spans="1:9" x14ac:dyDescent="0.2">
      <c r="A61" s="2" t="s">
        <v>446</v>
      </c>
      <c r="B61" s="141">
        <v>0</v>
      </c>
      <c r="C61" s="141">
        <v>0</v>
      </c>
      <c r="D61" s="12">
        <f t="shared" si="1"/>
        <v>0</v>
      </c>
    </row>
    <row r="62" spans="1:9" x14ac:dyDescent="0.2">
      <c r="A62" s="2" t="s">
        <v>433</v>
      </c>
      <c r="B62" s="141">
        <v>0</v>
      </c>
      <c r="C62" s="141">
        <v>0</v>
      </c>
      <c r="D62" s="12">
        <f t="shared" si="1"/>
        <v>0</v>
      </c>
    </row>
    <row r="63" spans="1:9" x14ac:dyDescent="0.2">
      <c r="A63" s="2" t="s">
        <v>434</v>
      </c>
      <c r="B63" s="141">
        <v>0</v>
      </c>
      <c r="C63" s="141">
        <v>0</v>
      </c>
      <c r="D63" s="12">
        <f t="shared" si="1"/>
        <v>0</v>
      </c>
    </row>
    <row r="64" spans="1:9" x14ac:dyDescent="0.2">
      <c r="A64" s="2" t="s">
        <v>447</v>
      </c>
      <c r="B64" s="141">
        <v>0</v>
      </c>
      <c r="C64" s="141">
        <v>0</v>
      </c>
      <c r="D64" s="12">
        <f t="shared" si="1"/>
        <v>0</v>
      </c>
    </row>
    <row r="65" spans="1:4" x14ac:dyDescent="0.2">
      <c r="A65" s="3" t="s">
        <v>448</v>
      </c>
      <c r="B65" s="13">
        <v>0</v>
      </c>
      <c r="C65" s="13">
        <v>0</v>
      </c>
      <c r="D65" s="12">
        <f t="shared" si="1"/>
        <v>0</v>
      </c>
    </row>
    <row r="66" spans="1:4" x14ac:dyDescent="0.2">
      <c r="A66" s="2" t="s">
        <v>449</v>
      </c>
      <c r="B66" s="141">
        <v>0</v>
      </c>
      <c r="C66" s="141">
        <v>0</v>
      </c>
      <c r="D66" s="12">
        <f t="shared" si="1"/>
        <v>0</v>
      </c>
    </row>
    <row r="67" spans="1:4" x14ac:dyDescent="0.2">
      <c r="A67" s="2"/>
      <c r="B67" s="141"/>
      <c r="C67" s="141"/>
      <c r="D67" s="12"/>
    </row>
    <row r="68" spans="1:4" ht="13.5" thickBot="1" x14ac:dyDescent="0.25">
      <c r="A68" s="142"/>
      <c r="B68" s="142"/>
      <c r="C68" s="142"/>
      <c r="D68" s="142"/>
    </row>
    <row r="69" spans="1:4" ht="13.5" thickTop="1" x14ac:dyDescent="0.2"/>
  </sheetData>
  <mergeCells count="5">
    <mergeCell ref="A5:D5"/>
    <mergeCell ref="A6:D6"/>
    <mergeCell ref="A7:D7"/>
    <mergeCell ref="A8:D8"/>
    <mergeCell ref="A9:D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BEEB-559C-4F69-808D-BA2E30C98195}">
  <sheetPr>
    <tabColor theme="9" tint="0.39997558519241921"/>
  </sheetPr>
  <dimension ref="A1:K69"/>
  <sheetViews>
    <sheetView showGridLines="0" defaultGridColor="0" colorId="60" workbookViewId="0">
      <selection activeCell="A8" sqref="A8:E8"/>
    </sheetView>
  </sheetViews>
  <sheetFormatPr baseColWidth="10" defaultColWidth="11.42578125" defaultRowHeight="12.75" x14ac:dyDescent="0.2"/>
  <cols>
    <col min="1" max="1" width="58.42578125" style="4" customWidth="1"/>
    <col min="2" max="3" width="11.42578125" style="4"/>
    <col min="4" max="4" width="11.85546875" style="4" customWidth="1"/>
    <col min="5" max="5" width="11.42578125" style="4" customWidth="1"/>
    <col min="6"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c r="F2" s="61"/>
      <c r="G2" s="61"/>
    </row>
    <row r="3" spans="1:8" x14ac:dyDescent="0.2">
      <c r="A3" s="71" t="s">
        <v>364</v>
      </c>
      <c r="F3" s="61"/>
      <c r="G3" s="61"/>
    </row>
    <row r="4" spans="1:8" x14ac:dyDescent="0.2">
      <c r="F4" s="76"/>
      <c r="G4" s="61"/>
    </row>
    <row r="5" spans="1:8" x14ac:dyDescent="0.2">
      <c r="A5" s="158" t="s">
        <v>450</v>
      </c>
      <c r="B5" s="158"/>
      <c r="C5" s="158"/>
      <c r="D5" s="158"/>
      <c r="E5" s="158"/>
      <c r="F5" s="61"/>
      <c r="G5" s="61"/>
    </row>
    <row r="6" spans="1:8" x14ac:dyDescent="0.2">
      <c r="A6" s="158" t="s">
        <v>455</v>
      </c>
      <c r="B6" s="158"/>
      <c r="C6" s="158"/>
      <c r="D6" s="158"/>
      <c r="E6" s="158"/>
    </row>
    <row r="7" spans="1:8" x14ac:dyDescent="0.2">
      <c r="A7" s="158">
        <v>2023</v>
      </c>
      <c r="B7" s="158"/>
      <c r="C7" s="158"/>
      <c r="D7" s="158"/>
      <c r="E7" s="158"/>
      <c r="F7" s="73"/>
      <c r="G7" s="73"/>
      <c r="H7" s="73"/>
    </row>
    <row r="8" spans="1:8" s="13" customFormat="1" x14ac:dyDescent="0.2">
      <c r="A8" s="158" t="s">
        <v>367</v>
      </c>
      <c r="B8" s="158"/>
      <c r="C8" s="158"/>
      <c r="D8" s="158"/>
      <c r="E8" s="158"/>
      <c r="F8" s="12"/>
      <c r="G8" s="12"/>
      <c r="H8" s="12"/>
    </row>
    <row r="9" spans="1:8" s="13" customFormat="1" ht="13.5" thickBot="1" x14ac:dyDescent="0.25">
      <c r="A9" s="4"/>
      <c r="B9" s="4"/>
      <c r="C9" s="4"/>
      <c r="D9" s="4"/>
      <c r="E9" s="4"/>
      <c r="F9" s="12"/>
      <c r="G9" s="12"/>
      <c r="H9" s="12"/>
    </row>
    <row r="10" spans="1:8" s="13" customFormat="1" ht="25.5" thickTop="1" thickBot="1" x14ac:dyDescent="0.25">
      <c r="A10" s="72" t="s">
        <v>368</v>
      </c>
      <c r="B10" s="72" t="s">
        <v>24</v>
      </c>
      <c r="C10" s="72" t="s">
        <v>456</v>
      </c>
      <c r="D10" s="72" t="s">
        <v>28</v>
      </c>
      <c r="E10" s="72" t="s">
        <v>372</v>
      </c>
      <c r="F10" s="12"/>
      <c r="G10" s="12"/>
      <c r="H10" s="12"/>
    </row>
    <row r="11" spans="1:8" s="31" customFormat="1" ht="13.5" thickTop="1" x14ac:dyDescent="0.2">
      <c r="A11" s="74"/>
      <c r="B11" s="12"/>
      <c r="C11" s="12"/>
      <c r="D11" s="12"/>
      <c r="E11" s="12"/>
      <c r="F11" s="17"/>
      <c r="G11" s="17"/>
      <c r="H11" s="17"/>
    </row>
    <row r="12" spans="1:8" s="31" customFormat="1" x14ac:dyDescent="0.2">
      <c r="A12" s="3" t="s">
        <v>406</v>
      </c>
      <c r="B12" s="12">
        <v>63.390665040000002</v>
      </c>
      <c r="C12" s="13">
        <v>1241.9393480900001</v>
      </c>
      <c r="D12" s="13">
        <v>5269.2455763999997</v>
      </c>
      <c r="E12" s="13">
        <f>SUM(B12:D12)</f>
        <v>6574.5755895299999</v>
      </c>
      <c r="F12" s="17"/>
      <c r="G12" s="17"/>
      <c r="H12" s="17"/>
    </row>
    <row r="13" spans="1:8" s="31" customFormat="1" x14ac:dyDescent="0.2">
      <c r="A13" s="3" t="s">
        <v>407</v>
      </c>
      <c r="B13" s="12">
        <v>63.390665040000002</v>
      </c>
      <c r="C13" s="13">
        <v>1241.9393480900001</v>
      </c>
      <c r="D13" s="13">
        <v>5269.2455763999997</v>
      </c>
      <c r="E13" s="13">
        <f t="shared" ref="E13:E67" si="0">SUM(B13:D13)</f>
        <v>6574.5755895299999</v>
      </c>
      <c r="F13" s="17"/>
      <c r="G13" s="17"/>
      <c r="H13" s="17"/>
    </row>
    <row r="14" spans="1:8" s="31" customFormat="1" x14ac:dyDescent="0.2">
      <c r="A14" s="3" t="s">
        <v>408</v>
      </c>
      <c r="B14" s="12">
        <v>63.390665040000002</v>
      </c>
      <c r="C14" s="13">
        <v>1233.4236987500001</v>
      </c>
      <c r="D14" s="13">
        <v>4472.9025049000002</v>
      </c>
      <c r="E14" s="13">
        <f t="shared" si="0"/>
        <v>5769.7168686900004</v>
      </c>
      <c r="F14" s="17"/>
      <c r="G14" s="17"/>
      <c r="H14" s="17"/>
    </row>
    <row r="15" spans="1:8" s="31" customFormat="1" x14ac:dyDescent="0.2">
      <c r="A15" s="2" t="s">
        <v>409</v>
      </c>
      <c r="B15" s="17">
        <v>44.466715139999998</v>
      </c>
      <c r="C15" s="141">
        <v>711.26099342999998</v>
      </c>
      <c r="D15" s="141">
        <v>2629.48059689</v>
      </c>
      <c r="E15" s="141">
        <f t="shared" si="0"/>
        <v>3385.2083054599998</v>
      </c>
      <c r="F15" s="17"/>
      <c r="G15" s="17"/>
      <c r="H15" s="17"/>
    </row>
    <row r="16" spans="1:8" s="31" customFormat="1" x14ac:dyDescent="0.2">
      <c r="A16" s="2" t="s">
        <v>410</v>
      </c>
      <c r="B16" s="17">
        <v>4.9989150000000002</v>
      </c>
      <c r="C16" s="141">
        <v>125.59578144</v>
      </c>
      <c r="D16" s="141">
        <v>354.15706999999998</v>
      </c>
      <c r="E16" s="141">
        <f t="shared" si="0"/>
        <v>484.75176643999998</v>
      </c>
      <c r="F16" s="17"/>
      <c r="G16" s="17"/>
      <c r="H16" s="17"/>
    </row>
    <row r="17" spans="1:8" s="31" customFormat="1" x14ac:dyDescent="0.2">
      <c r="A17" s="2" t="s">
        <v>411</v>
      </c>
      <c r="B17" s="17">
        <v>1.742861</v>
      </c>
      <c r="C17" s="141">
        <v>31.959232310000001</v>
      </c>
      <c r="D17" s="141">
        <v>0</v>
      </c>
      <c r="E17" s="141">
        <f t="shared" si="0"/>
        <v>33.702093310000002</v>
      </c>
      <c r="F17" s="17"/>
      <c r="G17" s="17"/>
      <c r="H17" s="17"/>
    </row>
    <row r="18" spans="1:8" s="13" customFormat="1" x14ac:dyDescent="0.2">
      <c r="A18" s="2" t="s">
        <v>412</v>
      </c>
      <c r="B18" s="17">
        <v>3.2560539999999998</v>
      </c>
      <c r="C18" s="141">
        <v>93.636549130000006</v>
      </c>
      <c r="D18" s="141">
        <v>354.15706999999998</v>
      </c>
      <c r="E18" s="141">
        <f t="shared" si="0"/>
        <v>451.04967312999997</v>
      </c>
      <c r="F18" s="12"/>
      <c r="G18" s="12"/>
      <c r="H18" s="12"/>
    </row>
    <row r="19" spans="1:8" s="13" customFormat="1" x14ac:dyDescent="0.2">
      <c r="A19" s="2" t="s">
        <v>413</v>
      </c>
      <c r="B19" s="17">
        <v>10.5528329</v>
      </c>
      <c r="C19" s="141">
        <v>109.20593187</v>
      </c>
      <c r="D19" s="141">
        <v>942.14126871999997</v>
      </c>
      <c r="E19" s="141">
        <f t="shared" si="0"/>
        <v>1061.9000334899999</v>
      </c>
      <c r="F19" s="12"/>
      <c r="G19" s="12"/>
      <c r="H19" s="12"/>
    </row>
    <row r="20" spans="1:8" s="31" customFormat="1" x14ac:dyDescent="0.2">
      <c r="A20" s="3" t="s">
        <v>414</v>
      </c>
      <c r="B20" s="12">
        <v>0</v>
      </c>
      <c r="C20" s="13">
        <v>0</v>
      </c>
      <c r="D20" s="13">
        <v>0</v>
      </c>
      <c r="E20" s="13">
        <f t="shared" si="0"/>
        <v>0</v>
      </c>
      <c r="F20" s="17"/>
      <c r="G20" s="17"/>
      <c r="H20" s="17"/>
    </row>
    <row r="21" spans="1:8" s="31" customFormat="1" x14ac:dyDescent="0.2">
      <c r="A21" s="3" t="s">
        <v>415</v>
      </c>
      <c r="B21" s="12">
        <v>0</v>
      </c>
      <c r="C21" s="13">
        <v>0</v>
      </c>
      <c r="D21" s="13">
        <v>0</v>
      </c>
      <c r="E21" s="13">
        <f t="shared" si="0"/>
        <v>0</v>
      </c>
      <c r="F21" s="17"/>
      <c r="G21" s="17"/>
      <c r="H21" s="17"/>
    </row>
    <row r="22" spans="1:8" s="31" customFormat="1" x14ac:dyDescent="0.2">
      <c r="A22" s="2" t="s">
        <v>416</v>
      </c>
      <c r="B22" s="17">
        <v>0</v>
      </c>
      <c r="C22" s="141">
        <v>0</v>
      </c>
      <c r="D22" s="141">
        <v>0</v>
      </c>
      <c r="E22" s="141">
        <f t="shared" si="0"/>
        <v>0</v>
      </c>
      <c r="F22" s="17"/>
      <c r="G22" s="17"/>
      <c r="H22" s="17"/>
    </row>
    <row r="23" spans="1:8" s="31" customFormat="1" x14ac:dyDescent="0.2">
      <c r="A23" s="2" t="s">
        <v>417</v>
      </c>
      <c r="B23" s="17">
        <v>0</v>
      </c>
      <c r="C23" s="141">
        <v>0</v>
      </c>
      <c r="D23" s="141">
        <v>0</v>
      </c>
      <c r="E23" s="141">
        <f t="shared" si="0"/>
        <v>0</v>
      </c>
      <c r="F23" s="17"/>
      <c r="G23" s="17"/>
      <c r="H23" s="17"/>
    </row>
    <row r="24" spans="1:8" s="13" customFormat="1" x14ac:dyDescent="0.2">
      <c r="A24" s="2" t="s">
        <v>418</v>
      </c>
      <c r="B24" s="17">
        <v>0</v>
      </c>
      <c r="C24" s="141">
        <v>0</v>
      </c>
      <c r="D24" s="141">
        <v>0</v>
      </c>
      <c r="E24" s="141">
        <f t="shared" si="0"/>
        <v>0</v>
      </c>
      <c r="F24" s="12"/>
      <c r="G24" s="12"/>
      <c r="H24" s="12"/>
    </row>
    <row r="25" spans="1:8" s="31" customFormat="1" x14ac:dyDescent="0.2">
      <c r="A25" s="2" t="s">
        <v>419</v>
      </c>
      <c r="B25" s="17">
        <v>0</v>
      </c>
      <c r="C25" s="141">
        <v>0</v>
      </c>
      <c r="D25" s="141">
        <v>0</v>
      </c>
      <c r="E25" s="141">
        <f t="shared" si="0"/>
        <v>0</v>
      </c>
      <c r="F25" s="17"/>
      <c r="G25" s="17"/>
      <c r="H25" s="17"/>
    </row>
    <row r="26" spans="1:8" s="31" customFormat="1" x14ac:dyDescent="0.2">
      <c r="A26" s="3" t="s">
        <v>420</v>
      </c>
      <c r="B26" s="12">
        <v>3.3722020000000001</v>
      </c>
      <c r="C26" s="13">
        <v>287.36099201000002</v>
      </c>
      <c r="D26" s="13">
        <v>547.12356928999998</v>
      </c>
      <c r="E26" s="13">
        <f t="shared" si="0"/>
        <v>837.85676330000001</v>
      </c>
      <c r="F26" s="17"/>
      <c r="G26" s="17"/>
      <c r="H26" s="17"/>
    </row>
    <row r="27" spans="1:8" s="31" customFormat="1" x14ac:dyDescent="0.2">
      <c r="A27" s="2" t="s">
        <v>421</v>
      </c>
      <c r="B27" s="17">
        <v>1.835404</v>
      </c>
      <c r="C27" s="141">
        <v>118.03076387</v>
      </c>
      <c r="D27" s="141">
        <v>43.419716819999998</v>
      </c>
      <c r="E27" s="141">
        <f t="shared" si="0"/>
        <v>163.28588468999999</v>
      </c>
      <c r="F27" s="17"/>
      <c r="G27" s="17"/>
      <c r="H27" s="17"/>
    </row>
    <row r="28" spans="1:8" s="31" customFormat="1" x14ac:dyDescent="0.2">
      <c r="A28" s="2" t="s">
        <v>422</v>
      </c>
      <c r="B28" s="17">
        <v>0</v>
      </c>
      <c r="C28" s="141">
        <v>0</v>
      </c>
      <c r="D28" s="141">
        <v>0</v>
      </c>
      <c r="E28" s="141">
        <f t="shared" si="0"/>
        <v>0</v>
      </c>
      <c r="F28" s="17"/>
      <c r="G28" s="17"/>
      <c r="H28" s="17"/>
    </row>
    <row r="29" spans="1:8" s="31" customFormat="1" x14ac:dyDescent="0.2">
      <c r="A29" s="2" t="s">
        <v>423</v>
      </c>
      <c r="B29" s="17">
        <v>0</v>
      </c>
      <c r="C29" s="141">
        <v>117.78656196999999</v>
      </c>
      <c r="D29" s="141">
        <v>0</v>
      </c>
      <c r="E29" s="141">
        <f t="shared" si="0"/>
        <v>117.78656196999999</v>
      </c>
      <c r="F29" s="17"/>
      <c r="G29" s="17"/>
      <c r="H29" s="17"/>
    </row>
    <row r="30" spans="1:8" s="31" customFormat="1" x14ac:dyDescent="0.2">
      <c r="A30" s="2" t="s">
        <v>424</v>
      </c>
      <c r="B30" s="17">
        <v>0</v>
      </c>
      <c r="C30" s="141">
        <v>0</v>
      </c>
      <c r="D30" s="141">
        <v>0</v>
      </c>
      <c r="E30" s="141">
        <f t="shared" si="0"/>
        <v>0</v>
      </c>
      <c r="F30" s="17"/>
      <c r="G30" s="17"/>
      <c r="H30" s="17"/>
    </row>
    <row r="31" spans="1:8" s="31" customFormat="1" x14ac:dyDescent="0.2">
      <c r="A31" s="2" t="s">
        <v>425</v>
      </c>
      <c r="B31" s="17">
        <v>0</v>
      </c>
      <c r="C31" s="141">
        <v>0</v>
      </c>
      <c r="D31" s="141">
        <v>0</v>
      </c>
      <c r="E31" s="141">
        <f t="shared" si="0"/>
        <v>0</v>
      </c>
      <c r="F31" s="17"/>
      <c r="G31" s="17"/>
      <c r="H31" s="17"/>
    </row>
    <row r="32" spans="1:8" s="31" customFormat="1" x14ac:dyDescent="0.2">
      <c r="A32" s="2" t="s">
        <v>499</v>
      </c>
      <c r="B32" s="17">
        <v>0</v>
      </c>
      <c r="C32" s="141">
        <v>0</v>
      </c>
      <c r="D32" s="141">
        <v>0</v>
      </c>
      <c r="E32" s="141">
        <f t="shared" si="0"/>
        <v>0</v>
      </c>
      <c r="F32" s="17"/>
      <c r="G32" s="17"/>
      <c r="H32" s="17"/>
    </row>
    <row r="33" spans="1:8" s="31" customFormat="1" x14ac:dyDescent="0.2">
      <c r="A33" s="2" t="s">
        <v>426</v>
      </c>
      <c r="B33" s="17">
        <v>0</v>
      </c>
      <c r="C33" s="141">
        <v>0</v>
      </c>
      <c r="D33" s="141">
        <v>0</v>
      </c>
      <c r="E33" s="141">
        <f t="shared" si="0"/>
        <v>0</v>
      </c>
      <c r="F33" s="17"/>
      <c r="G33" s="17"/>
      <c r="H33" s="17"/>
    </row>
    <row r="34" spans="1:8" s="31" customFormat="1" x14ac:dyDescent="0.2">
      <c r="A34" s="2" t="s">
        <v>427</v>
      </c>
      <c r="B34" s="17">
        <v>0</v>
      </c>
      <c r="C34" s="141">
        <v>0</v>
      </c>
      <c r="D34" s="141">
        <v>0</v>
      </c>
      <c r="E34" s="141">
        <f t="shared" si="0"/>
        <v>0</v>
      </c>
      <c r="F34" s="17"/>
      <c r="G34" s="17"/>
      <c r="H34" s="17"/>
    </row>
    <row r="35" spans="1:8" s="13" customFormat="1" x14ac:dyDescent="0.2">
      <c r="A35" s="2" t="s">
        <v>428</v>
      </c>
      <c r="B35" s="17">
        <v>0</v>
      </c>
      <c r="C35" s="141">
        <v>0</v>
      </c>
      <c r="D35" s="141">
        <v>0</v>
      </c>
      <c r="E35" s="141">
        <f t="shared" si="0"/>
        <v>0</v>
      </c>
      <c r="F35" s="12"/>
      <c r="G35" s="12"/>
      <c r="H35" s="12"/>
    </row>
    <row r="36" spans="1:8" s="13" customFormat="1" x14ac:dyDescent="0.2">
      <c r="A36" s="2" t="s">
        <v>429</v>
      </c>
      <c r="B36" s="17">
        <v>0</v>
      </c>
      <c r="C36" s="141">
        <v>0.2442019</v>
      </c>
      <c r="D36" s="141">
        <v>0</v>
      </c>
      <c r="E36" s="141">
        <f t="shared" si="0"/>
        <v>0.2442019</v>
      </c>
      <c r="F36" s="12"/>
      <c r="G36" s="12"/>
      <c r="H36" s="12"/>
    </row>
    <row r="37" spans="1:8" s="31" customFormat="1" x14ac:dyDescent="0.2">
      <c r="A37" s="2" t="s">
        <v>430</v>
      </c>
      <c r="B37" s="17">
        <v>0</v>
      </c>
      <c r="C37" s="141">
        <v>0</v>
      </c>
      <c r="D37" s="141">
        <v>0</v>
      </c>
      <c r="E37" s="141">
        <f t="shared" si="0"/>
        <v>0</v>
      </c>
      <c r="F37" s="17"/>
      <c r="G37" s="17"/>
      <c r="H37" s="17"/>
    </row>
    <row r="38" spans="1:8" s="31" customFormat="1" x14ac:dyDescent="0.2">
      <c r="A38" s="2" t="s">
        <v>431</v>
      </c>
      <c r="B38" s="17">
        <v>1.835404</v>
      </c>
      <c r="C38" s="141">
        <v>0</v>
      </c>
      <c r="D38" s="141">
        <v>43.419716819999998</v>
      </c>
      <c r="E38" s="141">
        <f t="shared" si="0"/>
        <v>45.255120819999995</v>
      </c>
      <c r="F38" s="17"/>
      <c r="G38" s="17"/>
      <c r="H38" s="17"/>
    </row>
    <row r="39" spans="1:8" s="13" customFormat="1" x14ac:dyDescent="0.2">
      <c r="A39" s="2" t="s">
        <v>432</v>
      </c>
      <c r="B39" s="17">
        <v>0</v>
      </c>
      <c r="C39" s="141">
        <v>0</v>
      </c>
      <c r="D39" s="141">
        <v>0</v>
      </c>
      <c r="E39" s="141">
        <f t="shared" si="0"/>
        <v>0</v>
      </c>
      <c r="F39" s="12"/>
      <c r="G39" s="12"/>
      <c r="H39" s="12"/>
    </row>
    <row r="40" spans="1:8" s="31" customFormat="1" x14ac:dyDescent="0.2">
      <c r="A40" s="2" t="s">
        <v>433</v>
      </c>
      <c r="B40" s="17">
        <v>1.5367980000000001</v>
      </c>
      <c r="C40" s="141">
        <v>169.33022814</v>
      </c>
      <c r="D40" s="141">
        <v>310.58428647</v>
      </c>
      <c r="E40" s="141">
        <f t="shared" si="0"/>
        <v>481.45131261</v>
      </c>
      <c r="F40" s="17"/>
      <c r="G40" s="17"/>
      <c r="H40" s="17"/>
    </row>
    <row r="41" spans="1:8" s="31" customFormat="1" x14ac:dyDescent="0.2">
      <c r="A41" s="2" t="s">
        <v>434</v>
      </c>
      <c r="B41" s="17">
        <v>0</v>
      </c>
      <c r="C41" s="141">
        <v>0</v>
      </c>
      <c r="D41" s="141">
        <v>193.11956599999999</v>
      </c>
      <c r="E41" s="141">
        <f t="shared" si="0"/>
        <v>193.11956599999999</v>
      </c>
      <c r="F41" s="17"/>
      <c r="G41" s="17"/>
      <c r="H41" s="17"/>
    </row>
    <row r="42" spans="1:8" s="13" customFormat="1" x14ac:dyDescent="0.2">
      <c r="A42" s="2" t="s">
        <v>435</v>
      </c>
      <c r="B42" s="17">
        <v>0</v>
      </c>
      <c r="C42" s="141">
        <v>0</v>
      </c>
      <c r="D42" s="141">
        <v>0</v>
      </c>
      <c r="E42" s="141">
        <f t="shared" si="0"/>
        <v>0</v>
      </c>
      <c r="F42" s="12"/>
      <c r="G42" s="12"/>
      <c r="H42" s="12"/>
    </row>
    <row r="43" spans="1:8" s="31" customFormat="1" x14ac:dyDescent="0.2">
      <c r="A43" s="2" t="s">
        <v>436</v>
      </c>
      <c r="B43" s="17">
        <v>0</v>
      </c>
      <c r="C43" s="141">
        <v>8.5156493399999995</v>
      </c>
      <c r="D43" s="141">
        <v>796.34307149999995</v>
      </c>
      <c r="E43" s="141">
        <f t="shared" si="0"/>
        <v>804.85872083999993</v>
      </c>
      <c r="F43" s="17"/>
      <c r="G43" s="17"/>
      <c r="H43" s="17"/>
    </row>
    <row r="44" spans="1:8" s="31" customFormat="1" x14ac:dyDescent="0.2">
      <c r="A44" s="2" t="s">
        <v>437</v>
      </c>
      <c r="B44" s="17">
        <v>0</v>
      </c>
      <c r="C44" s="141">
        <v>8.5156493399999995</v>
      </c>
      <c r="D44" s="141">
        <v>130.97158028000001</v>
      </c>
      <c r="E44" s="141">
        <f t="shared" si="0"/>
        <v>139.48722962000002</v>
      </c>
      <c r="F44" s="17"/>
      <c r="G44" s="17"/>
      <c r="H44" s="17"/>
    </row>
    <row r="45" spans="1:8" s="31" customFormat="1" x14ac:dyDescent="0.2">
      <c r="A45" s="3" t="s">
        <v>438</v>
      </c>
      <c r="B45" s="12">
        <v>0</v>
      </c>
      <c r="C45" s="13">
        <v>8.5156493399999995</v>
      </c>
      <c r="D45" s="13">
        <v>130.97158028000001</v>
      </c>
      <c r="E45" s="13">
        <f t="shared" si="0"/>
        <v>139.48722962000002</v>
      </c>
      <c r="F45" s="17"/>
      <c r="G45" s="17"/>
      <c r="H45" s="17"/>
    </row>
    <row r="46" spans="1:8" s="31" customFormat="1" x14ac:dyDescent="0.2">
      <c r="A46" s="3" t="s">
        <v>439</v>
      </c>
      <c r="B46" s="12">
        <v>0</v>
      </c>
      <c r="C46" s="13">
        <v>0</v>
      </c>
      <c r="D46" s="13">
        <v>0</v>
      </c>
      <c r="E46" s="13">
        <f t="shared" si="0"/>
        <v>0</v>
      </c>
      <c r="F46" s="17"/>
      <c r="G46" s="17"/>
      <c r="H46" s="17"/>
    </row>
    <row r="47" spans="1:8" s="13" customFormat="1" x14ac:dyDescent="0.2">
      <c r="A47" s="2" t="s">
        <v>440</v>
      </c>
      <c r="B47" s="17">
        <v>0</v>
      </c>
      <c r="C47" s="141">
        <v>0</v>
      </c>
      <c r="D47" s="141">
        <v>0</v>
      </c>
      <c r="E47" s="141">
        <f t="shared" si="0"/>
        <v>0</v>
      </c>
      <c r="F47" s="12"/>
      <c r="G47" s="12"/>
      <c r="H47" s="12"/>
    </row>
    <row r="48" spans="1:8" s="31" customFormat="1" x14ac:dyDescent="0.2">
      <c r="A48" s="2" t="s">
        <v>441</v>
      </c>
      <c r="B48" s="17">
        <v>0</v>
      </c>
      <c r="C48" s="141">
        <v>0</v>
      </c>
      <c r="D48" s="141">
        <v>0</v>
      </c>
      <c r="E48" s="141">
        <f t="shared" si="0"/>
        <v>0</v>
      </c>
      <c r="F48" s="17"/>
      <c r="G48" s="17"/>
      <c r="H48" s="17"/>
    </row>
    <row r="49" spans="1:11" s="31" customFormat="1" x14ac:dyDescent="0.2">
      <c r="A49" s="3" t="s">
        <v>442</v>
      </c>
      <c r="B49" s="12">
        <v>0</v>
      </c>
      <c r="C49" s="13">
        <v>0</v>
      </c>
      <c r="D49" s="13">
        <v>0</v>
      </c>
      <c r="E49" s="13">
        <f t="shared" si="0"/>
        <v>0</v>
      </c>
      <c r="F49" s="17"/>
      <c r="G49" s="17"/>
      <c r="H49" s="17"/>
      <c r="I49" s="141"/>
      <c r="J49" s="141"/>
      <c r="K49" s="141"/>
    </row>
    <row r="50" spans="1:11" s="31" customFormat="1" x14ac:dyDescent="0.2">
      <c r="A50" s="2" t="s">
        <v>443</v>
      </c>
      <c r="B50" s="17">
        <v>0</v>
      </c>
      <c r="C50" s="141">
        <v>0</v>
      </c>
      <c r="D50" s="141">
        <v>665.37149122000005</v>
      </c>
      <c r="E50" s="141">
        <f t="shared" si="0"/>
        <v>665.37149122000005</v>
      </c>
      <c r="F50" s="145"/>
      <c r="G50" s="145"/>
      <c r="H50" s="145"/>
      <c r="I50" s="146"/>
      <c r="J50" s="146"/>
      <c r="K50" s="146"/>
    </row>
    <row r="51" spans="1:11" x14ac:dyDescent="0.2">
      <c r="A51" s="2" t="s">
        <v>421</v>
      </c>
      <c r="B51" s="17">
        <v>0</v>
      </c>
      <c r="C51" s="141">
        <v>0</v>
      </c>
      <c r="D51" s="141">
        <v>0</v>
      </c>
      <c r="E51" s="141">
        <f t="shared" si="0"/>
        <v>0</v>
      </c>
    </row>
    <row r="52" spans="1:11" x14ac:dyDescent="0.2">
      <c r="A52" s="3" t="s">
        <v>444</v>
      </c>
      <c r="B52" s="12">
        <v>0</v>
      </c>
      <c r="C52" s="13">
        <v>0</v>
      </c>
      <c r="D52" s="13">
        <v>0</v>
      </c>
      <c r="E52" s="13">
        <f t="shared" si="0"/>
        <v>0</v>
      </c>
    </row>
    <row r="53" spans="1:11" x14ac:dyDescent="0.2">
      <c r="A53" s="2" t="s">
        <v>425</v>
      </c>
      <c r="B53" s="17">
        <v>0</v>
      </c>
      <c r="C53" s="141">
        <v>0</v>
      </c>
      <c r="D53" s="141">
        <v>0</v>
      </c>
      <c r="E53" s="141">
        <f t="shared" si="0"/>
        <v>0</v>
      </c>
    </row>
    <row r="54" spans="1:11" x14ac:dyDescent="0.2">
      <c r="A54" s="2" t="s">
        <v>499</v>
      </c>
      <c r="B54" s="17">
        <v>0</v>
      </c>
      <c r="C54" s="141">
        <v>0</v>
      </c>
      <c r="D54" s="141">
        <v>0</v>
      </c>
      <c r="E54" s="141">
        <f t="shared" si="0"/>
        <v>0</v>
      </c>
    </row>
    <row r="55" spans="1:11" x14ac:dyDescent="0.2">
      <c r="A55" s="2" t="s">
        <v>426</v>
      </c>
      <c r="B55" s="17">
        <v>0</v>
      </c>
      <c r="C55" s="141">
        <v>0</v>
      </c>
      <c r="D55" s="141">
        <v>0</v>
      </c>
      <c r="E55" s="141">
        <f t="shared" si="0"/>
        <v>0</v>
      </c>
    </row>
    <row r="56" spans="1:11" x14ac:dyDescent="0.2">
      <c r="A56" s="2" t="s">
        <v>445</v>
      </c>
      <c r="B56" s="17">
        <v>0</v>
      </c>
      <c r="C56" s="141">
        <v>0</v>
      </c>
      <c r="D56" s="141">
        <v>0</v>
      </c>
      <c r="E56" s="141">
        <f t="shared" si="0"/>
        <v>0</v>
      </c>
    </row>
    <row r="57" spans="1:11" x14ac:dyDescent="0.2">
      <c r="A57" s="2" t="s">
        <v>428</v>
      </c>
      <c r="B57" s="17">
        <v>0</v>
      </c>
      <c r="C57" s="141">
        <v>0</v>
      </c>
      <c r="D57" s="141">
        <v>0</v>
      </c>
      <c r="E57" s="141">
        <f t="shared" si="0"/>
        <v>0</v>
      </c>
    </row>
    <row r="58" spans="1:11" x14ac:dyDescent="0.2">
      <c r="A58" s="2" t="s">
        <v>429</v>
      </c>
      <c r="B58" s="17">
        <v>0</v>
      </c>
      <c r="C58" s="141">
        <v>0</v>
      </c>
      <c r="D58" s="141">
        <v>0</v>
      </c>
      <c r="E58" s="141">
        <f t="shared" si="0"/>
        <v>0</v>
      </c>
    </row>
    <row r="59" spans="1:11" x14ac:dyDescent="0.2">
      <c r="A59" s="2" t="s">
        <v>431</v>
      </c>
      <c r="B59" s="17">
        <v>0</v>
      </c>
      <c r="C59" s="141">
        <v>0</v>
      </c>
      <c r="D59" s="141">
        <v>0</v>
      </c>
      <c r="E59" s="141">
        <f t="shared" si="0"/>
        <v>0</v>
      </c>
    </row>
    <row r="60" spans="1:11" x14ac:dyDescent="0.2">
      <c r="A60" s="2" t="s">
        <v>432</v>
      </c>
      <c r="B60" s="17">
        <v>0</v>
      </c>
      <c r="C60" s="141">
        <v>0</v>
      </c>
      <c r="D60" s="141">
        <v>0</v>
      </c>
      <c r="E60" s="141">
        <f t="shared" si="0"/>
        <v>0</v>
      </c>
    </row>
    <row r="61" spans="1:11" x14ac:dyDescent="0.2">
      <c r="A61" s="2" t="s">
        <v>446</v>
      </c>
      <c r="B61" s="17">
        <v>0</v>
      </c>
      <c r="C61" s="141">
        <v>0</v>
      </c>
      <c r="D61" s="141">
        <v>0</v>
      </c>
      <c r="E61" s="141">
        <f t="shared" si="0"/>
        <v>0</v>
      </c>
    </row>
    <row r="62" spans="1:11" x14ac:dyDescent="0.2">
      <c r="A62" s="2" t="s">
        <v>433</v>
      </c>
      <c r="B62" s="17">
        <v>0</v>
      </c>
      <c r="C62" s="141">
        <v>0</v>
      </c>
      <c r="D62" s="141">
        <v>665.37149122000005</v>
      </c>
      <c r="E62" s="141">
        <f t="shared" si="0"/>
        <v>665.37149122000005</v>
      </c>
    </row>
    <row r="63" spans="1:11" x14ac:dyDescent="0.2">
      <c r="A63" s="2" t="s">
        <v>434</v>
      </c>
      <c r="B63" s="17">
        <v>0</v>
      </c>
      <c r="C63" s="141">
        <v>0</v>
      </c>
      <c r="D63" s="141">
        <v>0</v>
      </c>
      <c r="E63" s="141">
        <f t="shared" si="0"/>
        <v>0</v>
      </c>
    </row>
    <row r="64" spans="1:11" x14ac:dyDescent="0.2">
      <c r="A64" s="2" t="s">
        <v>447</v>
      </c>
      <c r="B64" s="17">
        <v>0</v>
      </c>
      <c r="C64" s="141">
        <v>0</v>
      </c>
      <c r="D64" s="141">
        <v>0</v>
      </c>
      <c r="E64" s="141">
        <f t="shared" si="0"/>
        <v>0</v>
      </c>
    </row>
    <row r="65" spans="1:5" x14ac:dyDescent="0.2">
      <c r="A65" s="3" t="s">
        <v>448</v>
      </c>
      <c r="B65" s="12">
        <v>0</v>
      </c>
      <c r="C65" s="13">
        <v>0</v>
      </c>
      <c r="D65" s="13">
        <v>0</v>
      </c>
      <c r="E65" s="13">
        <f t="shared" si="0"/>
        <v>0</v>
      </c>
    </row>
    <row r="66" spans="1:5" x14ac:dyDescent="0.2">
      <c r="A66" s="2" t="s">
        <v>449</v>
      </c>
      <c r="B66" s="17">
        <v>0</v>
      </c>
      <c r="C66" s="141">
        <v>0</v>
      </c>
      <c r="D66" s="141">
        <v>0</v>
      </c>
      <c r="E66" s="141">
        <f t="shared" si="0"/>
        <v>0</v>
      </c>
    </row>
    <row r="67" spans="1:5" x14ac:dyDescent="0.2">
      <c r="A67" s="2"/>
      <c r="B67" s="17">
        <v>0</v>
      </c>
      <c r="C67" s="141">
        <v>0</v>
      </c>
      <c r="D67" s="141">
        <v>0</v>
      </c>
      <c r="E67" s="141">
        <f t="shared" si="0"/>
        <v>0</v>
      </c>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3E7BD-70E3-43E1-9BCE-C7B1408B28B1}">
  <sheetPr>
    <tabColor theme="9" tint="0.39997558519241921"/>
  </sheetPr>
  <dimension ref="A1:H70"/>
  <sheetViews>
    <sheetView showGridLines="0" defaultGridColor="0" colorId="60" workbookViewId="0">
      <selection activeCell="A8" sqref="A8:C8"/>
    </sheetView>
  </sheetViews>
  <sheetFormatPr baseColWidth="10" defaultColWidth="11.42578125" defaultRowHeight="12.75" x14ac:dyDescent="0.2"/>
  <cols>
    <col min="1" max="1" width="51.5703125" style="4" bestFit="1" customWidth="1"/>
    <col min="2" max="2" width="12" style="4" bestFit="1" customWidth="1"/>
    <col min="3" max="7" width="11.42578125" style="4"/>
    <col min="8" max="8" width="14.140625" style="4" customWidth="1"/>
    <col min="9" max="9" width="13.5703125" style="4" customWidth="1"/>
    <col min="10" max="16384" width="11.42578125" style="4"/>
  </cols>
  <sheetData>
    <row r="1" spans="1:8" x14ac:dyDescent="0.2">
      <c r="A1" s="71" t="s">
        <v>286</v>
      </c>
    </row>
    <row r="2" spans="1:8" x14ac:dyDescent="0.2">
      <c r="A2" s="71" t="s">
        <v>363</v>
      </c>
    </row>
    <row r="3" spans="1:8" x14ac:dyDescent="0.2">
      <c r="A3" s="71" t="s">
        <v>364</v>
      </c>
    </row>
    <row r="5" spans="1:8" x14ac:dyDescent="0.2">
      <c r="A5" s="158" t="s">
        <v>450</v>
      </c>
      <c r="B5" s="158"/>
      <c r="C5" s="158"/>
      <c r="D5" s="76"/>
      <c r="E5" s="61"/>
      <c r="F5" s="61"/>
      <c r="G5" s="61"/>
      <c r="H5" s="61"/>
    </row>
    <row r="6" spans="1:8" x14ac:dyDescent="0.2">
      <c r="A6" s="158" t="s">
        <v>457</v>
      </c>
      <c r="B6" s="158"/>
      <c r="C6" s="158"/>
      <c r="D6" s="61"/>
      <c r="E6" s="61"/>
      <c r="F6" s="61"/>
      <c r="G6" s="61"/>
      <c r="H6" s="61"/>
    </row>
    <row r="7" spans="1:8" x14ac:dyDescent="0.2">
      <c r="A7" s="158">
        <v>2023</v>
      </c>
      <c r="B7" s="158"/>
      <c r="C7" s="158"/>
      <c r="D7" s="61"/>
      <c r="E7" s="61"/>
      <c r="F7" s="61"/>
      <c r="G7" s="61"/>
      <c r="H7" s="61"/>
    </row>
    <row r="8" spans="1:8" x14ac:dyDescent="0.2">
      <c r="A8" s="158" t="s">
        <v>367</v>
      </c>
      <c r="B8" s="158"/>
      <c r="C8" s="158"/>
      <c r="D8" s="61"/>
      <c r="E8" s="61"/>
      <c r="F8" s="61"/>
      <c r="G8" s="61"/>
      <c r="H8" s="61"/>
    </row>
    <row r="9" spans="1:8" ht="13.5" thickBot="1" x14ac:dyDescent="0.25"/>
    <row r="10" spans="1:8" ht="14.25" thickTop="1" thickBot="1" x14ac:dyDescent="0.25">
      <c r="A10" s="72" t="s">
        <v>368</v>
      </c>
      <c r="B10" s="72" t="s">
        <v>31</v>
      </c>
      <c r="C10" s="72" t="s">
        <v>372</v>
      </c>
      <c r="D10" s="73"/>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2258449.9658147302</v>
      </c>
      <c r="C12" s="12">
        <f>SUM(B12)</f>
        <v>2258449.9658147302</v>
      </c>
      <c r="D12" s="12"/>
      <c r="E12" s="12"/>
      <c r="F12" s="12"/>
      <c r="G12" s="12"/>
      <c r="H12" s="12"/>
    </row>
    <row r="13" spans="1:8" s="13" customFormat="1" x14ac:dyDescent="0.2">
      <c r="A13" s="3" t="s">
        <v>407</v>
      </c>
      <c r="B13" s="13">
        <v>2258449.9658147302</v>
      </c>
      <c r="C13" s="12">
        <f t="shared" ref="C13:C66" si="0">SUM(B13)</f>
        <v>2258449.9658147302</v>
      </c>
      <c r="D13" s="12"/>
      <c r="E13" s="12"/>
      <c r="F13" s="12"/>
      <c r="G13" s="12"/>
      <c r="H13" s="12"/>
    </row>
    <row r="14" spans="1:8" s="31" customFormat="1" x14ac:dyDescent="0.2">
      <c r="A14" s="3" t="s">
        <v>408</v>
      </c>
      <c r="B14" s="13">
        <v>2258449.9658147302</v>
      </c>
      <c r="C14" s="12">
        <f t="shared" si="0"/>
        <v>2258449.9658147302</v>
      </c>
      <c r="D14" s="17"/>
      <c r="E14" s="17"/>
      <c r="F14" s="17"/>
      <c r="G14" s="17"/>
      <c r="H14" s="17"/>
    </row>
    <row r="15" spans="1:8" s="31" customFormat="1" x14ac:dyDescent="0.2">
      <c r="A15" s="2" t="s">
        <v>409</v>
      </c>
      <c r="B15" s="141">
        <v>0</v>
      </c>
      <c r="C15" s="12">
        <f t="shared" si="0"/>
        <v>0</v>
      </c>
      <c r="D15" s="17"/>
      <c r="E15" s="17"/>
      <c r="F15" s="17"/>
      <c r="G15" s="17"/>
      <c r="H15" s="17"/>
    </row>
    <row r="16" spans="1:8" s="31" customFormat="1" x14ac:dyDescent="0.2">
      <c r="A16" s="2" t="s">
        <v>410</v>
      </c>
      <c r="B16" s="141">
        <v>0</v>
      </c>
      <c r="C16" s="12">
        <f t="shared" si="0"/>
        <v>0</v>
      </c>
      <c r="D16" s="17"/>
      <c r="E16" s="17"/>
      <c r="F16" s="17"/>
      <c r="G16" s="17"/>
      <c r="H16" s="17"/>
    </row>
    <row r="17" spans="1:8" s="13" customFormat="1" x14ac:dyDescent="0.2">
      <c r="A17" s="2" t="s">
        <v>411</v>
      </c>
      <c r="B17" s="141">
        <v>0</v>
      </c>
      <c r="C17" s="12">
        <f t="shared" si="0"/>
        <v>0</v>
      </c>
      <c r="D17" s="12"/>
      <c r="E17" s="12"/>
      <c r="F17" s="12"/>
      <c r="G17" s="12"/>
      <c r="H17" s="12"/>
    </row>
    <row r="18" spans="1:8" s="13" customFormat="1" x14ac:dyDescent="0.2">
      <c r="A18" s="2" t="s">
        <v>412</v>
      </c>
      <c r="B18" s="141">
        <v>0</v>
      </c>
      <c r="C18" s="12">
        <f t="shared" si="0"/>
        <v>0</v>
      </c>
      <c r="D18" s="12"/>
      <c r="E18" s="12"/>
      <c r="F18" s="12"/>
      <c r="G18" s="12"/>
      <c r="H18" s="12"/>
    </row>
    <row r="19" spans="1:8" s="31" customFormat="1" x14ac:dyDescent="0.2">
      <c r="A19" s="2" t="s">
        <v>413</v>
      </c>
      <c r="B19" s="141">
        <v>6085.3729180199998</v>
      </c>
      <c r="C19" s="12">
        <f t="shared" si="0"/>
        <v>6085.3729180199998</v>
      </c>
      <c r="D19" s="17"/>
      <c r="E19" s="17"/>
      <c r="F19" s="17"/>
      <c r="G19" s="17"/>
      <c r="H19" s="17"/>
    </row>
    <row r="20" spans="1:8" s="31" customFormat="1" x14ac:dyDescent="0.2">
      <c r="A20" s="3" t="s">
        <v>414</v>
      </c>
      <c r="B20" s="13">
        <v>2252364.5928967101</v>
      </c>
      <c r="C20" s="12">
        <f t="shared" si="0"/>
        <v>2252364.5928967101</v>
      </c>
      <c r="D20" s="17"/>
      <c r="E20" s="17"/>
      <c r="F20" s="17"/>
      <c r="G20" s="17"/>
      <c r="H20" s="17"/>
    </row>
    <row r="21" spans="1:8" s="31" customFormat="1" x14ac:dyDescent="0.2">
      <c r="A21" s="3" t="s">
        <v>415</v>
      </c>
      <c r="B21" s="13">
        <v>1851565.5776365399</v>
      </c>
      <c r="C21" s="12">
        <f t="shared" si="0"/>
        <v>1851565.5776365399</v>
      </c>
      <c r="D21" s="17"/>
      <c r="E21" s="17"/>
      <c r="F21" s="17"/>
      <c r="G21" s="17"/>
      <c r="H21" s="17"/>
    </row>
    <row r="22" spans="1:8" s="31" customFormat="1" x14ac:dyDescent="0.2">
      <c r="A22" s="2" t="s">
        <v>416</v>
      </c>
      <c r="B22" s="141">
        <v>0</v>
      </c>
      <c r="C22" s="12">
        <f t="shared" si="0"/>
        <v>0</v>
      </c>
      <c r="D22" s="17"/>
      <c r="E22" s="17"/>
      <c r="F22" s="17"/>
      <c r="G22" s="17"/>
      <c r="H22" s="17"/>
    </row>
    <row r="23" spans="1:8" s="13" customFormat="1" x14ac:dyDescent="0.2">
      <c r="A23" s="2" t="s">
        <v>417</v>
      </c>
      <c r="B23" s="141">
        <v>0</v>
      </c>
      <c r="C23" s="12">
        <f t="shared" si="0"/>
        <v>0</v>
      </c>
      <c r="D23" s="12"/>
      <c r="E23" s="12"/>
      <c r="F23" s="12"/>
      <c r="G23" s="12"/>
      <c r="H23" s="12"/>
    </row>
    <row r="24" spans="1:8" s="31" customFormat="1" x14ac:dyDescent="0.2">
      <c r="A24" s="2" t="s">
        <v>418</v>
      </c>
      <c r="B24" s="141">
        <v>1851565.5776365399</v>
      </c>
      <c r="C24" s="12">
        <f t="shared" si="0"/>
        <v>1851565.5776365399</v>
      </c>
      <c r="D24" s="17"/>
      <c r="E24" s="17"/>
      <c r="F24" s="17"/>
      <c r="G24" s="17"/>
      <c r="H24" s="17"/>
    </row>
    <row r="25" spans="1:8" s="31" customFormat="1" x14ac:dyDescent="0.2">
      <c r="A25" s="2" t="s">
        <v>419</v>
      </c>
      <c r="B25" s="141">
        <v>400799.01526016998</v>
      </c>
      <c r="C25" s="12">
        <f t="shared" si="0"/>
        <v>400799.01526016998</v>
      </c>
      <c r="D25" s="17"/>
      <c r="E25" s="17"/>
      <c r="F25" s="17"/>
      <c r="G25" s="17"/>
      <c r="H25" s="17"/>
    </row>
    <row r="26" spans="1:8" s="31" customFormat="1" x14ac:dyDescent="0.2">
      <c r="A26" s="3" t="s">
        <v>420</v>
      </c>
      <c r="B26" s="13">
        <v>0</v>
      </c>
      <c r="C26" s="12">
        <f t="shared" si="0"/>
        <v>0</v>
      </c>
      <c r="D26" s="17"/>
      <c r="E26" s="17"/>
      <c r="F26" s="17"/>
      <c r="G26" s="17"/>
      <c r="H26" s="17"/>
    </row>
    <row r="27" spans="1:8" s="31" customFormat="1" x14ac:dyDescent="0.2">
      <c r="A27" s="2" t="s">
        <v>421</v>
      </c>
      <c r="B27" s="141">
        <v>0</v>
      </c>
      <c r="C27" s="12">
        <f t="shared" si="0"/>
        <v>0</v>
      </c>
      <c r="D27" s="17"/>
      <c r="E27" s="17"/>
      <c r="F27" s="17"/>
      <c r="G27" s="17"/>
      <c r="H27" s="17"/>
    </row>
    <row r="28" spans="1:8" s="13" customFormat="1" x14ac:dyDescent="0.2">
      <c r="A28" s="2" t="s">
        <v>422</v>
      </c>
      <c r="B28" s="141">
        <v>0</v>
      </c>
      <c r="C28" s="12">
        <f t="shared" si="0"/>
        <v>0</v>
      </c>
      <c r="D28" s="12"/>
      <c r="E28" s="12"/>
      <c r="F28" s="12"/>
      <c r="G28" s="12"/>
      <c r="H28" s="12"/>
    </row>
    <row r="29" spans="1:8" s="13" customFormat="1" ht="24" x14ac:dyDescent="0.2">
      <c r="A29" s="2" t="s">
        <v>423</v>
      </c>
      <c r="B29" s="141">
        <v>0</v>
      </c>
      <c r="C29" s="12">
        <f t="shared" si="0"/>
        <v>0</v>
      </c>
      <c r="D29" s="12"/>
      <c r="E29" s="12"/>
      <c r="F29" s="12"/>
      <c r="G29" s="12"/>
      <c r="H29" s="12"/>
    </row>
    <row r="30" spans="1:8" s="31" customFormat="1" ht="24" x14ac:dyDescent="0.2">
      <c r="A30" s="2" t="s">
        <v>424</v>
      </c>
      <c r="B30" s="141">
        <v>0</v>
      </c>
      <c r="C30" s="12">
        <f t="shared" si="0"/>
        <v>0</v>
      </c>
      <c r="D30" s="17"/>
      <c r="E30" s="17"/>
      <c r="F30" s="17"/>
      <c r="G30" s="17"/>
      <c r="H30" s="17"/>
    </row>
    <row r="31" spans="1:8" s="31" customFormat="1" x14ac:dyDescent="0.2">
      <c r="A31" s="2" t="s">
        <v>425</v>
      </c>
      <c r="B31" s="141">
        <v>0</v>
      </c>
      <c r="C31" s="12">
        <f t="shared" si="0"/>
        <v>0</v>
      </c>
      <c r="D31" s="17"/>
      <c r="E31" s="17"/>
      <c r="F31" s="17"/>
      <c r="G31" s="17"/>
      <c r="H31" s="17"/>
    </row>
    <row r="32" spans="1:8" s="13" customFormat="1" x14ac:dyDescent="0.2">
      <c r="A32" s="2" t="s">
        <v>499</v>
      </c>
      <c r="B32" s="141">
        <v>0</v>
      </c>
      <c r="C32" s="12">
        <f t="shared" si="0"/>
        <v>0</v>
      </c>
      <c r="D32" s="12"/>
      <c r="E32" s="12"/>
      <c r="F32" s="12"/>
      <c r="G32" s="12"/>
      <c r="H32" s="12"/>
    </row>
    <row r="33" spans="1:8" s="31" customFormat="1" x14ac:dyDescent="0.2">
      <c r="A33" s="2" t="s">
        <v>426</v>
      </c>
      <c r="B33" s="141">
        <v>0</v>
      </c>
      <c r="C33" s="12">
        <f t="shared" si="0"/>
        <v>0</v>
      </c>
      <c r="D33" s="17"/>
      <c r="E33" s="17"/>
      <c r="F33" s="17"/>
      <c r="G33" s="17"/>
      <c r="H33" s="17"/>
    </row>
    <row r="34" spans="1:8" s="31" customFormat="1" x14ac:dyDescent="0.2">
      <c r="A34" s="2" t="s">
        <v>427</v>
      </c>
      <c r="B34" s="141">
        <v>0</v>
      </c>
      <c r="C34" s="12">
        <f t="shared" si="0"/>
        <v>0</v>
      </c>
      <c r="D34" s="17"/>
      <c r="E34" s="17"/>
      <c r="F34" s="17"/>
      <c r="G34" s="17"/>
      <c r="H34" s="17"/>
    </row>
    <row r="35" spans="1:8" s="13" customFormat="1" x14ac:dyDescent="0.2">
      <c r="A35" s="2" t="s">
        <v>428</v>
      </c>
      <c r="B35" s="141">
        <v>0</v>
      </c>
      <c r="C35" s="12">
        <f t="shared" si="0"/>
        <v>0</v>
      </c>
      <c r="D35" s="12"/>
      <c r="E35" s="12"/>
      <c r="F35" s="12"/>
      <c r="G35" s="12"/>
      <c r="H35" s="12"/>
    </row>
    <row r="36" spans="1:8" s="31" customFormat="1" x14ac:dyDescent="0.2">
      <c r="A36" s="2" t="s">
        <v>429</v>
      </c>
      <c r="B36" s="141">
        <v>0</v>
      </c>
      <c r="C36" s="12">
        <f t="shared" si="0"/>
        <v>0</v>
      </c>
      <c r="D36" s="17"/>
      <c r="E36" s="17"/>
      <c r="F36" s="17"/>
      <c r="G36" s="17"/>
      <c r="H36" s="17"/>
    </row>
    <row r="37" spans="1:8" s="31" customFormat="1" ht="24" x14ac:dyDescent="0.2">
      <c r="A37" s="2" t="s">
        <v>430</v>
      </c>
      <c r="B37" s="141">
        <v>0</v>
      </c>
      <c r="C37" s="12">
        <f t="shared" si="0"/>
        <v>0</v>
      </c>
      <c r="D37" s="17"/>
      <c r="E37" s="17"/>
      <c r="F37" s="17"/>
      <c r="G37" s="17"/>
      <c r="H37" s="17"/>
    </row>
    <row r="38" spans="1:8" s="31" customFormat="1" x14ac:dyDescent="0.2">
      <c r="A38" s="2" t="s">
        <v>431</v>
      </c>
      <c r="B38" s="141">
        <v>0</v>
      </c>
      <c r="C38" s="12">
        <f t="shared" si="0"/>
        <v>0</v>
      </c>
      <c r="D38" s="17"/>
      <c r="E38" s="17"/>
      <c r="F38" s="17"/>
      <c r="G38" s="17"/>
      <c r="H38" s="17"/>
    </row>
    <row r="39" spans="1:8" s="13" customFormat="1" x14ac:dyDescent="0.2">
      <c r="A39" s="2" t="s">
        <v>432</v>
      </c>
      <c r="B39" s="141">
        <v>0</v>
      </c>
      <c r="C39" s="12">
        <f t="shared" si="0"/>
        <v>0</v>
      </c>
      <c r="D39" s="12"/>
      <c r="E39" s="12"/>
      <c r="F39" s="12"/>
      <c r="G39" s="12"/>
      <c r="H39" s="12"/>
    </row>
    <row r="40" spans="1:8" s="31" customFormat="1" x14ac:dyDescent="0.2">
      <c r="A40" s="2" t="s">
        <v>433</v>
      </c>
      <c r="B40" s="141">
        <v>0</v>
      </c>
      <c r="C40" s="12">
        <f t="shared" si="0"/>
        <v>0</v>
      </c>
      <c r="D40" s="17"/>
      <c r="E40" s="17"/>
      <c r="F40" s="17"/>
      <c r="G40" s="17"/>
      <c r="H40" s="17"/>
    </row>
    <row r="41" spans="1:8" s="31" customFormat="1" x14ac:dyDescent="0.2">
      <c r="A41" s="2" t="s">
        <v>434</v>
      </c>
      <c r="B41" s="141">
        <v>0</v>
      </c>
      <c r="C41" s="12">
        <f t="shared" si="0"/>
        <v>0</v>
      </c>
      <c r="D41" s="17"/>
      <c r="E41" s="17"/>
      <c r="F41" s="17"/>
      <c r="G41" s="17"/>
      <c r="H41" s="17"/>
    </row>
    <row r="42" spans="1:8" x14ac:dyDescent="0.2">
      <c r="A42" s="2" t="s">
        <v>435</v>
      </c>
      <c r="B42" s="141">
        <v>0</v>
      </c>
      <c r="C42" s="12">
        <f t="shared" si="0"/>
        <v>0</v>
      </c>
    </row>
    <row r="43" spans="1:8" x14ac:dyDescent="0.2">
      <c r="A43" s="2" t="s">
        <v>436</v>
      </c>
      <c r="B43" s="141">
        <v>0</v>
      </c>
      <c r="C43" s="12">
        <f t="shared" si="0"/>
        <v>0</v>
      </c>
    </row>
    <row r="44" spans="1:8" x14ac:dyDescent="0.2">
      <c r="A44" s="2" t="s">
        <v>437</v>
      </c>
      <c r="B44" s="141">
        <v>0</v>
      </c>
      <c r="C44" s="12">
        <f t="shared" si="0"/>
        <v>0</v>
      </c>
    </row>
    <row r="45" spans="1:8" x14ac:dyDescent="0.2">
      <c r="A45" s="3" t="s">
        <v>438</v>
      </c>
      <c r="B45" s="13">
        <v>0</v>
      </c>
      <c r="C45" s="12">
        <f t="shared" si="0"/>
        <v>0</v>
      </c>
    </row>
    <row r="46" spans="1:8" x14ac:dyDescent="0.2">
      <c r="A46" s="3" t="s">
        <v>439</v>
      </c>
      <c r="B46" s="13">
        <v>0</v>
      </c>
      <c r="C46" s="12">
        <f t="shared" si="0"/>
        <v>0</v>
      </c>
    </row>
    <row r="47" spans="1:8" x14ac:dyDescent="0.2">
      <c r="A47" s="2" t="s">
        <v>440</v>
      </c>
      <c r="B47" s="141">
        <v>0</v>
      </c>
      <c r="C47" s="12">
        <f t="shared" si="0"/>
        <v>0</v>
      </c>
    </row>
    <row r="48" spans="1:8" x14ac:dyDescent="0.2">
      <c r="A48" s="2" t="s">
        <v>441</v>
      </c>
      <c r="B48" s="141">
        <v>0</v>
      </c>
      <c r="C48" s="12">
        <f t="shared" si="0"/>
        <v>0</v>
      </c>
    </row>
    <row r="49" spans="1:3" x14ac:dyDescent="0.2">
      <c r="A49" s="3" t="s">
        <v>442</v>
      </c>
      <c r="B49" s="13">
        <v>0</v>
      </c>
      <c r="C49" s="12">
        <f t="shared" si="0"/>
        <v>0</v>
      </c>
    </row>
    <row r="50" spans="1:3" x14ac:dyDescent="0.2">
      <c r="A50" s="2" t="s">
        <v>443</v>
      </c>
      <c r="B50" s="141">
        <v>0</v>
      </c>
      <c r="C50" s="12">
        <f t="shared" si="0"/>
        <v>0</v>
      </c>
    </row>
    <row r="51" spans="1:3" x14ac:dyDescent="0.2">
      <c r="A51" s="2" t="s">
        <v>421</v>
      </c>
      <c r="B51" s="141">
        <v>0</v>
      </c>
      <c r="C51" s="12">
        <f t="shared" si="0"/>
        <v>0</v>
      </c>
    </row>
    <row r="52" spans="1:3" x14ac:dyDescent="0.2">
      <c r="A52" s="3" t="s">
        <v>444</v>
      </c>
      <c r="B52" s="13">
        <v>0</v>
      </c>
      <c r="C52" s="12">
        <f t="shared" si="0"/>
        <v>0</v>
      </c>
    </row>
    <row r="53" spans="1:3" x14ac:dyDescent="0.2">
      <c r="A53" s="2" t="s">
        <v>425</v>
      </c>
      <c r="B53" s="141">
        <v>0</v>
      </c>
      <c r="C53" s="12">
        <f t="shared" si="0"/>
        <v>0</v>
      </c>
    </row>
    <row r="54" spans="1:3" x14ac:dyDescent="0.2">
      <c r="A54" s="2" t="s">
        <v>499</v>
      </c>
      <c r="B54" s="141">
        <v>0</v>
      </c>
      <c r="C54" s="12">
        <f t="shared" si="0"/>
        <v>0</v>
      </c>
    </row>
    <row r="55" spans="1:3" x14ac:dyDescent="0.2">
      <c r="A55" s="2" t="s">
        <v>426</v>
      </c>
      <c r="B55" s="141">
        <v>0</v>
      </c>
      <c r="C55" s="12">
        <f t="shared" si="0"/>
        <v>0</v>
      </c>
    </row>
    <row r="56" spans="1:3" x14ac:dyDescent="0.2">
      <c r="A56" s="2" t="s">
        <v>445</v>
      </c>
      <c r="B56" s="141">
        <v>0</v>
      </c>
      <c r="C56" s="12">
        <f t="shared" si="0"/>
        <v>0</v>
      </c>
    </row>
    <row r="57" spans="1:3" x14ac:dyDescent="0.2">
      <c r="A57" s="2" t="s">
        <v>428</v>
      </c>
      <c r="B57" s="141">
        <v>0</v>
      </c>
      <c r="C57" s="12">
        <f t="shared" si="0"/>
        <v>0</v>
      </c>
    </row>
    <row r="58" spans="1:3" x14ac:dyDescent="0.2">
      <c r="A58" s="2" t="s">
        <v>429</v>
      </c>
      <c r="B58" s="141">
        <v>0</v>
      </c>
      <c r="C58" s="12">
        <f t="shared" si="0"/>
        <v>0</v>
      </c>
    </row>
    <row r="59" spans="1:3" x14ac:dyDescent="0.2">
      <c r="A59" s="2" t="s">
        <v>431</v>
      </c>
      <c r="B59" s="141">
        <v>0</v>
      </c>
      <c r="C59" s="12">
        <f t="shared" si="0"/>
        <v>0</v>
      </c>
    </row>
    <row r="60" spans="1:3" x14ac:dyDescent="0.2">
      <c r="A60" s="2" t="s">
        <v>432</v>
      </c>
      <c r="B60" s="141">
        <v>0</v>
      </c>
      <c r="C60" s="12">
        <f t="shared" si="0"/>
        <v>0</v>
      </c>
    </row>
    <row r="61" spans="1:3" x14ac:dyDescent="0.2">
      <c r="A61" s="2" t="s">
        <v>446</v>
      </c>
      <c r="B61" s="141">
        <v>0</v>
      </c>
      <c r="C61" s="12">
        <f t="shared" si="0"/>
        <v>0</v>
      </c>
    </row>
    <row r="62" spans="1:3" x14ac:dyDescent="0.2">
      <c r="A62" s="2" t="s">
        <v>433</v>
      </c>
      <c r="B62" s="141">
        <v>0</v>
      </c>
      <c r="C62" s="12">
        <f t="shared" si="0"/>
        <v>0</v>
      </c>
    </row>
    <row r="63" spans="1:3" x14ac:dyDescent="0.2">
      <c r="A63" s="2" t="s">
        <v>434</v>
      </c>
      <c r="B63" s="141">
        <v>0</v>
      </c>
      <c r="C63" s="12">
        <f t="shared" si="0"/>
        <v>0</v>
      </c>
    </row>
    <row r="64" spans="1:3" x14ac:dyDescent="0.2">
      <c r="A64" s="2" t="s">
        <v>447</v>
      </c>
      <c r="B64" s="141">
        <v>0</v>
      </c>
      <c r="C64" s="12">
        <f t="shared" si="0"/>
        <v>0</v>
      </c>
    </row>
    <row r="65" spans="1:3" x14ac:dyDescent="0.2">
      <c r="A65" s="3" t="s">
        <v>448</v>
      </c>
      <c r="B65" s="13">
        <v>0</v>
      </c>
      <c r="C65" s="12">
        <f t="shared" si="0"/>
        <v>0</v>
      </c>
    </row>
    <row r="66" spans="1:3" x14ac:dyDescent="0.2">
      <c r="A66" s="2" t="s">
        <v>449</v>
      </c>
      <c r="B66" s="141">
        <v>0</v>
      </c>
      <c r="C66" s="12">
        <f t="shared" si="0"/>
        <v>0</v>
      </c>
    </row>
    <row r="67" spans="1:3" x14ac:dyDescent="0.2">
      <c r="A67" s="2"/>
      <c r="B67" s="141"/>
      <c r="C67" s="12"/>
    </row>
    <row r="68" spans="1:3" ht="13.5" thickBot="1" x14ac:dyDescent="0.25">
      <c r="A68" s="142"/>
      <c r="B68" s="142"/>
      <c r="C68" s="142"/>
    </row>
    <row r="69" spans="1:3" ht="13.5" thickTop="1" x14ac:dyDescent="0.2">
      <c r="A69" s="2"/>
      <c r="B69" s="143"/>
      <c r="C69" s="12"/>
    </row>
    <row r="70" spans="1:3" x14ac:dyDescent="0.2">
      <c r="B70" s="14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E45F-47D6-484F-9224-B336B0304182}">
  <sheetPr>
    <tabColor theme="9" tint="0.39997558519241921"/>
  </sheetPr>
  <dimension ref="A1:I69"/>
  <sheetViews>
    <sheetView showGridLines="0" defaultGridColor="0" topLeftCell="A9" colorId="60" workbookViewId="0">
      <selection activeCell="A12" sqref="A12:A66"/>
    </sheetView>
  </sheetViews>
  <sheetFormatPr baseColWidth="10" defaultColWidth="11.42578125" defaultRowHeight="12.75" x14ac:dyDescent="0.2"/>
  <cols>
    <col min="1" max="1" width="51.5703125" style="4" bestFit="1" customWidth="1"/>
    <col min="2" max="2" width="16.42578125" style="4" customWidth="1"/>
    <col min="3" max="3" width="15.85546875" style="4" customWidth="1"/>
    <col min="4"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450</v>
      </c>
      <c r="B5" s="158"/>
      <c r="C5" s="158"/>
      <c r="D5" s="61"/>
      <c r="E5" s="61"/>
      <c r="F5" s="61"/>
      <c r="G5" s="61"/>
      <c r="H5" s="61"/>
    </row>
    <row r="6" spans="1:9" x14ac:dyDescent="0.2">
      <c r="A6" s="164" t="s">
        <v>458</v>
      </c>
      <c r="B6" s="164"/>
      <c r="C6" s="164"/>
      <c r="D6" s="76"/>
      <c r="E6" s="61"/>
      <c r="F6" s="61"/>
      <c r="G6" s="61"/>
      <c r="H6" s="61"/>
    </row>
    <row r="7" spans="1:9" x14ac:dyDescent="0.2">
      <c r="A7" s="158">
        <v>2023</v>
      </c>
      <c r="B7" s="158"/>
      <c r="C7" s="158"/>
      <c r="D7" s="61"/>
      <c r="E7" s="61"/>
      <c r="F7" s="61"/>
      <c r="G7" s="61"/>
      <c r="H7" s="61"/>
    </row>
    <row r="8" spans="1:9" x14ac:dyDescent="0.2">
      <c r="A8" s="158" t="s">
        <v>367</v>
      </c>
      <c r="B8" s="158"/>
      <c r="C8" s="158"/>
      <c r="D8" s="61"/>
      <c r="E8" s="61"/>
      <c r="F8" s="61"/>
      <c r="G8" s="61"/>
      <c r="H8" s="61"/>
    </row>
    <row r="9" spans="1:9" ht="13.5" thickBot="1" x14ac:dyDescent="0.25"/>
    <row r="10" spans="1:9" ht="14.25" thickTop="1" thickBot="1" x14ac:dyDescent="0.25">
      <c r="A10" s="72" t="s">
        <v>368</v>
      </c>
      <c r="B10" s="72" t="s">
        <v>34</v>
      </c>
      <c r="C10" s="72" t="s">
        <v>372</v>
      </c>
      <c r="D10" s="73"/>
      <c r="E10" s="73"/>
      <c r="F10" s="73"/>
      <c r="G10" s="73"/>
      <c r="H10" s="73"/>
      <c r="I10" s="73"/>
    </row>
    <row r="11" spans="1:9" s="13" customFormat="1" ht="13.5" thickTop="1" x14ac:dyDescent="0.2">
      <c r="A11" s="74"/>
      <c r="B11" s="17"/>
      <c r="C11" s="17"/>
      <c r="D11" s="12"/>
      <c r="E11" s="12"/>
      <c r="F11" s="12"/>
      <c r="G11" s="12"/>
      <c r="H11" s="12"/>
      <c r="I11" s="12"/>
    </row>
    <row r="12" spans="1:9" s="13" customFormat="1" x14ac:dyDescent="0.2">
      <c r="A12" s="3" t="s">
        <v>406</v>
      </c>
      <c r="B12" s="13">
        <v>46184.512846680002</v>
      </c>
      <c r="C12" s="13">
        <f>SUM(B12)</f>
        <v>46184.512846680002</v>
      </c>
      <c r="D12" s="12"/>
      <c r="E12" s="12"/>
      <c r="F12" s="12"/>
      <c r="G12" s="12"/>
      <c r="H12" s="12"/>
      <c r="I12" s="12"/>
    </row>
    <row r="13" spans="1:9" s="13" customFormat="1" x14ac:dyDescent="0.2">
      <c r="A13" s="3" t="s">
        <v>407</v>
      </c>
      <c r="B13" s="13">
        <v>46184.512846680002</v>
      </c>
      <c r="C13" s="13">
        <f t="shared" ref="C13:C67" si="0">SUM(B13)</f>
        <v>46184.512846680002</v>
      </c>
      <c r="D13" s="12"/>
      <c r="E13" s="12"/>
      <c r="F13" s="12"/>
      <c r="G13" s="12"/>
      <c r="H13" s="12"/>
      <c r="I13" s="12"/>
    </row>
    <row r="14" spans="1:9" s="31" customFormat="1" x14ac:dyDescent="0.2">
      <c r="A14" s="3" t="s">
        <v>408</v>
      </c>
      <c r="B14" s="13">
        <v>44004.094020830002</v>
      </c>
      <c r="C14" s="13">
        <f t="shared" si="0"/>
        <v>44004.094020830002</v>
      </c>
      <c r="D14" s="17"/>
      <c r="E14" s="17"/>
      <c r="F14" s="17"/>
      <c r="G14" s="17"/>
      <c r="H14" s="17"/>
      <c r="I14" s="17"/>
    </row>
    <row r="15" spans="1:9" s="31" customFormat="1" x14ac:dyDescent="0.2">
      <c r="A15" s="2" t="s">
        <v>409</v>
      </c>
      <c r="B15" s="141">
        <v>23276.187674059998</v>
      </c>
      <c r="C15" s="141">
        <f t="shared" si="0"/>
        <v>23276.187674059998</v>
      </c>
      <c r="D15" s="17"/>
      <c r="E15" s="17"/>
      <c r="F15" s="17"/>
      <c r="G15" s="17"/>
      <c r="H15" s="17"/>
      <c r="I15" s="17"/>
    </row>
    <row r="16" spans="1:9" s="31" customFormat="1" x14ac:dyDescent="0.2">
      <c r="A16" s="2" t="s">
        <v>410</v>
      </c>
      <c r="B16" s="141">
        <v>3084.1601390000001</v>
      </c>
      <c r="C16" s="141">
        <f t="shared" si="0"/>
        <v>3084.1601390000001</v>
      </c>
      <c r="D16" s="17"/>
      <c r="E16" s="17"/>
      <c r="F16" s="17"/>
      <c r="G16" s="17"/>
      <c r="H16" s="17"/>
      <c r="I16" s="17"/>
    </row>
    <row r="17" spans="1:9" s="31" customFormat="1" x14ac:dyDescent="0.2">
      <c r="A17" s="2" t="s">
        <v>411</v>
      </c>
      <c r="B17" s="141">
        <v>0</v>
      </c>
      <c r="C17" s="141">
        <f t="shared" si="0"/>
        <v>0</v>
      </c>
      <c r="D17" s="17"/>
      <c r="E17" s="17"/>
      <c r="F17" s="17"/>
      <c r="G17" s="17"/>
      <c r="H17" s="17"/>
      <c r="I17" s="17"/>
    </row>
    <row r="18" spans="1:9" s="31" customFormat="1" x14ac:dyDescent="0.2">
      <c r="A18" s="2" t="s">
        <v>412</v>
      </c>
      <c r="B18" s="141">
        <v>3084.1601390000001</v>
      </c>
      <c r="C18" s="141">
        <f t="shared" si="0"/>
        <v>3084.1601390000001</v>
      </c>
      <c r="D18" s="17"/>
      <c r="E18" s="17"/>
      <c r="F18" s="17"/>
      <c r="G18" s="17"/>
      <c r="H18" s="17"/>
      <c r="I18" s="17"/>
    </row>
    <row r="19" spans="1:9" s="13" customFormat="1" x14ac:dyDescent="0.2">
      <c r="A19" s="2" t="s">
        <v>413</v>
      </c>
      <c r="B19" s="141">
        <v>6791.9394406399997</v>
      </c>
      <c r="C19" s="141">
        <f t="shared" si="0"/>
        <v>6791.9394406399997</v>
      </c>
      <c r="D19" s="12"/>
      <c r="E19" s="12"/>
      <c r="F19" s="12"/>
      <c r="G19" s="12"/>
      <c r="H19" s="12"/>
      <c r="I19" s="12"/>
    </row>
    <row r="20" spans="1:9" s="13" customFormat="1" x14ac:dyDescent="0.2">
      <c r="A20" s="3" t="s">
        <v>414</v>
      </c>
      <c r="B20" s="13">
        <v>0</v>
      </c>
      <c r="C20" s="13">
        <f t="shared" si="0"/>
        <v>0</v>
      </c>
      <c r="D20" s="12"/>
      <c r="E20" s="12"/>
      <c r="F20" s="12"/>
      <c r="G20" s="12"/>
      <c r="H20" s="12"/>
      <c r="I20" s="12"/>
    </row>
    <row r="21" spans="1:9" s="31" customFormat="1" x14ac:dyDescent="0.2">
      <c r="A21" s="3" t="s">
        <v>415</v>
      </c>
      <c r="B21" s="13">
        <v>0</v>
      </c>
      <c r="C21" s="13">
        <f t="shared" si="0"/>
        <v>0</v>
      </c>
      <c r="D21" s="17"/>
      <c r="E21" s="17"/>
      <c r="F21" s="17"/>
      <c r="G21" s="17"/>
      <c r="H21" s="17"/>
      <c r="I21" s="17"/>
    </row>
    <row r="22" spans="1:9" s="31" customFormat="1" x14ac:dyDescent="0.2">
      <c r="A22" s="2" t="s">
        <v>416</v>
      </c>
      <c r="B22" s="141">
        <v>0</v>
      </c>
      <c r="C22" s="141">
        <f t="shared" si="0"/>
        <v>0</v>
      </c>
      <c r="D22" s="17"/>
      <c r="E22" s="17"/>
      <c r="F22" s="17"/>
      <c r="G22" s="17"/>
      <c r="H22" s="17"/>
      <c r="I22" s="17"/>
    </row>
    <row r="23" spans="1:9" s="31" customFormat="1" x14ac:dyDescent="0.2">
      <c r="A23" s="2" t="s">
        <v>417</v>
      </c>
      <c r="B23" s="141">
        <v>0</v>
      </c>
      <c r="C23" s="141">
        <f t="shared" si="0"/>
        <v>0</v>
      </c>
      <c r="D23" s="17"/>
      <c r="E23" s="17"/>
      <c r="F23" s="17"/>
      <c r="G23" s="17"/>
      <c r="H23" s="17"/>
      <c r="I23" s="17"/>
    </row>
    <row r="24" spans="1:9" s="31" customFormat="1" x14ac:dyDescent="0.2">
      <c r="A24" s="2" t="s">
        <v>418</v>
      </c>
      <c r="B24" s="141">
        <v>0</v>
      </c>
      <c r="C24" s="141">
        <f t="shared" si="0"/>
        <v>0</v>
      </c>
      <c r="D24" s="17"/>
      <c r="E24" s="17"/>
      <c r="F24" s="17"/>
      <c r="G24" s="17"/>
      <c r="H24" s="17"/>
      <c r="I24" s="17"/>
    </row>
    <row r="25" spans="1:9" s="13" customFormat="1" x14ac:dyDescent="0.2">
      <c r="A25" s="2" t="s">
        <v>419</v>
      </c>
      <c r="B25" s="141">
        <v>0</v>
      </c>
      <c r="C25" s="141">
        <f t="shared" si="0"/>
        <v>0</v>
      </c>
      <c r="D25" s="12"/>
      <c r="E25" s="12"/>
      <c r="F25" s="12"/>
      <c r="G25" s="12"/>
      <c r="H25" s="12"/>
      <c r="I25" s="12"/>
    </row>
    <row r="26" spans="1:9" s="31" customFormat="1" x14ac:dyDescent="0.2">
      <c r="A26" s="3" t="s">
        <v>420</v>
      </c>
      <c r="B26" s="13">
        <v>10851.80676713</v>
      </c>
      <c r="C26" s="13">
        <f t="shared" si="0"/>
        <v>10851.80676713</v>
      </c>
      <c r="D26" s="17"/>
      <c r="E26" s="17"/>
      <c r="F26" s="17"/>
      <c r="G26" s="17"/>
      <c r="H26" s="17"/>
      <c r="I26" s="17"/>
    </row>
    <row r="27" spans="1:9" s="31" customFormat="1" x14ac:dyDescent="0.2">
      <c r="A27" s="2" t="s">
        <v>421</v>
      </c>
      <c r="B27" s="141">
        <v>367.50076433999999</v>
      </c>
      <c r="C27" s="141">
        <f t="shared" si="0"/>
        <v>367.50076433999999</v>
      </c>
      <c r="D27" s="17"/>
      <c r="E27" s="17"/>
      <c r="F27" s="17"/>
      <c r="G27" s="17"/>
      <c r="H27" s="17"/>
      <c r="I27" s="17"/>
    </row>
    <row r="28" spans="1:9" s="31" customFormat="1" x14ac:dyDescent="0.2">
      <c r="A28" s="2" t="s">
        <v>422</v>
      </c>
      <c r="B28" s="141">
        <v>0</v>
      </c>
      <c r="C28" s="141">
        <f t="shared" si="0"/>
        <v>0</v>
      </c>
      <c r="D28" s="17"/>
      <c r="E28" s="17"/>
      <c r="F28" s="17"/>
      <c r="G28" s="17"/>
      <c r="H28" s="17"/>
      <c r="I28" s="17"/>
    </row>
    <row r="29" spans="1:9" s="31" customFormat="1" ht="24" x14ac:dyDescent="0.2">
      <c r="A29" s="2" t="s">
        <v>423</v>
      </c>
      <c r="B29" s="141">
        <v>0</v>
      </c>
      <c r="C29" s="141">
        <f t="shared" si="0"/>
        <v>0</v>
      </c>
      <c r="D29" s="17"/>
      <c r="E29" s="17"/>
      <c r="F29" s="17"/>
      <c r="G29" s="17"/>
      <c r="H29" s="17"/>
      <c r="I29" s="17"/>
    </row>
    <row r="30" spans="1:9" s="31" customFormat="1" ht="24" x14ac:dyDescent="0.2">
      <c r="A30" s="2" t="s">
        <v>424</v>
      </c>
      <c r="B30" s="141">
        <v>0</v>
      </c>
      <c r="C30" s="141">
        <f t="shared" si="0"/>
        <v>0</v>
      </c>
      <c r="D30" s="17"/>
      <c r="E30" s="17"/>
      <c r="F30" s="17"/>
      <c r="G30" s="17"/>
      <c r="H30" s="17"/>
      <c r="I30" s="17"/>
    </row>
    <row r="31" spans="1:9" s="31" customFormat="1" x14ac:dyDescent="0.2">
      <c r="A31" s="2" t="s">
        <v>425</v>
      </c>
      <c r="B31" s="141">
        <v>0</v>
      </c>
      <c r="C31" s="141">
        <f t="shared" si="0"/>
        <v>0</v>
      </c>
      <c r="D31" s="17"/>
      <c r="E31" s="17"/>
      <c r="F31" s="17"/>
      <c r="G31" s="17"/>
      <c r="H31" s="17"/>
      <c r="I31" s="17"/>
    </row>
    <row r="32" spans="1:9" s="31" customFormat="1" x14ac:dyDescent="0.2">
      <c r="A32" s="2" t="s">
        <v>499</v>
      </c>
      <c r="B32" s="141">
        <v>0</v>
      </c>
      <c r="C32" s="141">
        <f t="shared" si="0"/>
        <v>0</v>
      </c>
      <c r="D32" s="17"/>
      <c r="E32" s="17"/>
      <c r="F32" s="17"/>
      <c r="G32" s="17"/>
      <c r="H32" s="17"/>
      <c r="I32" s="17"/>
    </row>
    <row r="33" spans="1:9" s="13" customFormat="1" x14ac:dyDescent="0.2">
      <c r="A33" s="2" t="s">
        <v>426</v>
      </c>
      <c r="B33" s="141">
        <v>0</v>
      </c>
      <c r="C33" s="141">
        <f t="shared" si="0"/>
        <v>0</v>
      </c>
      <c r="D33" s="12"/>
      <c r="E33" s="12"/>
      <c r="F33" s="12"/>
      <c r="G33" s="12"/>
      <c r="H33" s="12"/>
      <c r="I33" s="12"/>
    </row>
    <row r="34" spans="1:9" s="13" customFormat="1" x14ac:dyDescent="0.2">
      <c r="A34" s="2" t="s">
        <v>427</v>
      </c>
      <c r="B34" s="141">
        <v>0</v>
      </c>
      <c r="C34" s="141">
        <f t="shared" si="0"/>
        <v>0</v>
      </c>
      <c r="D34" s="12"/>
      <c r="E34" s="12"/>
      <c r="F34" s="12"/>
      <c r="G34" s="12"/>
      <c r="H34" s="12"/>
      <c r="I34" s="12"/>
    </row>
    <row r="35" spans="1:9" s="31" customFormat="1" x14ac:dyDescent="0.2">
      <c r="A35" s="2" t="s">
        <v>428</v>
      </c>
      <c r="B35" s="141">
        <v>0</v>
      </c>
      <c r="C35" s="141">
        <f t="shared" si="0"/>
        <v>0</v>
      </c>
      <c r="D35" s="17"/>
      <c r="E35" s="17"/>
      <c r="F35" s="17"/>
      <c r="G35" s="17"/>
      <c r="H35" s="17"/>
      <c r="I35" s="17"/>
    </row>
    <row r="36" spans="1:9" s="31" customFormat="1" x14ac:dyDescent="0.2">
      <c r="A36" s="2" t="s">
        <v>429</v>
      </c>
      <c r="B36" s="141">
        <v>0</v>
      </c>
      <c r="C36" s="141">
        <f t="shared" si="0"/>
        <v>0</v>
      </c>
      <c r="D36" s="17"/>
      <c r="E36" s="17"/>
      <c r="F36" s="17"/>
      <c r="G36" s="17"/>
      <c r="H36" s="17"/>
      <c r="I36" s="17"/>
    </row>
    <row r="37" spans="1:9" s="13" customFormat="1" ht="24" x14ac:dyDescent="0.2">
      <c r="A37" s="2" t="s">
        <v>430</v>
      </c>
      <c r="B37" s="141">
        <v>0</v>
      </c>
      <c r="C37" s="141">
        <f t="shared" si="0"/>
        <v>0</v>
      </c>
      <c r="D37" s="12"/>
      <c r="E37" s="12"/>
      <c r="F37" s="12"/>
      <c r="G37" s="12"/>
      <c r="H37" s="12"/>
      <c r="I37" s="12"/>
    </row>
    <row r="38" spans="1:9" s="31" customFormat="1" x14ac:dyDescent="0.2">
      <c r="A38" s="2" t="s">
        <v>431</v>
      </c>
      <c r="B38" s="141">
        <v>367.50076433999999</v>
      </c>
      <c r="C38" s="141">
        <f t="shared" si="0"/>
        <v>367.50076433999999</v>
      </c>
      <c r="D38" s="17"/>
      <c r="E38" s="17"/>
      <c r="F38" s="17"/>
      <c r="G38" s="17"/>
      <c r="H38" s="17"/>
      <c r="I38" s="17"/>
    </row>
    <row r="39" spans="1:9" s="31" customFormat="1" x14ac:dyDescent="0.2">
      <c r="A39" s="2" t="s">
        <v>432</v>
      </c>
      <c r="B39" s="141">
        <v>0</v>
      </c>
      <c r="C39" s="141">
        <f t="shared" si="0"/>
        <v>0</v>
      </c>
      <c r="D39" s="17"/>
      <c r="E39" s="17"/>
      <c r="F39" s="17"/>
      <c r="G39" s="17"/>
      <c r="H39" s="17"/>
      <c r="I39" s="17"/>
    </row>
    <row r="40" spans="1:9" s="13" customFormat="1" x14ac:dyDescent="0.2">
      <c r="A40" s="2" t="s">
        <v>433</v>
      </c>
      <c r="B40" s="141">
        <v>10465.98740279</v>
      </c>
      <c r="C40" s="141">
        <f t="shared" si="0"/>
        <v>10465.98740279</v>
      </c>
      <c r="D40" s="12"/>
      <c r="E40" s="12"/>
      <c r="F40" s="12"/>
      <c r="G40" s="12"/>
      <c r="H40" s="12"/>
      <c r="I40" s="12"/>
    </row>
    <row r="41" spans="1:9" s="31" customFormat="1" x14ac:dyDescent="0.2">
      <c r="A41" s="2" t="s">
        <v>434</v>
      </c>
      <c r="B41" s="141">
        <v>18.3186</v>
      </c>
      <c r="C41" s="141">
        <f t="shared" si="0"/>
        <v>18.3186</v>
      </c>
      <c r="D41" s="17"/>
      <c r="E41" s="17"/>
      <c r="F41" s="17"/>
      <c r="G41" s="17"/>
      <c r="H41" s="17"/>
      <c r="I41" s="17"/>
    </row>
    <row r="42" spans="1:9" s="31" customFormat="1" x14ac:dyDescent="0.2">
      <c r="A42" s="2" t="s">
        <v>435</v>
      </c>
      <c r="B42" s="141">
        <v>0</v>
      </c>
      <c r="C42" s="141">
        <f t="shared" si="0"/>
        <v>0</v>
      </c>
      <c r="D42" s="17"/>
      <c r="E42" s="17"/>
      <c r="F42" s="17"/>
      <c r="G42" s="17"/>
      <c r="H42" s="17"/>
      <c r="I42" s="17"/>
    </row>
    <row r="43" spans="1:9" s="31" customFormat="1" x14ac:dyDescent="0.2">
      <c r="A43" s="2" t="s">
        <v>436</v>
      </c>
      <c r="B43" s="141">
        <v>2180.4188258499998</v>
      </c>
      <c r="C43" s="141">
        <f t="shared" si="0"/>
        <v>2180.4188258499998</v>
      </c>
      <c r="D43" s="17"/>
      <c r="E43" s="17"/>
      <c r="F43" s="17"/>
      <c r="G43" s="17"/>
      <c r="H43" s="17"/>
      <c r="I43" s="17"/>
    </row>
    <row r="44" spans="1:9" s="13" customFormat="1" x14ac:dyDescent="0.2">
      <c r="A44" s="2" t="s">
        <v>437</v>
      </c>
      <c r="B44" s="141">
        <v>2180.4188258499998</v>
      </c>
      <c r="C44" s="141">
        <f t="shared" si="0"/>
        <v>2180.4188258499998</v>
      </c>
      <c r="D44" s="12"/>
      <c r="E44" s="12"/>
      <c r="F44" s="12"/>
      <c r="G44" s="12"/>
      <c r="H44" s="12"/>
      <c r="I44" s="12"/>
    </row>
    <row r="45" spans="1:9" s="31" customFormat="1" x14ac:dyDescent="0.2">
      <c r="A45" s="3" t="s">
        <v>438</v>
      </c>
      <c r="B45" s="13">
        <v>2180.4188258499998</v>
      </c>
      <c r="C45" s="13">
        <f t="shared" si="0"/>
        <v>2180.4188258499998</v>
      </c>
      <c r="D45" s="17"/>
      <c r="E45" s="17"/>
      <c r="F45" s="17"/>
      <c r="G45" s="17"/>
      <c r="H45" s="17"/>
      <c r="I45" s="17"/>
    </row>
    <row r="46" spans="1:9" s="31" customFormat="1" x14ac:dyDescent="0.2">
      <c r="A46" s="3" t="s">
        <v>439</v>
      </c>
      <c r="B46" s="13">
        <v>0</v>
      </c>
      <c r="C46" s="13">
        <f t="shared" si="0"/>
        <v>0</v>
      </c>
      <c r="D46" s="17"/>
      <c r="E46" s="17"/>
      <c r="F46" s="17"/>
      <c r="G46" s="17"/>
      <c r="H46" s="17"/>
      <c r="I46" s="17"/>
    </row>
    <row r="47" spans="1:9" x14ac:dyDescent="0.2">
      <c r="A47" s="2" t="s">
        <v>440</v>
      </c>
      <c r="B47" s="141">
        <v>0</v>
      </c>
      <c r="C47" s="141">
        <f t="shared" si="0"/>
        <v>0</v>
      </c>
    </row>
    <row r="48" spans="1:9" x14ac:dyDescent="0.2">
      <c r="A48" s="2" t="s">
        <v>441</v>
      </c>
      <c r="B48" s="141">
        <v>0</v>
      </c>
      <c r="C48" s="141">
        <f t="shared" si="0"/>
        <v>0</v>
      </c>
    </row>
    <row r="49" spans="1:3" x14ac:dyDescent="0.2">
      <c r="A49" s="3" t="s">
        <v>442</v>
      </c>
      <c r="B49" s="13">
        <v>0</v>
      </c>
      <c r="C49" s="13">
        <f t="shared" si="0"/>
        <v>0</v>
      </c>
    </row>
    <row r="50" spans="1:3" x14ac:dyDescent="0.2">
      <c r="A50" s="2" t="s">
        <v>443</v>
      </c>
      <c r="B50" s="141">
        <v>0</v>
      </c>
      <c r="C50" s="141">
        <f t="shared" si="0"/>
        <v>0</v>
      </c>
    </row>
    <row r="51" spans="1:3" x14ac:dyDescent="0.2">
      <c r="A51" s="2" t="s">
        <v>421</v>
      </c>
      <c r="B51" s="141">
        <v>0</v>
      </c>
      <c r="C51" s="141">
        <f t="shared" si="0"/>
        <v>0</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v>0</v>
      </c>
      <c r="C67" s="141">
        <f t="shared" si="0"/>
        <v>0</v>
      </c>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BBCF-C962-47D5-9E37-140655C05C90}">
  <sheetPr>
    <tabColor rgb="FF00B0F0"/>
  </sheetPr>
  <dimension ref="A18:G20"/>
  <sheetViews>
    <sheetView workbookViewId="0">
      <selection activeCell="A18" sqref="A18:G18"/>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7">
      <c r="A18" s="167" t="s">
        <v>301</v>
      </c>
      <c r="B18" s="167"/>
      <c r="C18" s="167"/>
      <c r="D18" s="167"/>
      <c r="E18" s="167"/>
      <c r="F18" s="167"/>
      <c r="G18" s="167"/>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54B9-ECCC-43AB-8DA7-4B8B5A0E8DE0}">
  <sheetPr>
    <tabColor theme="9" tint="0.39997558519241921"/>
  </sheetPr>
  <dimension ref="A1:H69"/>
  <sheetViews>
    <sheetView showGridLines="0" defaultGridColor="0" colorId="60" zoomScaleNormal="100" workbookViewId="0">
      <selection activeCell="G37" sqref="G36:G37"/>
    </sheetView>
  </sheetViews>
  <sheetFormatPr baseColWidth="10" defaultColWidth="11.42578125" defaultRowHeight="12.75" x14ac:dyDescent="0.2"/>
  <cols>
    <col min="1" max="1" width="57" style="4" customWidth="1"/>
    <col min="2" max="5" width="11.42578125" style="4"/>
    <col min="6" max="6" width="13" style="4" customWidth="1"/>
    <col min="7" max="7" width="11.42578125" style="4"/>
    <col min="8" max="8" width="14.1406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450</v>
      </c>
      <c r="B5" s="158"/>
      <c r="C5" s="158"/>
      <c r="D5" s="158"/>
      <c r="E5" s="158"/>
      <c r="F5" s="158"/>
      <c r="G5" s="158"/>
      <c r="H5" s="61"/>
    </row>
    <row r="6" spans="1:8" x14ac:dyDescent="0.2">
      <c r="A6" s="158" t="s">
        <v>459</v>
      </c>
      <c r="B6" s="158"/>
      <c r="C6" s="158"/>
      <c r="D6" s="158"/>
      <c r="E6" s="158"/>
      <c r="F6" s="158"/>
      <c r="G6" s="158"/>
      <c r="H6" s="76"/>
    </row>
    <row r="7" spans="1:8" x14ac:dyDescent="0.2">
      <c r="A7" s="158">
        <v>2023</v>
      </c>
      <c r="B7" s="158"/>
      <c r="C7" s="158"/>
      <c r="D7" s="158"/>
      <c r="E7" s="158"/>
      <c r="F7" s="158"/>
      <c r="G7" s="158"/>
      <c r="H7" s="61"/>
    </row>
    <row r="8" spans="1:8" x14ac:dyDescent="0.2">
      <c r="A8" s="158" t="s">
        <v>367</v>
      </c>
      <c r="B8" s="158"/>
      <c r="C8" s="158"/>
      <c r="D8" s="158"/>
      <c r="E8" s="158"/>
      <c r="F8" s="158"/>
      <c r="G8" s="158"/>
      <c r="H8" s="61"/>
    </row>
    <row r="9" spans="1:8" ht="13.5" thickBot="1" x14ac:dyDescent="0.25"/>
    <row r="10" spans="1:8" ht="76.5" customHeight="1" thickTop="1" thickBot="1" x14ac:dyDescent="0.25">
      <c r="A10" s="72" t="s">
        <v>368</v>
      </c>
      <c r="B10" s="72" t="s">
        <v>460</v>
      </c>
      <c r="C10" s="72" t="s">
        <v>36</v>
      </c>
      <c r="D10" s="72" t="s">
        <v>461</v>
      </c>
      <c r="E10" s="72" t="s">
        <v>378</v>
      </c>
      <c r="F10" s="72" t="s">
        <v>44</v>
      </c>
      <c r="G10" s="72" t="s">
        <v>372</v>
      </c>
      <c r="H10" s="73"/>
    </row>
    <row r="11" spans="1:8" s="13" customFormat="1" ht="13.5" thickTop="1" x14ac:dyDescent="0.2">
      <c r="A11" s="74"/>
      <c r="B11" s="12"/>
      <c r="C11" s="12"/>
      <c r="D11" s="12"/>
      <c r="E11" s="12"/>
      <c r="F11" s="12"/>
      <c r="G11" s="12"/>
      <c r="H11" s="12"/>
    </row>
    <row r="12" spans="1:8" s="13" customFormat="1" x14ac:dyDescent="0.2">
      <c r="A12" s="3" t="s">
        <v>406</v>
      </c>
      <c r="B12" s="12"/>
      <c r="C12" s="12">
        <v>640625.12464328995</v>
      </c>
      <c r="D12" s="12"/>
      <c r="E12" s="12">
        <v>40605.630498979997</v>
      </c>
      <c r="F12" s="12">
        <v>292462.76656244003</v>
      </c>
      <c r="G12" s="12">
        <f>SUM(B12:F12)</f>
        <v>973693.52170470986</v>
      </c>
      <c r="H12" s="12"/>
    </row>
    <row r="13" spans="1:8" s="13" customFormat="1" x14ac:dyDescent="0.2">
      <c r="A13" s="3" t="s">
        <v>407</v>
      </c>
      <c r="B13" s="12"/>
      <c r="C13" s="12">
        <v>640625.12464328995</v>
      </c>
      <c r="D13" s="12"/>
      <c r="E13" s="12">
        <v>40685.609892200002</v>
      </c>
      <c r="F13" s="12">
        <v>292462.76656244003</v>
      </c>
      <c r="G13" s="12">
        <f t="shared" ref="G13:G67" si="0">SUM(B13:F13)</f>
        <v>973773.5010979299</v>
      </c>
      <c r="H13" s="12"/>
    </row>
    <row r="14" spans="1:8" s="31" customFormat="1" x14ac:dyDescent="0.2">
      <c r="A14" s="3" t="s">
        <v>408</v>
      </c>
      <c r="B14" s="12"/>
      <c r="C14" s="12">
        <v>609823.06381127995</v>
      </c>
      <c r="D14" s="12"/>
      <c r="E14" s="12">
        <v>32607.204790160002</v>
      </c>
      <c r="F14" s="12">
        <v>282242.24871810002</v>
      </c>
      <c r="G14" s="12">
        <f t="shared" si="0"/>
        <v>924672.51731953991</v>
      </c>
      <c r="H14" s="17"/>
    </row>
    <row r="15" spans="1:8" s="31" customFormat="1" x14ac:dyDescent="0.2">
      <c r="A15" s="2" t="s">
        <v>409</v>
      </c>
      <c r="B15" s="17"/>
      <c r="C15" s="17">
        <v>399224.96851614001</v>
      </c>
      <c r="D15" s="17"/>
      <c r="E15" s="17">
        <v>17469.052917630001</v>
      </c>
      <c r="F15" s="17">
        <v>182073.45719096001</v>
      </c>
      <c r="G15" s="12">
        <f t="shared" si="0"/>
        <v>598767.47862473002</v>
      </c>
      <c r="H15" s="17"/>
    </row>
    <row r="16" spans="1:8" s="31" customFormat="1" x14ac:dyDescent="0.2">
      <c r="A16" s="2" t="s">
        <v>410</v>
      </c>
      <c r="B16" s="17"/>
      <c r="C16" s="17">
        <v>38889.791400859998</v>
      </c>
      <c r="D16" s="17"/>
      <c r="E16" s="17">
        <v>3193.2524496400001</v>
      </c>
      <c r="F16" s="17">
        <v>24808.05734897</v>
      </c>
      <c r="G16" s="12">
        <f t="shared" si="0"/>
        <v>66891.101199469995</v>
      </c>
      <c r="H16" s="17"/>
    </row>
    <row r="17" spans="1:8" s="31" customFormat="1" x14ac:dyDescent="0.2">
      <c r="A17" s="2" t="s">
        <v>411</v>
      </c>
      <c r="B17" s="17"/>
      <c r="C17" s="17">
        <v>47.590268000000002</v>
      </c>
      <c r="D17" s="17"/>
      <c r="E17" s="17">
        <v>811.12204594000002</v>
      </c>
      <c r="F17" s="17">
        <v>106.03262917000001</v>
      </c>
      <c r="G17" s="12">
        <f t="shared" si="0"/>
        <v>964.74494311000012</v>
      </c>
      <c r="H17" s="17"/>
    </row>
    <row r="18" spans="1:8" s="31" customFormat="1" x14ac:dyDescent="0.2">
      <c r="A18" s="2" t="s">
        <v>412</v>
      </c>
      <c r="B18" s="17"/>
      <c r="C18" s="17">
        <v>38842.201132859998</v>
      </c>
      <c r="D18" s="17"/>
      <c r="E18" s="17">
        <v>2382.1304037</v>
      </c>
      <c r="F18" s="17">
        <v>24702.0247198</v>
      </c>
      <c r="G18" s="12">
        <f t="shared" si="0"/>
        <v>65926.356256359999</v>
      </c>
      <c r="H18" s="17"/>
    </row>
    <row r="19" spans="1:8" s="31" customFormat="1" x14ac:dyDescent="0.2">
      <c r="A19" s="2" t="s">
        <v>413</v>
      </c>
      <c r="B19" s="12"/>
      <c r="C19" s="12">
        <v>88702.202573160001</v>
      </c>
      <c r="D19" s="17"/>
      <c r="E19" s="17">
        <v>9676.2555315600002</v>
      </c>
      <c r="F19" s="12">
        <v>49869.928496569999</v>
      </c>
      <c r="G19" s="12">
        <f t="shared" si="0"/>
        <v>148248.38660129</v>
      </c>
      <c r="H19" s="17"/>
    </row>
    <row r="20" spans="1:8" s="31" customFormat="1" x14ac:dyDescent="0.2">
      <c r="A20" s="3" t="s">
        <v>414</v>
      </c>
      <c r="B20" s="12"/>
      <c r="C20" s="12">
        <v>0</v>
      </c>
      <c r="D20" s="12"/>
      <c r="E20" s="12">
        <v>0</v>
      </c>
      <c r="F20" s="12">
        <v>0</v>
      </c>
      <c r="G20" s="12">
        <f t="shared" si="0"/>
        <v>0</v>
      </c>
      <c r="H20" s="17"/>
    </row>
    <row r="21" spans="1:8" s="31" customFormat="1" x14ac:dyDescent="0.2">
      <c r="A21" s="3" t="s">
        <v>415</v>
      </c>
      <c r="B21" s="17"/>
      <c r="C21" s="17">
        <v>0</v>
      </c>
      <c r="D21" s="12"/>
      <c r="E21" s="12">
        <v>0</v>
      </c>
      <c r="F21" s="17">
        <v>0</v>
      </c>
      <c r="G21" s="12">
        <f t="shared" si="0"/>
        <v>0</v>
      </c>
      <c r="H21" s="17"/>
    </row>
    <row r="22" spans="1:8" s="13" customFormat="1" x14ac:dyDescent="0.2">
      <c r="A22" s="2" t="s">
        <v>416</v>
      </c>
      <c r="B22" s="17"/>
      <c r="C22" s="17">
        <v>0</v>
      </c>
      <c r="D22" s="17"/>
      <c r="E22" s="17">
        <v>0</v>
      </c>
      <c r="F22" s="17">
        <v>0</v>
      </c>
      <c r="G22" s="12">
        <f t="shared" si="0"/>
        <v>0</v>
      </c>
      <c r="H22" s="12"/>
    </row>
    <row r="23" spans="1:8" s="13" customFormat="1" x14ac:dyDescent="0.2">
      <c r="A23" s="2" t="s">
        <v>417</v>
      </c>
      <c r="B23" s="17"/>
      <c r="C23" s="17">
        <v>0</v>
      </c>
      <c r="D23" s="17"/>
      <c r="E23" s="17">
        <v>0</v>
      </c>
      <c r="F23" s="17">
        <v>0</v>
      </c>
      <c r="G23" s="12">
        <f t="shared" si="0"/>
        <v>0</v>
      </c>
      <c r="H23" s="12"/>
    </row>
    <row r="24" spans="1:8" s="31" customFormat="1" x14ac:dyDescent="0.2">
      <c r="A24" s="2" t="s">
        <v>418</v>
      </c>
      <c r="B24" s="17"/>
      <c r="C24" s="17">
        <v>0</v>
      </c>
      <c r="D24" s="17"/>
      <c r="E24" s="17">
        <v>0</v>
      </c>
      <c r="F24" s="17">
        <v>0</v>
      </c>
      <c r="G24" s="12">
        <f t="shared" si="0"/>
        <v>0</v>
      </c>
      <c r="H24" s="17"/>
    </row>
    <row r="25" spans="1:8" s="31" customFormat="1" x14ac:dyDescent="0.2">
      <c r="A25" s="2" t="s">
        <v>419</v>
      </c>
      <c r="B25" s="12"/>
      <c r="C25" s="12">
        <v>0</v>
      </c>
      <c r="D25" s="17"/>
      <c r="E25" s="17">
        <v>0</v>
      </c>
      <c r="F25" s="12">
        <v>0</v>
      </c>
      <c r="G25" s="12">
        <f t="shared" si="0"/>
        <v>0</v>
      </c>
      <c r="H25" s="17"/>
    </row>
    <row r="26" spans="1:8" s="31" customFormat="1" x14ac:dyDescent="0.2">
      <c r="A26" s="3" t="s">
        <v>420</v>
      </c>
      <c r="B26" s="17"/>
      <c r="C26" s="17">
        <v>83006.101321120004</v>
      </c>
      <c r="D26" s="12"/>
      <c r="E26" s="12">
        <v>2268.6438913299999</v>
      </c>
      <c r="F26" s="17">
        <v>25490.805681599999</v>
      </c>
      <c r="G26" s="12">
        <f t="shared" si="0"/>
        <v>110765.55089405</v>
      </c>
      <c r="H26" s="17"/>
    </row>
    <row r="27" spans="1:8" s="31" customFormat="1" x14ac:dyDescent="0.2">
      <c r="A27" s="2" t="s">
        <v>421</v>
      </c>
      <c r="B27" s="17"/>
      <c r="C27" s="17">
        <v>10728.76440125</v>
      </c>
      <c r="D27" s="17"/>
      <c r="E27" s="17">
        <v>238.36246510000001</v>
      </c>
      <c r="F27" s="17">
        <v>3256.4014701000001</v>
      </c>
      <c r="G27" s="12">
        <f t="shared" si="0"/>
        <v>14223.528336450001</v>
      </c>
      <c r="H27" s="17"/>
    </row>
    <row r="28" spans="1:8" s="13" customFormat="1" x14ac:dyDescent="0.2">
      <c r="A28" s="2" t="s">
        <v>422</v>
      </c>
      <c r="B28" s="17"/>
      <c r="C28" s="17">
        <v>0</v>
      </c>
      <c r="D28" s="17"/>
      <c r="E28" s="17">
        <v>0</v>
      </c>
      <c r="F28" s="17">
        <v>0</v>
      </c>
      <c r="G28" s="12">
        <f t="shared" si="0"/>
        <v>0</v>
      </c>
      <c r="H28" s="12"/>
    </row>
    <row r="29" spans="1:8" s="31" customFormat="1" x14ac:dyDescent="0.2">
      <c r="A29" s="2" t="s">
        <v>423</v>
      </c>
      <c r="B29" s="17"/>
      <c r="C29" s="17">
        <v>0</v>
      </c>
      <c r="D29" s="17"/>
      <c r="E29" s="17">
        <v>0</v>
      </c>
      <c r="F29" s="17">
        <v>0</v>
      </c>
      <c r="G29" s="12">
        <f t="shared" si="0"/>
        <v>0</v>
      </c>
      <c r="H29" s="17"/>
    </row>
    <row r="30" spans="1:8" s="31" customFormat="1" x14ac:dyDescent="0.2">
      <c r="A30" s="2" t="s">
        <v>424</v>
      </c>
      <c r="B30" s="17"/>
      <c r="C30" s="17">
        <v>0</v>
      </c>
      <c r="D30" s="17"/>
      <c r="E30" s="17">
        <v>0</v>
      </c>
      <c r="F30" s="17">
        <v>0</v>
      </c>
      <c r="G30" s="12">
        <f t="shared" si="0"/>
        <v>0</v>
      </c>
      <c r="H30" s="17"/>
    </row>
    <row r="31" spans="1:8" s="31" customFormat="1" x14ac:dyDescent="0.2">
      <c r="A31" s="2" t="s">
        <v>425</v>
      </c>
      <c r="B31" s="17"/>
      <c r="C31" s="17">
        <v>0</v>
      </c>
      <c r="D31" s="17"/>
      <c r="E31" s="17">
        <v>0</v>
      </c>
      <c r="F31" s="17">
        <v>0</v>
      </c>
      <c r="G31" s="12">
        <f t="shared" si="0"/>
        <v>0</v>
      </c>
      <c r="H31" s="17"/>
    </row>
    <row r="32" spans="1:8" s="31" customFormat="1" x14ac:dyDescent="0.2">
      <c r="A32" s="2" t="s">
        <v>499</v>
      </c>
      <c r="B32" s="17"/>
      <c r="C32" s="17">
        <v>0</v>
      </c>
      <c r="D32" s="17"/>
      <c r="E32" s="17">
        <v>0</v>
      </c>
      <c r="F32" s="17">
        <v>0</v>
      </c>
      <c r="G32" s="12">
        <f t="shared" si="0"/>
        <v>0</v>
      </c>
      <c r="H32" s="17"/>
    </row>
    <row r="33" spans="1:8" s="31" customFormat="1" x14ac:dyDescent="0.2">
      <c r="A33" s="2" t="s">
        <v>426</v>
      </c>
      <c r="B33" s="17"/>
      <c r="C33" s="17">
        <v>0</v>
      </c>
      <c r="D33" s="17"/>
      <c r="E33" s="17">
        <v>0</v>
      </c>
      <c r="F33" s="17">
        <v>0</v>
      </c>
      <c r="G33" s="12">
        <f t="shared" si="0"/>
        <v>0</v>
      </c>
      <c r="H33" s="17"/>
    </row>
    <row r="34" spans="1:8" s="31" customFormat="1" x14ac:dyDescent="0.2">
      <c r="A34" s="2" t="s">
        <v>427</v>
      </c>
      <c r="B34" s="17"/>
      <c r="C34" s="17">
        <v>0</v>
      </c>
      <c r="D34" s="17"/>
      <c r="E34" s="17">
        <v>0</v>
      </c>
      <c r="F34" s="17">
        <v>0</v>
      </c>
      <c r="G34" s="12">
        <f t="shared" si="0"/>
        <v>0</v>
      </c>
      <c r="H34" s="17"/>
    </row>
    <row r="35" spans="1:8" s="31" customFormat="1" x14ac:dyDescent="0.2">
      <c r="A35" s="2" t="s">
        <v>428</v>
      </c>
      <c r="B35" s="17"/>
      <c r="C35" s="17">
        <v>4.9088442299999997</v>
      </c>
      <c r="D35" s="17"/>
      <c r="E35" s="17">
        <v>0</v>
      </c>
      <c r="F35" s="17">
        <v>0</v>
      </c>
      <c r="G35" s="12">
        <f t="shared" si="0"/>
        <v>4.9088442299999997</v>
      </c>
      <c r="H35" s="17"/>
    </row>
    <row r="36" spans="1:8" s="31" customFormat="1" x14ac:dyDescent="0.2">
      <c r="A36" s="2" t="s">
        <v>429</v>
      </c>
      <c r="B36" s="17"/>
      <c r="C36" s="17">
        <v>0</v>
      </c>
      <c r="D36" s="17"/>
      <c r="E36" s="17">
        <v>238.36246510000001</v>
      </c>
      <c r="F36" s="17">
        <v>0</v>
      </c>
      <c r="G36" s="12">
        <f t="shared" si="0"/>
        <v>238.36246510000001</v>
      </c>
      <c r="H36" s="17"/>
    </row>
    <row r="37" spans="1:8" s="31" customFormat="1" x14ac:dyDescent="0.2">
      <c r="A37" s="2" t="s">
        <v>430</v>
      </c>
      <c r="B37" s="17"/>
      <c r="C37" s="17">
        <v>0</v>
      </c>
      <c r="D37" s="17"/>
      <c r="E37" s="17">
        <v>0</v>
      </c>
      <c r="F37" s="17">
        <v>0</v>
      </c>
      <c r="G37" s="12">
        <f t="shared" si="0"/>
        <v>0</v>
      </c>
      <c r="H37" s="17"/>
    </row>
    <row r="38" spans="1:8" s="31" customFormat="1" x14ac:dyDescent="0.2">
      <c r="A38" s="2" t="s">
        <v>431</v>
      </c>
      <c r="B38" s="17"/>
      <c r="C38" s="17">
        <v>10723.855557020001</v>
      </c>
      <c r="D38" s="17"/>
      <c r="E38" s="17">
        <v>0</v>
      </c>
      <c r="F38" s="17">
        <v>3256.4014701000001</v>
      </c>
      <c r="G38" s="12">
        <f t="shared" si="0"/>
        <v>13980.25702712</v>
      </c>
      <c r="H38" s="17"/>
    </row>
    <row r="39" spans="1:8" s="31" customFormat="1" x14ac:dyDescent="0.2">
      <c r="A39" s="2" t="s">
        <v>432</v>
      </c>
      <c r="B39" s="17"/>
      <c r="C39" s="17">
        <v>0</v>
      </c>
      <c r="D39" s="17"/>
      <c r="E39" s="17">
        <v>0</v>
      </c>
      <c r="F39" s="17">
        <v>0</v>
      </c>
      <c r="G39" s="12">
        <f t="shared" si="0"/>
        <v>0</v>
      </c>
      <c r="H39" s="17"/>
    </row>
    <row r="40" spans="1:8" s="31" customFormat="1" x14ac:dyDescent="0.2">
      <c r="A40" s="2" t="s">
        <v>433</v>
      </c>
      <c r="B40" s="17"/>
      <c r="C40" s="17">
        <v>71791.422888129993</v>
      </c>
      <c r="D40" s="17"/>
      <c r="E40" s="17">
        <v>2030.2814262300001</v>
      </c>
      <c r="F40" s="17">
        <v>22234.404211500001</v>
      </c>
      <c r="G40" s="12">
        <f t="shared" si="0"/>
        <v>96056.108525859992</v>
      </c>
      <c r="H40" s="17"/>
    </row>
    <row r="41" spans="1:8" s="31" customFormat="1" x14ac:dyDescent="0.2">
      <c r="A41" s="2" t="s">
        <v>434</v>
      </c>
      <c r="B41" s="17"/>
      <c r="C41" s="17">
        <v>485.91403173999998</v>
      </c>
      <c r="D41" s="17"/>
      <c r="E41" s="17">
        <v>0</v>
      </c>
      <c r="F41" s="17">
        <v>0</v>
      </c>
      <c r="G41" s="12">
        <f t="shared" si="0"/>
        <v>485.91403173999998</v>
      </c>
      <c r="H41" s="17"/>
    </row>
    <row r="42" spans="1:8" s="31" customFormat="1" x14ac:dyDescent="0.2">
      <c r="A42" s="2" t="s">
        <v>435</v>
      </c>
      <c r="B42" s="17"/>
      <c r="C42" s="17">
        <v>0</v>
      </c>
      <c r="D42" s="17"/>
      <c r="E42" s="17">
        <v>0</v>
      </c>
      <c r="F42" s="17">
        <v>0</v>
      </c>
      <c r="G42" s="12">
        <f t="shared" si="0"/>
        <v>0</v>
      </c>
      <c r="H42" s="17"/>
    </row>
    <row r="43" spans="1:8" s="13" customFormat="1" x14ac:dyDescent="0.2">
      <c r="A43" s="2" t="s">
        <v>436</v>
      </c>
      <c r="B43" s="17"/>
      <c r="C43" s="17">
        <v>30802.06083201</v>
      </c>
      <c r="D43" s="17"/>
      <c r="E43" s="17">
        <v>8078.4051020400002</v>
      </c>
      <c r="F43" s="17">
        <v>10220.51784434</v>
      </c>
      <c r="G43" s="12">
        <f t="shared" si="0"/>
        <v>49100.98377839</v>
      </c>
      <c r="H43" s="12"/>
    </row>
    <row r="44" spans="1:8" s="13" customFormat="1" x14ac:dyDescent="0.2">
      <c r="A44" s="2" t="s">
        <v>437</v>
      </c>
      <c r="B44" s="17"/>
      <c r="C44" s="17">
        <v>24474.954989009999</v>
      </c>
      <c r="D44" s="17"/>
      <c r="E44" s="17">
        <v>3006.0945496200002</v>
      </c>
      <c r="F44" s="17">
        <v>6809.8006923399998</v>
      </c>
      <c r="G44" s="12">
        <f t="shared" si="0"/>
        <v>34290.850230969998</v>
      </c>
      <c r="H44" s="12"/>
    </row>
    <row r="45" spans="1:8" s="31" customFormat="1" x14ac:dyDescent="0.2">
      <c r="A45" s="3" t="s">
        <v>438</v>
      </c>
      <c r="B45" s="17"/>
      <c r="C45" s="17">
        <v>16894.52527966</v>
      </c>
      <c r="D45" s="12"/>
      <c r="E45" s="12">
        <v>2071.3633922099998</v>
      </c>
      <c r="F45" s="17">
        <v>6757.3286304100002</v>
      </c>
      <c r="G45" s="12">
        <f t="shared" si="0"/>
        <v>25723.217302280002</v>
      </c>
      <c r="H45" s="17"/>
    </row>
    <row r="46" spans="1:8" s="31" customFormat="1" x14ac:dyDescent="0.2">
      <c r="A46" s="3" t="s">
        <v>439</v>
      </c>
      <c r="B46" s="12"/>
      <c r="C46" s="12">
        <v>7580.4297093499999</v>
      </c>
      <c r="D46" s="12"/>
      <c r="E46" s="12">
        <v>934.73115741000004</v>
      </c>
      <c r="F46" s="12">
        <v>52.472061930000002</v>
      </c>
      <c r="G46" s="12">
        <f t="shared" si="0"/>
        <v>8567.63292869</v>
      </c>
      <c r="H46" s="17"/>
    </row>
    <row r="47" spans="1:8" s="13" customFormat="1" x14ac:dyDescent="0.2">
      <c r="A47" s="2" t="s">
        <v>440</v>
      </c>
      <c r="B47" s="12"/>
      <c r="C47" s="12">
        <v>127</v>
      </c>
      <c r="D47" s="17"/>
      <c r="E47" s="17">
        <v>72.310552329999993</v>
      </c>
      <c r="F47" s="12">
        <v>0</v>
      </c>
      <c r="G47" s="12">
        <f t="shared" si="0"/>
        <v>199.31055233000001</v>
      </c>
      <c r="H47" s="12"/>
    </row>
    <row r="48" spans="1:8" s="31" customFormat="1" x14ac:dyDescent="0.2">
      <c r="A48" s="2" t="s">
        <v>441</v>
      </c>
      <c r="B48" s="17"/>
      <c r="C48" s="17">
        <v>127</v>
      </c>
      <c r="D48" s="17"/>
      <c r="E48" s="17">
        <v>72.310552329999993</v>
      </c>
      <c r="F48" s="17">
        <v>0</v>
      </c>
      <c r="G48" s="12">
        <f t="shared" si="0"/>
        <v>199.31055233000001</v>
      </c>
      <c r="H48" s="17"/>
    </row>
    <row r="49" spans="1:8" s="31" customFormat="1" x14ac:dyDescent="0.2">
      <c r="A49" s="3" t="s">
        <v>442</v>
      </c>
      <c r="B49" s="17"/>
      <c r="C49" s="17">
        <v>0</v>
      </c>
      <c r="D49" s="12"/>
      <c r="E49" s="12">
        <v>0</v>
      </c>
      <c r="F49" s="17">
        <v>0</v>
      </c>
      <c r="G49" s="12">
        <f t="shared" si="0"/>
        <v>0</v>
      </c>
      <c r="H49" s="17"/>
    </row>
    <row r="50" spans="1:8" s="13" customFormat="1" x14ac:dyDescent="0.2">
      <c r="A50" s="2" t="s">
        <v>443</v>
      </c>
      <c r="B50" s="12"/>
      <c r="C50" s="12">
        <v>6200.1058430000003</v>
      </c>
      <c r="D50" s="17"/>
      <c r="E50" s="17">
        <v>5000.00000009</v>
      </c>
      <c r="F50" s="12">
        <v>3410.7171520000002</v>
      </c>
      <c r="G50" s="12">
        <f t="shared" si="0"/>
        <v>14610.822995090002</v>
      </c>
      <c r="H50" s="12"/>
    </row>
    <row r="51" spans="1:8" s="31" customFormat="1" x14ac:dyDescent="0.2">
      <c r="A51" s="2" t="s">
        <v>421</v>
      </c>
      <c r="B51" s="17"/>
      <c r="C51" s="17">
        <v>6200.1058430000003</v>
      </c>
      <c r="D51" s="17"/>
      <c r="E51" s="17">
        <v>5000.00000009</v>
      </c>
      <c r="F51" s="17">
        <v>0</v>
      </c>
      <c r="G51" s="12">
        <f t="shared" si="0"/>
        <v>11200.105843090001</v>
      </c>
      <c r="H51" s="17"/>
    </row>
    <row r="52" spans="1:8" s="31" customFormat="1" x14ac:dyDescent="0.2">
      <c r="A52" s="3" t="s">
        <v>444</v>
      </c>
      <c r="B52" s="17"/>
      <c r="C52" s="17">
        <v>6200.1058430000003</v>
      </c>
      <c r="D52" s="12"/>
      <c r="E52" s="12">
        <v>0</v>
      </c>
      <c r="F52" s="17">
        <v>0</v>
      </c>
      <c r="G52" s="12">
        <f t="shared" si="0"/>
        <v>6200.1058430000003</v>
      </c>
      <c r="H52" s="17"/>
    </row>
    <row r="53" spans="1:8" s="31" customFormat="1" x14ac:dyDescent="0.2">
      <c r="A53" s="2" t="s">
        <v>425</v>
      </c>
      <c r="B53" s="12"/>
      <c r="C53" s="12">
        <v>0</v>
      </c>
      <c r="D53" s="17"/>
      <c r="E53" s="17">
        <v>0</v>
      </c>
      <c r="F53" s="12">
        <v>0</v>
      </c>
      <c r="G53" s="12">
        <f t="shared" si="0"/>
        <v>0</v>
      </c>
      <c r="H53" s="17"/>
    </row>
    <row r="54" spans="1:8" s="31" customFormat="1" x14ac:dyDescent="0.2">
      <c r="A54" s="2" t="s">
        <v>499</v>
      </c>
      <c r="B54" s="17"/>
      <c r="C54" s="17">
        <v>0</v>
      </c>
      <c r="D54" s="17"/>
      <c r="E54" s="17">
        <v>0</v>
      </c>
      <c r="F54" s="17">
        <v>0</v>
      </c>
      <c r="G54" s="12">
        <f t="shared" si="0"/>
        <v>0</v>
      </c>
      <c r="H54" s="17"/>
    </row>
    <row r="55" spans="1:8" s="31" customFormat="1" x14ac:dyDescent="0.2">
      <c r="A55" s="2" t="s">
        <v>426</v>
      </c>
      <c r="B55" s="17"/>
      <c r="C55" s="17">
        <v>0</v>
      </c>
      <c r="D55" s="17"/>
      <c r="E55" s="17">
        <v>0</v>
      </c>
      <c r="F55" s="17">
        <v>0</v>
      </c>
      <c r="G55" s="12">
        <f t="shared" si="0"/>
        <v>0</v>
      </c>
      <c r="H55" s="17"/>
    </row>
    <row r="56" spans="1:8" s="31" customFormat="1" x14ac:dyDescent="0.2">
      <c r="A56" s="2" t="s">
        <v>445</v>
      </c>
      <c r="B56" s="17"/>
      <c r="C56" s="17">
        <v>0</v>
      </c>
      <c r="D56" s="17"/>
      <c r="E56" s="17">
        <v>0</v>
      </c>
      <c r="F56" s="17">
        <v>0</v>
      </c>
      <c r="G56" s="12">
        <f t="shared" si="0"/>
        <v>0</v>
      </c>
      <c r="H56" s="17"/>
    </row>
    <row r="57" spans="1:8" s="31" customFormat="1" x14ac:dyDescent="0.2">
      <c r="A57" s="2" t="s">
        <v>428</v>
      </c>
      <c r="B57" s="17"/>
      <c r="C57" s="17">
        <v>0</v>
      </c>
      <c r="D57" s="17"/>
      <c r="E57" s="17">
        <v>0</v>
      </c>
      <c r="F57" s="17">
        <v>0</v>
      </c>
      <c r="G57" s="12">
        <f t="shared" si="0"/>
        <v>0</v>
      </c>
      <c r="H57" s="17"/>
    </row>
    <row r="58" spans="1:8" s="13" customFormat="1" x14ac:dyDescent="0.2">
      <c r="A58" s="2" t="s">
        <v>429</v>
      </c>
      <c r="B58" s="17"/>
      <c r="C58" s="17">
        <v>0</v>
      </c>
      <c r="D58" s="17"/>
      <c r="E58" s="17">
        <v>0</v>
      </c>
      <c r="F58" s="17">
        <v>0</v>
      </c>
      <c r="G58" s="12">
        <f t="shared" si="0"/>
        <v>0</v>
      </c>
      <c r="H58" s="12"/>
    </row>
    <row r="59" spans="1:8" s="31" customFormat="1" x14ac:dyDescent="0.2">
      <c r="A59" s="2" t="s">
        <v>431</v>
      </c>
      <c r="B59" s="17"/>
      <c r="C59" s="17">
        <v>0</v>
      </c>
      <c r="D59" s="17"/>
      <c r="E59" s="17">
        <v>0</v>
      </c>
      <c r="F59" s="17">
        <v>0</v>
      </c>
      <c r="G59" s="12">
        <f t="shared" si="0"/>
        <v>0</v>
      </c>
      <c r="H59" s="17"/>
    </row>
    <row r="60" spans="1:8" s="31" customFormat="1" x14ac:dyDescent="0.2">
      <c r="A60" s="2" t="s">
        <v>432</v>
      </c>
      <c r="B60" s="17"/>
      <c r="C60" s="17">
        <v>0</v>
      </c>
      <c r="D60" s="17">
        <v>0</v>
      </c>
      <c r="E60" s="17">
        <v>0</v>
      </c>
      <c r="F60" s="17">
        <v>0</v>
      </c>
      <c r="G60" s="12">
        <f t="shared" si="0"/>
        <v>0</v>
      </c>
      <c r="H60" s="17"/>
    </row>
    <row r="61" spans="1:8" s="31" customFormat="1" x14ac:dyDescent="0.2">
      <c r="A61" s="2" t="s">
        <v>446</v>
      </c>
      <c r="B61" s="17"/>
      <c r="C61" s="17">
        <v>0</v>
      </c>
      <c r="D61" s="17">
        <v>5000.00000009</v>
      </c>
      <c r="E61" s="17">
        <v>5000.00000009</v>
      </c>
      <c r="F61" s="17">
        <v>0</v>
      </c>
      <c r="G61" s="12">
        <f t="shared" si="0"/>
        <v>10000.00000018</v>
      </c>
      <c r="H61" s="17"/>
    </row>
    <row r="62" spans="1:8" s="31" customFormat="1" x14ac:dyDescent="0.2">
      <c r="A62" s="2" t="s">
        <v>433</v>
      </c>
      <c r="B62" s="17"/>
      <c r="C62" s="17">
        <v>0</v>
      </c>
      <c r="D62" s="17">
        <v>0</v>
      </c>
      <c r="E62" s="17">
        <v>0</v>
      </c>
      <c r="F62" s="17">
        <v>3410.7171520000002</v>
      </c>
      <c r="G62" s="12">
        <f t="shared" si="0"/>
        <v>3410.7171520000002</v>
      </c>
      <c r="H62" s="17"/>
    </row>
    <row r="63" spans="1:8" x14ac:dyDescent="0.2">
      <c r="A63" s="2" t="s">
        <v>434</v>
      </c>
      <c r="B63" s="17"/>
      <c r="C63" s="17">
        <v>0</v>
      </c>
      <c r="D63" s="17">
        <v>0</v>
      </c>
      <c r="E63" s="17">
        <v>0</v>
      </c>
      <c r="F63" s="17">
        <v>0</v>
      </c>
      <c r="G63" s="12">
        <f t="shared" si="0"/>
        <v>0</v>
      </c>
    </row>
    <row r="64" spans="1:8" x14ac:dyDescent="0.2">
      <c r="A64" s="2" t="s">
        <v>447</v>
      </c>
      <c r="B64" s="17"/>
      <c r="C64" s="17">
        <v>0</v>
      </c>
      <c r="D64" s="17">
        <v>-79.979393220000006</v>
      </c>
      <c r="E64" s="17">
        <v>-79.979393220000006</v>
      </c>
      <c r="F64" s="17">
        <v>0</v>
      </c>
      <c r="G64" s="12">
        <f t="shared" si="0"/>
        <v>-159.95878644000001</v>
      </c>
    </row>
    <row r="65" spans="1:7" x14ac:dyDescent="0.2">
      <c r="A65" s="3" t="s">
        <v>448</v>
      </c>
      <c r="B65" s="17"/>
      <c r="C65" s="17">
        <v>0</v>
      </c>
      <c r="D65" s="12">
        <v>1016.3434999999999</v>
      </c>
      <c r="E65" s="12">
        <v>1016.3434999999999</v>
      </c>
      <c r="F65" s="17">
        <v>0</v>
      </c>
      <c r="G65" s="12">
        <f t="shared" si="0"/>
        <v>2032.6869999999999</v>
      </c>
    </row>
    <row r="66" spans="1:7" x14ac:dyDescent="0.2">
      <c r="A66" s="2" t="s">
        <v>449</v>
      </c>
      <c r="B66" s="17"/>
      <c r="C66" s="17">
        <v>0</v>
      </c>
      <c r="D66" s="17">
        <v>1096.32289322</v>
      </c>
      <c r="E66" s="17">
        <v>1096.32289322</v>
      </c>
      <c r="F66" s="17">
        <v>0</v>
      </c>
      <c r="G66" s="12">
        <f t="shared" si="0"/>
        <v>2192.6457864399999</v>
      </c>
    </row>
    <row r="67" spans="1:7" x14ac:dyDescent="0.2">
      <c r="A67" s="2"/>
      <c r="B67" s="17"/>
      <c r="C67" s="17">
        <v>0</v>
      </c>
      <c r="D67" s="17"/>
      <c r="E67" s="141"/>
      <c r="F67" s="17">
        <v>0</v>
      </c>
      <c r="G67" s="12">
        <f t="shared" si="0"/>
        <v>0</v>
      </c>
    </row>
    <row r="68" spans="1:7" ht="13.5" thickBot="1" x14ac:dyDescent="0.25">
      <c r="A68" s="142"/>
      <c r="B68" s="142"/>
      <c r="C68" s="142"/>
      <c r="D68" s="142"/>
      <c r="E68" s="142"/>
      <c r="F68" s="142"/>
      <c r="G68" s="142"/>
    </row>
    <row r="69" spans="1:7" ht="13.5" thickTop="1" x14ac:dyDescent="0.2"/>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06ED9-9B3A-4F83-90AE-2D08EDB35CE5}">
  <sheetPr>
    <tabColor theme="9" tint="0.39997558519241921"/>
  </sheetPr>
  <dimension ref="A1:K69"/>
  <sheetViews>
    <sheetView showGridLines="0" defaultGridColor="0" colorId="60" zoomScaleNormal="100" workbookViewId="0">
      <selection activeCell="A12" sqref="A12:A67"/>
    </sheetView>
  </sheetViews>
  <sheetFormatPr baseColWidth="10" defaultColWidth="11.42578125" defaultRowHeight="12.75" x14ac:dyDescent="0.2"/>
  <cols>
    <col min="1" max="1" width="55.140625" style="4" bestFit="1"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450</v>
      </c>
      <c r="B5" s="158"/>
      <c r="C5" s="158"/>
      <c r="D5" s="158"/>
      <c r="E5" s="61"/>
      <c r="F5" s="61"/>
      <c r="G5" s="61"/>
    </row>
    <row r="6" spans="1:8" x14ac:dyDescent="0.2">
      <c r="A6" s="158" t="s">
        <v>462</v>
      </c>
      <c r="B6" s="158"/>
      <c r="C6" s="158"/>
      <c r="D6" s="158"/>
      <c r="E6" s="61"/>
      <c r="F6" s="61"/>
      <c r="G6" s="61"/>
    </row>
    <row r="7" spans="1:8" x14ac:dyDescent="0.2">
      <c r="A7" s="158">
        <v>2023</v>
      </c>
      <c r="B7" s="158"/>
      <c r="C7" s="158"/>
      <c r="D7" s="158"/>
      <c r="E7" s="61"/>
      <c r="F7" s="61"/>
      <c r="G7" s="61"/>
    </row>
    <row r="8" spans="1:8" x14ac:dyDescent="0.2">
      <c r="A8" s="158" t="s">
        <v>367</v>
      </c>
      <c r="B8" s="158"/>
      <c r="C8" s="158"/>
      <c r="D8" s="158"/>
      <c r="E8" s="61"/>
      <c r="F8" s="61"/>
      <c r="G8" s="61"/>
    </row>
    <row r="9" spans="1:8" ht="13.5" thickBot="1" x14ac:dyDescent="0.25"/>
    <row r="10" spans="1:8" ht="14.25" thickTop="1" thickBot="1" x14ac:dyDescent="0.25">
      <c r="A10" s="72" t="s">
        <v>368</v>
      </c>
      <c r="B10" s="72" t="s">
        <v>38</v>
      </c>
      <c r="C10" s="72" t="s">
        <v>40</v>
      </c>
      <c r="D10" s="72" t="s">
        <v>372</v>
      </c>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175475.16508812999</v>
      </c>
      <c r="C12" s="13">
        <v>465149.95955516002</v>
      </c>
      <c r="D12" s="13">
        <f t="shared" ref="D12:D43" si="0">SUM(B12:C12)</f>
        <v>640625.12464328995</v>
      </c>
      <c r="E12" s="12"/>
      <c r="F12" s="12"/>
      <c r="G12" s="12"/>
      <c r="H12" s="12"/>
    </row>
    <row r="13" spans="1:8" s="13" customFormat="1" x14ac:dyDescent="0.2">
      <c r="A13" s="3" t="s">
        <v>407</v>
      </c>
      <c r="B13" s="13">
        <v>175475.16508812999</v>
      </c>
      <c r="C13" s="13">
        <v>465149.95955516002</v>
      </c>
      <c r="D13" s="13">
        <f t="shared" si="0"/>
        <v>640625.12464328995</v>
      </c>
      <c r="E13" s="12"/>
      <c r="F13" s="12"/>
      <c r="G13" s="12"/>
      <c r="H13" s="12"/>
    </row>
    <row r="14" spans="1:8" s="31" customFormat="1" x14ac:dyDescent="0.2">
      <c r="A14" s="3" t="s">
        <v>408</v>
      </c>
      <c r="B14" s="13">
        <v>165688.21456721</v>
      </c>
      <c r="C14" s="13">
        <v>444134.84924407001</v>
      </c>
      <c r="D14" s="13">
        <f t="shared" si="0"/>
        <v>609823.06381128007</v>
      </c>
      <c r="E14" s="17"/>
      <c r="F14" s="17"/>
      <c r="G14" s="17"/>
      <c r="H14" s="17"/>
    </row>
    <row r="15" spans="1:8" s="31" customFormat="1" x14ac:dyDescent="0.2">
      <c r="A15" s="2" t="s">
        <v>409</v>
      </c>
      <c r="B15" s="141">
        <v>92656.797971759996</v>
      </c>
      <c r="C15" s="141">
        <v>306568.17054437997</v>
      </c>
      <c r="D15" s="141">
        <f t="shared" si="0"/>
        <v>399224.96851613995</v>
      </c>
      <c r="E15" s="17"/>
      <c r="F15" s="17"/>
      <c r="G15" s="17"/>
      <c r="H15" s="17"/>
    </row>
    <row r="16" spans="1:8" s="31" customFormat="1" x14ac:dyDescent="0.2">
      <c r="A16" s="2" t="s">
        <v>410</v>
      </c>
      <c r="B16" s="141">
        <v>12528.721181639999</v>
      </c>
      <c r="C16" s="141">
        <v>26361.070219220001</v>
      </c>
      <c r="D16" s="141">
        <f t="shared" si="0"/>
        <v>38889.791400859998</v>
      </c>
      <c r="E16" s="17"/>
      <c r="F16" s="17"/>
      <c r="G16" s="17"/>
      <c r="H16" s="17"/>
    </row>
    <row r="17" spans="1:8" s="31" customFormat="1" x14ac:dyDescent="0.2">
      <c r="A17" s="2" t="s">
        <v>411</v>
      </c>
      <c r="B17" s="141">
        <v>47.590268000000002</v>
      </c>
      <c r="C17" s="141">
        <v>0</v>
      </c>
      <c r="D17" s="141">
        <f t="shared" si="0"/>
        <v>47.590268000000002</v>
      </c>
      <c r="E17" s="17"/>
      <c r="F17" s="17"/>
      <c r="G17" s="17"/>
      <c r="H17" s="17"/>
    </row>
    <row r="18" spans="1:8" s="31" customFormat="1" x14ac:dyDescent="0.2">
      <c r="A18" s="2" t="s">
        <v>412</v>
      </c>
      <c r="B18" s="141">
        <v>12481.13091364</v>
      </c>
      <c r="C18" s="141">
        <v>26361.070219220001</v>
      </c>
      <c r="D18" s="141">
        <f t="shared" si="0"/>
        <v>38842.201132859998</v>
      </c>
      <c r="E18" s="17"/>
      <c r="F18" s="17"/>
      <c r="G18" s="17"/>
      <c r="H18" s="17"/>
    </row>
    <row r="19" spans="1:8" s="31" customFormat="1" x14ac:dyDescent="0.2">
      <c r="A19" s="2" t="s">
        <v>413</v>
      </c>
      <c r="B19" s="141">
        <v>42855.729898600002</v>
      </c>
      <c r="C19" s="141">
        <v>45846.472674559998</v>
      </c>
      <c r="D19" s="141">
        <f t="shared" si="0"/>
        <v>88702.202573160001</v>
      </c>
      <c r="E19" s="17"/>
      <c r="F19" s="17"/>
      <c r="G19" s="17"/>
      <c r="H19" s="17"/>
    </row>
    <row r="20" spans="1:8" s="31" customFormat="1" x14ac:dyDescent="0.2">
      <c r="A20" s="3" t="s">
        <v>414</v>
      </c>
      <c r="B20" s="13">
        <v>0</v>
      </c>
      <c r="C20" s="13">
        <v>0</v>
      </c>
      <c r="D20" s="13">
        <f t="shared" si="0"/>
        <v>0</v>
      </c>
      <c r="E20" s="17"/>
      <c r="F20" s="17"/>
      <c r="G20" s="17"/>
      <c r="H20" s="17"/>
    </row>
    <row r="21" spans="1:8" s="31" customFormat="1" x14ac:dyDescent="0.2">
      <c r="A21" s="3" t="s">
        <v>415</v>
      </c>
      <c r="B21" s="13">
        <v>0</v>
      </c>
      <c r="C21" s="13">
        <v>0</v>
      </c>
      <c r="D21" s="13">
        <f t="shared" si="0"/>
        <v>0</v>
      </c>
      <c r="E21" s="17"/>
      <c r="F21" s="17"/>
      <c r="G21" s="17"/>
      <c r="H21" s="17"/>
    </row>
    <row r="22" spans="1:8" s="13" customFormat="1" x14ac:dyDescent="0.2">
      <c r="A22" s="2" t="s">
        <v>416</v>
      </c>
      <c r="B22" s="141">
        <v>0</v>
      </c>
      <c r="C22" s="141">
        <v>0</v>
      </c>
      <c r="D22" s="141">
        <f t="shared" si="0"/>
        <v>0</v>
      </c>
      <c r="E22" s="12"/>
      <c r="F22" s="12"/>
      <c r="G22" s="12"/>
      <c r="H22" s="12"/>
    </row>
    <row r="23" spans="1:8" s="13" customFormat="1" x14ac:dyDescent="0.2">
      <c r="A23" s="2" t="s">
        <v>417</v>
      </c>
      <c r="B23" s="141">
        <v>0</v>
      </c>
      <c r="C23" s="141">
        <v>0</v>
      </c>
      <c r="D23" s="141">
        <f t="shared" si="0"/>
        <v>0</v>
      </c>
      <c r="E23" s="12"/>
      <c r="F23" s="12"/>
      <c r="G23" s="12"/>
      <c r="H23" s="12"/>
    </row>
    <row r="24" spans="1:8" s="31" customFormat="1" x14ac:dyDescent="0.2">
      <c r="A24" s="2" t="s">
        <v>418</v>
      </c>
      <c r="B24" s="141">
        <v>0</v>
      </c>
      <c r="C24" s="141">
        <v>0</v>
      </c>
      <c r="D24" s="141">
        <f t="shared" si="0"/>
        <v>0</v>
      </c>
      <c r="E24" s="17"/>
      <c r="F24" s="17"/>
      <c r="G24" s="17"/>
      <c r="H24" s="17"/>
    </row>
    <row r="25" spans="1:8" s="31" customFormat="1" x14ac:dyDescent="0.2">
      <c r="A25" s="2" t="s">
        <v>419</v>
      </c>
      <c r="B25" s="141">
        <v>0</v>
      </c>
      <c r="C25" s="141">
        <v>0</v>
      </c>
      <c r="D25" s="141">
        <f t="shared" si="0"/>
        <v>0</v>
      </c>
      <c r="E25" s="17"/>
      <c r="F25" s="17"/>
      <c r="G25" s="17"/>
      <c r="H25" s="17"/>
    </row>
    <row r="26" spans="1:8" s="31" customFormat="1" x14ac:dyDescent="0.2">
      <c r="A26" s="3" t="s">
        <v>420</v>
      </c>
      <c r="B26" s="13">
        <v>17646.965515209999</v>
      </c>
      <c r="C26" s="13">
        <v>65359.135805910002</v>
      </c>
      <c r="D26" s="13">
        <f t="shared" si="0"/>
        <v>83006.101321120004</v>
      </c>
      <c r="E26" s="17"/>
      <c r="F26" s="17"/>
      <c r="G26" s="17"/>
      <c r="H26" s="17"/>
    </row>
    <row r="27" spans="1:8" s="31" customFormat="1" x14ac:dyDescent="0.2">
      <c r="A27" s="2" t="s">
        <v>421</v>
      </c>
      <c r="B27" s="141">
        <v>10003.5486882</v>
      </c>
      <c r="C27" s="141">
        <v>725.21571304999998</v>
      </c>
      <c r="D27" s="141">
        <f t="shared" si="0"/>
        <v>10728.76440125</v>
      </c>
      <c r="E27" s="17"/>
      <c r="F27" s="17"/>
      <c r="G27" s="17"/>
      <c r="H27" s="17"/>
    </row>
    <row r="28" spans="1:8" s="13" customFormat="1" x14ac:dyDescent="0.2">
      <c r="A28" s="2" t="s">
        <v>422</v>
      </c>
      <c r="B28" s="141">
        <v>0</v>
      </c>
      <c r="C28" s="141">
        <v>0</v>
      </c>
      <c r="D28" s="141">
        <f t="shared" si="0"/>
        <v>0</v>
      </c>
      <c r="E28" s="12"/>
      <c r="F28" s="12"/>
      <c r="G28" s="12"/>
      <c r="H28" s="12"/>
    </row>
    <row r="29" spans="1:8" s="31" customFormat="1" x14ac:dyDescent="0.2">
      <c r="A29" s="2" t="s">
        <v>423</v>
      </c>
      <c r="B29" s="141">
        <v>0</v>
      </c>
      <c r="C29" s="141">
        <v>0</v>
      </c>
      <c r="D29" s="141">
        <f t="shared" si="0"/>
        <v>0</v>
      </c>
      <c r="E29" s="17"/>
      <c r="F29" s="17"/>
      <c r="G29" s="17"/>
      <c r="H29" s="17"/>
    </row>
    <row r="30" spans="1:8" s="31" customFormat="1" ht="24" x14ac:dyDescent="0.2">
      <c r="A30" s="2" t="s">
        <v>424</v>
      </c>
      <c r="B30" s="141">
        <v>0</v>
      </c>
      <c r="C30" s="141">
        <v>0</v>
      </c>
      <c r="D30" s="141">
        <f t="shared" si="0"/>
        <v>0</v>
      </c>
      <c r="E30" s="17"/>
      <c r="F30" s="17"/>
      <c r="G30" s="17"/>
      <c r="H30" s="17"/>
    </row>
    <row r="31" spans="1:8" s="31" customFormat="1" x14ac:dyDescent="0.2">
      <c r="A31" s="2" t="s">
        <v>425</v>
      </c>
      <c r="B31" s="141">
        <v>0</v>
      </c>
      <c r="C31" s="141">
        <v>0</v>
      </c>
      <c r="D31" s="141">
        <f t="shared" si="0"/>
        <v>0</v>
      </c>
      <c r="E31" s="17"/>
      <c r="F31" s="17"/>
      <c r="G31" s="17"/>
      <c r="H31" s="17"/>
    </row>
    <row r="32" spans="1:8" s="31" customFormat="1" x14ac:dyDescent="0.2">
      <c r="A32" s="2" t="s">
        <v>499</v>
      </c>
      <c r="B32" s="141">
        <v>0</v>
      </c>
      <c r="C32" s="141">
        <v>0</v>
      </c>
      <c r="D32" s="141">
        <f t="shared" si="0"/>
        <v>0</v>
      </c>
      <c r="E32" s="17"/>
      <c r="F32" s="17"/>
      <c r="G32" s="17"/>
      <c r="H32" s="17"/>
    </row>
    <row r="33" spans="1:8" s="31" customFormat="1" x14ac:dyDescent="0.2">
      <c r="A33" s="2" t="s">
        <v>426</v>
      </c>
      <c r="B33" s="141">
        <v>0</v>
      </c>
      <c r="C33" s="141">
        <v>0</v>
      </c>
      <c r="D33" s="141">
        <f t="shared" si="0"/>
        <v>0</v>
      </c>
      <c r="E33" s="17"/>
      <c r="F33" s="17"/>
      <c r="G33" s="17"/>
      <c r="H33" s="17"/>
    </row>
    <row r="34" spans="1:8" s="31" customFormat="1" x14ac:dyDescent="0.2">
      <c r="A34" s="2" t="s">
        <v>427</v>
      </c>
      <c r="B34" s="141">
        <v>0</v>
      </c>
      <c r="C34" s="141">
        <v>0</v>
      </c>
      <c r="D34" s="141">
        <f t="shared" si="0"/>
        <v>0</v>
      </c>
      <c r="E34" s="17"/>
      <c r="F34" s="17"/>
      <c r="G34" s="17"/>
      <c r="H34" s="17"/>
    </row>
    <row r="35" spans="1:8" s="31" customFormat="1" x14ac:dyDescent="0.2">
      <c r="A35" s="2" t="s">
        <v>428</v>
      </c>
      <c r="B35" s="141">
        <v>4.9088442299999997</v>
      </c>
      <c r="C35" s="141">
        <v>0</v>
      </c>
      <c r="D35" s="141">
        <f t="shared" si="0"/>
        <v>4.9088442299999997</v>
      </c>
      <c r="E35" s="17"/>
      <c r="F35" s="17"/>
      <c r="G35" s="17"/>
      <c r="H35" s="17"/>
    </row>
    <row r="36" spans="1:8" s="31" customFormat="1" x14ac:dyDescent="0.2">
      <c r="A36" s="2" t="s">
        <v>429</v>
      </c>
      <c r="B36" s="141">
        <v>0</v>
      </c>
      <c r="C36" s="141">
        <v>0</v>
      </c>
      <c r="D36" s="141">
        <f t="shared" si="0"/>
        <v>0</v>
      </c>
      <c r="E36" s="17"/>
      <c r="F36" s="17"/>
      <c r="G36" s="17"/>
      <c r="H36" s="17"/>
    </row>
    <row r="37" spans="1:8" s="31" customFormat="1" x14ac:dyDescent="0.2">
      <c r="A37" s="2" t="s">
        <v>430</v>
      </c>
      <c r="B37" s="141">
        <v>0</v>
      </c>
      <c r="C37" s="141">
        <v>0</v>
      </c>
      <c r="D37" s="141">
        <f t="shared" si="0"/>
        <v>0</v>
      </c>
      <c r="E37" s="17"/>
      <c r="F37" s="17"/>
      <c r="G37" s="17"/>
      <c r="H37" s="17"/>
    </row>
    <row r="38" spans="1:8" s="31" customFormat="1" x14ac:dyDescent="0.2">
      <c r="A38" s="2" t="s">
        <v>431</v>
      </c>
      <c r="B38" s="141">
        <v>9998.6398439700006</v>
      </c>
      <c r="C38" s="141">
        <v>725.21571304999998</v>
      </c>
      <c r="D38" s="141">
        <f t="shared" si="0"/>
        <v>10723.855557020001</v>
      </c>
      <c r="E38" s="17"/>
      <c r="F38" s="17"/>
      <c r="G38" s="17"/>
      <c r="H38" s="17"/>
    </row>
    <row r="39" spans="1:8" s="31" customFormat="1" x14ac:dyDescent="0.2">
      <c r="A39" s="2" t="s">
        <v>432</v>
      </c>
      <c r="B39" s="141">
        <v>0</v>
      </c>
      <c r="C39" s="141">
        <v>0</v>
      </c>
      <c r="D39" s="141">
        <f t="shared" si="0"/>
        <v>0</v>
      </c>
      <c r="E39" s="17"/>
      <c r="F39" s="17"/>
      <c r="G39" s="17"/>
      <c r="H39" s="17"/>
    </row>
    <row r="40" spans="1:8" s="13" customFormat="1" x14ac:dyDescent="0.2">
      <c r="A40" s="2" t="s">
        <v>433</v>
      </c>
      <c r="B40" s="141">
        <v>7225.0074196699998</v>
      </c>
      <c r="C40" s="141">
        <v>64566.41546846</v>
      </c>
      <c r="D40" s="141">
        <f t="shared" si="0"/>
        <v>71791.422888129993</v>
      </c>
      <c r="E40" s="12"/>
      <c r="F40" s="12"/>
      <c r="G40" s="12"/>
      <c r="H40" s="12"/>
    </row>
    <row r="41" spans="1:8" s="13" customFormat="1" x14ac:dyDescent="0.2">
      <c r="A41" s="2" t="s">
        <v>434</v>
      </c>
      <c r="B41" s="141">
        <v>418.40940733999997</v>
      </c>
      <c r="C41" s="141">
        <v>67.504624399999997</v>
      </c>
      <c r="D41" s="141">
        <f t="shared" si="0"/>
        <v>485.91403173999998</v>
      </c>
      <c r="E41" s="12"/>
      <c r="F41" s="12"/>
      <c r="G41" s="12"/>
      <c r="H41" s="12"/>
    </row>
    <row r="42" spans="1:8" s="31" customFormat="1" x14ac:dyDescent="0.2">
      <c r="A42" s="2" t="s">
        <v>435</v>
      </c>
      <c r="B42" s="141">
        <v>0</v>
      </c>
      <c r="C42" s="141">
        <v>0</v>
      </c>
      <c r="D42" s="141">
        <f t="shared" si="0"/>
        <v>0</v>
      </c>
      <c r="E42" s="17"/>
      <c r="F42" s="17"/>
      <c r="G42" s="17"/>
      <c r="H42" s="17"/>
    </row>
    <row r="43" spans="1:8" s="31" customFormat="1" x14ac:dyDescent="0.2">
      <c r="A43" s="2" t="s">
        <v>436</v>
      </c>
      <c r="B43" s="141">
        <v>9786.9505209199997</v>
      </c>
      <c r="C43" s="141">
        <v>21015.11031109</v>
      </c>
      <c r="D43" s="141">
        <f t="shared" si="0"/>
        <v>30802.06083201</v>
      </c>
      <c r="E43" s="17"/>
      <c r="F43" s="17"/>
      <c r="G43" s="17"/>
      <c r="H43" s="17"/>
    </row>
    <row r="44" spans="1:8" s="13" customFormat="1" x14ac:dyDescent="0.2">
      <c r="A44" s="2" t="s">
        <v>437</v>
      </c>
      <c r="B44" s="141">
        <v>9786.9505209199997</v>
      </c>
      <c r="C44" s="141">
        <v>14688.004468089999</v>
      </c>
      <c r="D44" s="141">
        <f t="shared" ref="D44:D67" si="1">SUM(B44:C44)</f>
        <v>24474.954989009999</v>
      </c>
      <c r="E44" s="12"/>
      <c r="F44" s="12"/>
      <c r="G44" s="12"/>
      <c r="H44" s="12"/>
    </row>
    <row r="45" spans="1:8" s="31" customFormat="1" x14ac:dyDescent="0.2">
      <c r="A45" s="3" t="s">
        <v>438</v>
      </c>
      <c r="B45" s="13">
        <v>4400.0613368300001</v>
      </c>
      <c r="C45" s="13">
        <v>12494.46394283</v>
      </c>
      <c r="D45" s="13">
        <f t="shared" si="1"/>
        <v>16894.52527966</v>
      </c>
      <c r="E45" s="17"/>
      <c r="F45" s="17"/>
      <c r="G45" s="17"/>
      <c r="H45" s="17"/>
    </row>
    <row r="46" spans="1:8" s="31" customFormat="1" x14ac:dyDescent="0.2">
      <c r="A46" s="3" t="s">
        <v>439</v>
      </c>
      <c r="B46" s="13">
        <v>5386.8891840899996</v>
      </c>
      <c r="C46" s="13">
        <v>2193.5405252599999</v>
      </c>
      <c r="D46" s="13">
        <f t="shared" si="1"/>
        <v>7580.429709349999</v>
      </c>
      <c r="E46" s="17"/>
      <c r="F46" s="17"/>
      <c r="G46" s="17"/>
      <c r="H46" s="17"/>
    </row>
    <row r="47" spans="1:8" s="13" customFormat="1" x14ac:dyDescent="0.2">
      <c r="A47" s="2" t="s">
        <v>440</v>
      </c>
      <c r="B47" s="141">
        <v>0</v>
      </c>
      <c r="C47" s="141">
        <v>127</v>
      </c>
      <c r="D47" s="141">
        <f t="shared" si="1"/>
        <v>127</v>
      </c>
      <c r="E47" s="12"/>
      <c r="F47" s="12"/>
      <c r="G47" s="12"/>
      <c r="H47" s="12"/>
    </row>
    <row r="48" spans="1:8" s="31" customFormat="1" x14ac:dyDescent="0.2">
      <c r="A48" s="2" t="s">
        <v>441</v>
      </c>
      <c r="B48" s="141">
        <v>0</v>
      </c>
      <c r="C48" s="141">
        <v>127</v>
      </c>
      <c r="D48" s="141">
        <f t="shared" si="1"/>
        <v>127</v>
      </c>
      <c r="E48" s="17"/>
      <c r="F48" s="17"/>
      <c r="G48" s="17"/>
      <c r="H48" s="17"/>
    </row>
    <row r="49" spans="1:11" s="31" customFormat="1" x14ac:dyDescent="0.2">
      <c r="A49" s="3" t="s">
        <v>442</v>
      </c>
      <c r="B49" s="13">
        <v>0</v>
      </c>
      <c r="C49" s="13">
        <v>0</v>
      </c>
      <c r="D49" s="13">
        <f t="shared" si="1"/>
        <v>0</v>
      </c>
      <c r="E49" s="17"/>
      <c r="F49" s="17"/>
      <c r="G49" s="17"/>
      <c r="H49" s="17"/>
      <c r="I49" s="141"/>
      <c r="J49" s="141"/>
      <c r="K49" s="141"/>
    </row>
    <row r="50" spans="1:11" s="31" customFormat="1" x14ac:dyDescent="0.2">
      <c r="A50" s="2" t="s">
        <v>443</v>
      </c>
      <c r="B50" s="141">
        <v>0</v>
      </c>
      <c r="C50" s="141">
        <v>6200.1058430000003</v>
      </c>
      <c r="D50" s="141">
        <f t="shared" si="1"/>
        <v>6200.1058430000003</v>
      </c>
      <c r="E50" s="17"/>
      <c r="F50" s="17"/>
      <c r="G50" s="17"/>
      <c r="H50" s="17"/>
      <c r="I50" s="141"/>
      <c r="J50" s="141"/>
      <c r="K50" s="141"/>
    </row>
    <row r="51" spans="1:11" s="31" customFormat="1" x14ac:dyDescent="0.2">
      <c r="A51" s="2" t="s">
        <v>421</v>
      </c>
      <c r="B51" s="141">
        <v>0</v>
      </c>
      <c r="C51" s="141">
        <v>6200.1058430000003</v>
      </c>
      <c r="D51" s="141">
        <f t="shared" si="1"/>
        <v>6200.1058430000003</v>
      </c>
      <c r="E51" s="17"/>
      <c r="F51" s="17"/>
      <c r="G51" s="17"/>
      <c r="H51" s="17"/>
      <c r="I51" s="141"/>
      <c r="J51" s="141"/>
      <c r="K51" s="141"/>
    </row>
    <row r="52" spans="1:11" s="13" customFormat="1" x14ac:dyDescent="0.2">
      <c r="A52" s="3" t="s">
        <v>444</v>
      </c>
      <c r="B52" s="13">
        <v>0</v>
      </c>
      <c r="C52" s="13">
        <v>6200.1058430000003</v>
      </c>
      <c r="D52" s="13">
        <f t="shared" si="1"/>
        <v>6200.1058430000003</v>
      </c>
      <c r="E52" s="12"/>
      <c r="F52" s="12"/>
      <c r="G52" s="12"/>
      <c r="H52" s="12"/>
    </row>
    <row r="53" spans="1:11" s="31" customFormat="1" x14ac:dyDescent="0.2">
      <c r="A53" s="2" t="s">
        <v>425</v>
      </c>
      <c r="B53" s="141">
        <v>0</v>
      </c>
      <c r="C53" s="141">
        <v>0</v>
      </c>
      <c r="D53" s="141">
        <f t="shared" si="1"/>
        <v>0</v>
      </c>
      <c r="E53" s="17"/>
      <c r="F53" s="17"/>
      <c r="G53" s="17"/>
      <c r="H53" s="17"/>
      <c r="I53" s="141"/>
      <c r="J53" s="141"/>
      <c r="K53" s="141"/>
    </row>
    <row r="54" spans="1:11" s="31" customFormat="1" x14ac:dyDescent="0.2">
      <c r="A54" s="2" t="s">
        <v>499</v>
      </c>
      <c r="B54" s="141">
        <v>0</v>
      </c>
      <c r="C54" s="141">
        <v>0</v>
      </c>
      <c r="D54" s="141">
        <f t="shared" si="1"/>
        <v>0</v>
      </c>
      <c r="E54" s="17"/>
      <c r="F54" s="17"/>
      <c r="G54" s="17"/>
      <c r="H54" s="17"/>
      <c r="I54" s="141"/>
      <c r="J54" s="141"/>
      <c r="K54" s="141"/>
    </row>
    <row r="55" spans="1:11" s="31" customFormat="1" x14ac:dyDescent="0.2">
      <c r="A55" s="2" t="s">
        <v>426</v>
      </c>
      <c r="B55" s="141">
        <v>0</v>
      </c>
      <c r="C55" s="141">
        <v>0</v>
      </c>
      <c r="D55" s="141">
        <f t="shared" si="1"/>
        <v>0</v>
      </c>
      <c r="E55" s="145"/>
      <c r="F55" s="145"/>
      <c r="G55" s="145"/>
      <c r="H55" s="145"/>
      <c r="I55" s="146"/>
      <c r="J55" s="146"/>
      <c r="K55" s="146"/>
    </row>
    <row r="56" spans="1:11" x14ac:dyDescent="0.2">
      <c r="A56" s="2" t="s">
        <v>445</v>
      </c>
      <c r="B56" s="141">
        <v>0</v>
      </c>
      <c r="C56" s="141">
        <v>0</v>
      </c>
      <c r="D56" s="141">
        <f t="shared" si="1"/>
        <v>0</v>
      </c>
    </row>
    <row r="57" spans="1:11" x14ac:dyDescent="0.2">
      <c r="A57" s="2" t="s">
        <v>428</v>
      </c>
      <c r="B57" s="141">
        <v>0</v>
      </c>
      <c r="C57" s="141">
        <v>0</v>
      </c>
      <c r="D57" s="141">
        <f t="shared" si="1"/>
        <v>0</v>
      </c>
    </row>
    <row r="58" spans="1:11" x14ac:dyDescent="0.2">
      <c r="A58" s="2" t="s">
        <v>429</v>
      </c>
      <c r="B58" s="141">
        <v>0</v>
      </c>
      <c r="C58" s="141">
        <v>0</v>
      </c>
      <c r="D58" s="141">
        <f t="shared" si="1"/>
        <v>0</v>
      </c>
    </row>
    <row r="59" spans="1:11" x14ac:dyDescent="0.2">
      <c r="A59" s="2" t="s">
        <v>431</v>
      </c>
      <c r="B59" s="141">
        <v>0</v>
      </c>
      <c r="C59" s="141">
        <v>0</v>
      </c>
      <c r="D59" s="141">
        <f t="shared" si="1"/>
        <v>0</v>
      </c>
    </row>
    <row r="60" spans="1:11" x14ac:dyDescent="0.2">
      <c r="A60" s="2" t="s">
        <v>432</v>
      </c>
      <c r="B60" s="141">
        <v>0</v>
      </c>
      <c r="C60" s="141">
        <v>0</v>
      </c>
      <c r="D60" s="141">
        <f t="shared" si="1"/>
        <v>0</v>
      </c>
    </row>
    <row r="61" spans="1:11" x14ac:dyDescent="0.2">
      <c r="A61" s="2" t="s">
        <v>446</v>
      </c>
      <c r="B61" s="141">
        <v>0</v>
      </c>
      <c r="C61" s="141">
        <v>0</v>
      </c>
      <c r="D61" s="141">
        <f t="shared" si="1"/>
        <v>0</v>
      </c>
    </row>
    <row r="62" spans="1:11" x14ac:dyDescent="0.2">
      <c r="A62" s="2" t="s">
        <v>433</v>
      </c>
      <c r="B62" s="141">
        <v>0</v>
      </c>
      <c r="C62" s="141">
        <v>0</v>
      </c>
      <c r="D62" s="141">
        <f t="shared" si="1"/>
        <v>0</v>
      </c>
    </row>
    <row r="63" spans="1:11" x14ac:dyDescent="0.2">
      <c r="A63" s="2" t="s">
        <v>434</v>
      </c>
      <c r="B63" s="141">
        <v>0</v>
      </c>
      <c r="C63" s="141">
        <v>0</v>
      </c>
      <c r="D63" s="141">
        <f t="shared" si="1"/>
        <v>0</v>
      </c>
    </row>
    <row r="64" spans="1:11" x14ac:dyDescent="0.2">
      <c r="A64" s="2" t="s">
        <v>447</v>
      </c>
      <c r="B64" s="141">
        <v>0</v>
      </c>
      <c r="C64" s="141">
        <v>0</v>
      </c>
      <c r="D64" s="141">
        <f t="shared" si="1"/>
        <v>0</v>
      </c>
    </row>
    <row r="65" spans="1:4" x14ac:dyDescent="0.2">
      <c r="A65" s="3" t="s">
        <v>448</v>
      </c>
      <c r="B65" s="13">
        <v>0</v>
      </c>
      <c r="C65" s="13">
        <v>0</v>
      </c>
      <c r="D65" s="13">
        <f t="shared" si="1"/>
        <v>0</v>
      </c>
    </row>
    <row r="66" spans="1:4" x14ac:dyDescent="0.2">
      <c r="A66" s="2" t="s">
        <v>449</v>
      </c>
      <c r="B66" s="141">
        <v>0</v>
      </c>
      <c r="C66" s="141">
        <v>0</v>
      </c>
      <c r="D66" s="141">
        <f t="shared" si="1"/>
        <v>0</v>
      </c>
    </row>
    <row r="67" spans="1:4" x14ac:dyDescent="0.2">
      <c r="A67" s="2" t="s">
        <v>449</v>
      </c>
      <c r="B67" s="141">
        <v>0</v>
      </c>
      <c r="C67" s="141">
        <v>0</v>
      </c>
      <c r="D67" s="141">
        <f t="shared" si="1"/>
        <v>0</v>
      </c>
    </row>
    <row r="68" spans="1:4" ht="13.5" thickBot="1" x14ac:dyDescent="0.25">
      <c r="A68" s="142"/>
      <c r="B68" s="142"/>
      <c r="C68" s="142"/>
      <c r="D68" s="142"/>
    </row>
    <row r="69"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8C59C-4B28-4B68-A948-8B2677C82BA8}">
  <sheetPr>
    <tabColor theme="9" tint="0.39997558519241921"/>
  </sheetPr>
  <dimension ref="A1:I69"/>
  <sheetViews>
    <sheetView showGridLines="0" defaultGridColor="0" colorId="60" zoomScaleNormal="100" workbookViewId="0">
      <selection activeCell="B12" sqref="B12:B66"/>
    </sheetView>
  </sheetViews>
  <sheetFormatPr baseColWidth="10" defaultColWidth="11.42578125" defaultRowHeight="12.75" x14ac:dyDescent="0.2"/>
  <cols>
    <col min="1" max="1" width="55.85546875" style="4"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450</v>
      </c>
      <c r="B5" s="158"/>
      <c r="C5" s="158"/>
      <c r="D5" s="61"/>
      <c r="E5" s="61"/>
      <c r="F5" s="61"/>
      <c r="G5" s="61"/>
      <c r="H5" s="61"/>
    </row>
    <row r="6" spans="1:9" x14ac:dyDescent="0.2">
      <c r="A6" s="158" t="s">
        <v>463</v>
      </c>
      <c r="B6" s="158"/>
      <c r="C6" s="158"/>
      <c r="D6" s="76"/>
      <c r="E6" s="61"/>
      <c r="F6" s="61"/>
      <c r="G6" s="61"/>
      <c r="H6" s="61"/>
    </row>
    <row r="7" spans="1:9" x14ac:dyDescent="0.2">
      <c r="A7" s="158">
        <v>2022</v>
      </c>
      <c r="B7" s="158"/>
      <c r="C7" s="158"/>
      <c r="D7" s="61"/>
      <c r="E7" s="61"/>
      <c r="F7" s="61"/>
      <c r="G7" s="61"/>
      <c r="H7" s="61"/>
    </row>
    <row r="8" spans="1:9" x14ac:dyDescent="0.2">
      <c r="A8" s="158" t="s">
        <v>367</v>
      </c>
      <c r="B8" s="158"/>
      <c r="C8" s="158"/>
      <c r="D8" s="61"/>
      <c r="E8" s="61"/>
      <c r="F8" s="61"/>
      <c r="G8" s="61"/>
      <c r="H8" s="61"/>
    </row>
    <row r="9" spans="1:9" ht="13.5" thickBot="1" x14ac:dyDescent="0.25"/>
    <row r="10" spans="1:9" ht="14.25" thickTop="1" thickBot="1" x14ac:dyDescent="0.25">
      <c r="A10" s="72" t="s">
        <v>368</v>
      </c>
      <c r="B10" s="72" t="s">
        <v>43</v>
      </c>
      <c r="C10" s="72" t="s">
        <v>372</v>
      </c>
      <c r="D10" s="73"/>
      <c r="E10" s="73"/>
      <c r="F10" s="73"/>
      <c r="G10" s="73"/>
      <c r="H10" s="73"/>
      <c r="I10" s="73"/>
    </row>
    <row r="11" spans="1:9" s="13" customFormat="1" ht="13.5" thickTop="1" x14ac:dyDescent="0.2">
      <c r="A11" s="74"/>
      <c r="B11" s="17"/>
      <c r="C11" s="17"/>
      <c r="D11" s="12"/>
      <c r="E11" s="12"/>
      <c r="F11" s="12"/>
      <c r="G11" s="12"/>
      <c r="H11" s="12"/>
      <c r="I11" s="12"/>
    </row>
    <row r="12" spans="1:9" s="13" customFormat="1" x14ac:dyDescent="0.2">
      <c r="A12" s="3" t="s">
        <v>406</v>
      </c>
      <c r="B12" s="13">
        <v>40605.630498979997</v>
      </c>
      <c r="C12" s="13">
        <f>SUM(B12)</f>
        <v>40605.630498979997</v>
      </c>
      <c r="D12" s="12"/>
      <c r="E12" s="12"/>
      <c r="F12" s="12"/>
      <c r="G12" s="12"/>
      <c r="H12" s="12"/>
      <c r="I12" s="12"/>
    </row>
    <row r="13" spans="1:9" s="13" customFormat="1" x14ac:dyDescent="0.2">
      <c r="A13" s="3" t="s">
        <v>407</v>
      </c>
      <c r="B13" s="13">
        <v>40685.609892200002</v>
      </c>
      <c r="C13" s="13">
        <f t="shared" ref="C13:C67" si="0">SUM(B13)</f>
        <v>40685.609892200002</v>
      </c>
      <c r="D13" s="12"/>
      <c r="E13" s="12"/>
      <c r="F13" s="12"/>
      <c r="G13" s="12"/>
      <c r="H13" s="12"/>
      <c r="I13" s="12"/>
    </row>
    <row r="14" spans="1:9" s="31" customFormat="1" x14ac:dyDescent="0.2">
      <c r="A14" s="3" t="s">
        <v>408</v>
      </c>
      <c r="B14" s="13">
        <v>32607.204790160002</v>
      </c>
      <c r="C14" s="13">
        <f t="shared" si="0"/>
        <v>32607.204790160002</v>
      </c>
      <c r="D14" s="17"/>
      <c r="E14" s="17"/>
      <c r="F14" s="17"/>
      <c r="G14" s="17"/>
      <c r="H14" s="17"/>
      <c r="I14" s="17"/>
    </row>
    <row r="15" spans="1:9" s="31" customFormat="1" x14ac:dyDescent="0.2">
      <c r="A15" s="2" t="s">
        <v>409</v>
      </c>
      <c r="B15" s="141">
        <v>17469.052917630001</v>
      </c>
      <c r="C15" s="141">
        <f t="shared" si="0"/>
        <v>17469.052917630001</v>
      </c>
      <c r="D15" s="17"/>
      <c r="E15" s="17"/>
      <c r="F15" s="17"/>
      <c r="G15" s="17"/>
      <c r="H15" s="17"/>
      <c r="I15" s="17"/>
    </row>
    <row r="16" spans="1:9" s="31" customFormat="1" x14ac:dyDescent="0.2">
      <c r="A16" s="2" t="s">
        <v>410</v>
      </c>
      <c r="B16" s="141">
        <v>3193.2524496400001</v>
      </c>
      <c r="C16" s="141">
        <f t="shared" si="0"/>
        <v>3193.2524496400001</v>
      </c>
      <c r="D16" s="17"/>
      <c r="E16" s="17"/>
      <c r="F16" s="17"/>
      <c r="G16" s="17"/>
      <c r="H16" s="17"/>
      <c r="I16" s="17"/>
    </row>
    <row r="17" spans="1:9" s="31" customFormat="1" x14ac:dyDescent="0.2">
      <c r="A17" s="2" t="s">
        <v>411</v>
      </c>
      <c r="B17" s="141">
        <v>811.12204594000002</v>
      </c>
      <c r="C17" s="141">
        <f t="shared" si="0"/>
        <v>811.12204594000002</v>
      </c>
      <c r="D17" s="17"/>
      <c r="E17" s="17"/>
      <c r="F17" s="17"/>
      <c r="G17" s="17"/>
      <c r="H17" s="17"/>
      <c r="I17" s="17"/>
    </row>
    <row r="18" spans="1:9" s="31" customFormat="1" x14ac:dyDescent="0.2">
      <c r="A18" s="2" t="s">
        <v>412</v>
      </c>
      <c r="B18" s="141">
        <v>2382.1304037</v>
      </c>
      <c r="C18" s="141">
        <f t="shared" si="0"/>
        <v>2382.1304037</v>
      </c>
      <c r="D18" s="17"/>
      <c r="E18" s="17"/>
      <c r="F18" s="17"/>
      <c r="G18" s="17"/>
      <c r="H18" s="17"/>
      <c r="I18" s="17"/>
    </row>
    <row r="19" spans="1:9" s="31" customFormat="1" x14ac:dyDescent="0.2">
      <c r="A19" s="2" t="s">
        <v>413</v>
      </c>
      <c r="B19" s="141">
        <v>9676.2555315600002</v>
      </c>
      <c r="C19" s="141">
        <f t="shared" si="0"/>
        <v>9676.2555315600002</v>
      </c>
      <c r="D19" s="17"/>
      <c r="E19" s="17"/>
      <c r="F19" s="17"/>
      <c r="G19" s="17"/>
      <c r="H19" s="17"/>
      <c r="I19" s="17"/>
    </row>
    <row r="20" spans="1:9" s="31" customFormat="1" x14ac:dyDescent="0.2">
      <c r="A20" s="3" t="s">
        <v>414</v>
      </c>
      <c r="B20" s="13">
        <v>0</v>
      </c>
      <c r="C20" s="13">
        <f t="shared" si="0"/>
        <v>0</v>
      </c>
      <c r="D20" s="17"/>
      <c r="E20" s="17"/>
      <c r="F20" s="17"/>
      <c r="G20" s="17"/>
      <c r="H20" s="17"/>
      <c r="I20" s="17"/>
    </row>
    <row r="21" spans="1:9" s="31" customFormat="1" x14ac:dyDescent="0.2">
      <c r="A21" s="3" t="s">
        <v>415</v>
      </c>
      <c r="B21" s="13">
        <v>0</v>
      </c>
      <c r="C21" s="13">
        <f t="shared" si="0"/>
        <v>0</v>
      </c>
      <c r="D21" s="17"/>
      <c r="E21" s="17"/>
      <c r="F21" s="17"/>
      <c r="G21" s="17"/>
      <c r="H21" s="17"/>
      <c r="I21" s="17"/>
    </row>
    <row r="22" spans="1:9" s="13" customFormat="1" x14ac:dyDescent="0.2">
      <c r="A22" s="2" t="s">
        <v>416</v>
      </c>
      <c r="B22" s="141">
        <v>0</v>
      </c>
      <c r="C22" s="141">
        <f t="shared" si="0"/>
        <v>0</v>
      </c>
      <c r="D22" s="12"/>
      <c r="E22" s="12"/>
      <c r="F22" s="12"/>
      <c r="G22" s="12"/>
      <c r="H22" s="12"/>
      <c r="I22" s="12"/>
    </row>
    <row r="23" spans="1:9" s="13" customFormat="1" x14ac:dyDescent="0.2">
      <c r="A23" s="2" t="s">
        <v>417</v>
      </c>
      <c r="B23" s="141">
        <v>0</v>
      </c>
      <c r="C23" s="141">
        <f t="shared" si="0"/>
        <v>0</v>
      </c>
      <c r="D23" s="12"/>
      <c r="E23" s="12"/>
      <c r="F23" s="12"/>
      <c r="G23" s="12"/>
      <c r="H23" s="12"/>
      <c r="I23" s="12"/>
    </row>
    <row r="24" spans="1:9" s="31" customFormat="1" x14ac:dyDescent="0.2">
      <c r="A24" s="2" t="s">
        <v>418</v>
      </c>
      <c r="B24" s="141">
        <v>0</v>
      </c>
      <c r="C24" s="141">
        <f t="shared" si="0"/>
        <v>0</v>
      </c>
      <c r="D24" s="17"/>
      <c r="E24" s="17"/>
      <c r="F24" s="17"/>
      <c r="G24" s="17"/>
      <c r="H24" s="17"/>
      <c r="I24" s="17"/>
    </row>
    <row r="25" spans="1:9" s="31" customFormat="1" x14ac:dyDescent="0.2">
      <c r="A25" s="2" t="s">
        <v>419</v>
      </c>
      <c r="B25" s="141">
        <v>0</v>
      </c>
      <c r="C25" s="141">
        <f t="shared" si="0"/>
        <v>0</v>
      </c>
      <c r="D25" s="17"/>
      <c r="E25" s="17"/>
      <c r="F25" s="17"/>
      <c r="G25" s="17"/>
      <c r="H25" s="17"/>
      <c r="I25" s="17"/>
    </row>
    <row r="26" spans="1:9" s="31" customFormat="1" x14ac:dyDescent="0.2">
      <c r="A26" s="3" t="s">
        <v>420</v>
      </c>
      <c r="B26" s="13">
        <v>2268.6438913299999</v>
      </c>
      <c r="C26" s="13">
        <f t="shared" si="0"/>
        <v>2268.6438913299999</v>
      </c>
      <c r="D26" s="17"/>
      <c r="E26" s="17"/>
      <c r="F26" s="17"/>
      <c r="G26" s="17"/>
      <c r="H26" s="17"/>
      <c r="I26" s="17"/>
    </row>
    <row r="27" spans="1:9" s="31" customFormat="1" x14ac:dyDescent="0.2">
      <c r="A27" s="2" t="s">
        <v>421</v>
      </c>
      <c r="B27" s="141">
        <v>238.36246510000001</v>
      </c>
      <c r="C27" s="141">
        <f t="shared" si="0"/>
        <v>238.36246510000001</v>
      </c>
      <c r="D27" s="17"/>
      <c r="E27" s="17"/>
      <c r="F27" s="17"/>
      <c r="G27" s="17"/>
      <c r="H27" s="17"/>
      <c r="I27" s="17"/>
    </row>
    <row r="28" spans="1:9" s="13" customFormat="1" x14ac:dyDescent="0.2">
      <c r="A28" s="2" t="s">
        <v>422</v>
      </c>
      <c r="B28" s="141">
        <v>0</v>
      </c>
      <c r="C28" s="141">
        <f t="shared" si="0"/>
        <v>0</v>
      </c>
      <c r="D28" s="12"/>
      <c r="E28" s="12"/>
      <c r="F28" s="12"/>
      <c r="G28" s="12"/>
      <c r="H28" s="12"/>
      <c r="I28" s="12"/>
    </row>
    <row r="29" spans="1:9" s="31" customFormat="1" x14ac:dyDescent="0.2">
      <c r="A29" s="2" t="s">
        <v>423</v>
      </c>
      <c r="B29" s="141">
        <v>0</v>
      </c>
      <c r="C29" s="141">
        <f t="shared" si="0"/>
        <v>0</v>
      </c>
      <c r="D29" s="17"/>
      <c r="E29" s="17"/>
      <c r="F29" s="17"/>
      <c r="G29" s="17"/>
      <c r="H29" s="17"/>
      <c r="I29" s="17"/>
    </row>
    <row r="30" spans="1:9" s="31" customFormat="1" ht="24" x14ac:dyDescent="0.2">
      <c r="A30" s="2" t="s">
        <v>424</v>
      </c>
      <c r="B30" s="141">
        <v>0</v>
      </c>
      <c r="C30" s="141">
        <f t="shared" si="0"/>
        <v>0</v>
      </c>
      <c r="D30" s="17"/>
      <c r="E30" s="17"/>
      <c r="F30" s="17"/>
      <c r="G30" s="17"/>
      <c r="H30" s="17"/>
      <c r="I30" s="17"/>
    </row>
    <row r="31" spans="1:9" s="31" customFormat="1" ht="12.75" customHeight="1" x14ac:dyDescent="0.2">
      <c r="A31" s="2" t="s">
        <v>425</v>
      </c>
      <c r="B31" s="141">
        <v>0</v>
      </c>
      <c r="C31" s="141">
        <f t="shared" si="0"/>
        <v>0</v>
      </c>
      <c r="D31" s="17"/>
      <c r="E31" s="17"/>
      <c r="F31" s="17"/>
      <c r="G31" s="17"/>
      <c r="H31" s="17"/>
      <c r="I31" s="17"/>
    </row>
    <row r="32" spans="1:9" s="31" customFormat="1" x14ac:dyDescent="0.2">
      <c r="A32" s="2" t="s">
        <v>499</v>
      </c>
      <c r="B32" s="141">
        <v>0</v>
      </c>
      <c r="C32" s="141">
        <f t="shared" si="0"/>
        <v>0</v>
      </c>
      <c r="D32" s="17"/>
      <c r="E32" s="17"/>
      <c r="F32" s="17"/>
      <c r="G32" s="17"/>
      <c r="H32" s="17"/>
      <c r="I32" s="17"/>
    </row>
    <row r="33" spans="1:9" s="31" customFormat="1" x14ac:dyDescent="0.2">
      <c r="A33" s="2" t="s">
        <v>426</v>
      </c>
      <c r="B33" s="141">
        <v>0</v>
      </c>
      <c r="C33" s="141">
        <f t="shared" si="0"/>
        <v>0</v>
      </c>
      <c r="D33" s="17"/>
      <c r="E33" s="17"/>
      <c r="F33" s="17"/>
      <c r="G33" s="17"/>
      <c r="H33" s="17"/>
      <c r="I33" s="17"/>
    </row>
    <row r="34" spans="1:9" s="13" customFormat="1" x14ac:dyDescent="0.2">
      <c r="A34" s="2" t="s">
        <v>427</v>
      </c>
      <c r="B34" s="141">
        <v>0</v>
      </c>
      <c r="C34" s="141">
        <f t="shared" si="0"/>
        <v>0</v>
      </c>
      <c r="D34" s="12"/>
      <c r="E34" s="12"/>
      <c r="F34" s="12"/>
      <c r="G34" s="12"/>
      <c r="H34" s="12"/>
      <c r="I34" s="12"/>
    </row>
    <row r="35" spans="1:9" s="13" customFormat="1" x14ac:dyDescent="0.2">
      <c r="A35" s="2" t="s">
        <v>428</v>
      </c>
      <c r="B35" s="141">
        <v>0</v>
      </c>
      <c r="C35" s="141">
        <f t="shared" si="0"/>
        <v>0</v>
      </c>
      <c r="D35" s="12"/>
      <c r="E35" s="12"/>
      <c r="F35" s="12"/>
      <c r="G35" s="12"/>
      <c r="H35" s="12"/>
      <c r="I35" s="12"/>
    </row>
    <row r="36" spans="1:9" s="31" customFormat="1" x14ac:dyDescent="0.2">
      <c r="A36" s="2" t="s">
        <v>429</v>
      </c>
      <c r="B36" s="141">
        <v>238.36246510000001</v>
      </c>
      <c r="C36" s="141">
        <f t="shared" si="0"/>
        <v>238.36246510000001</v>
      </c>
      <c r="D36" s="17"/>
      <c r="E36" s="17"/>
      <c r="F36" s="17"/>
      <c r="G36" s="17"/>
      <c r="H36" s="17"/>
      <c r="I36" s="17"/>
    </row>
    <row r="37" spans="1:9" s="31" customFormat="1" x14ac:dyDescent="0.2">
      <c r="A37" s="2" t="s">
        <v>430</v>
      </c>
      <c r="B37" s="141">
        <v>0</v>
      </c>
      <c r="C37" s="141">
        <f t="shared" si="0"/>
        <v>0</v>
      </c>
      <c r="D37" s="17"/>
      <c r="E37" s="17"/>
      <c r="F37" s="17"/>
      <c r="G37" s="17"/>
      <c r="H37" s="17"/>
      <c r="I37" s="17"/>
    </row>
    <row r="38" spans="1:9" s="13" customFormat="1" x14ac:dyDescent="0.2">
      <c r="A38" s="2" t="s">
        <v>431</v>
      </c>
      <c r="B38" s="141">
        <v>0</v>
      </c>
      <c r="C38" s="141">
        <f t="shared" si="0"/>
        <v>0</v>
      </c>
      <c r="D38" s="12"/>
      <c r="E38" s="12"/>
      <c r="F38" s="12"/>
      <c r="G38" s="12"/>
      <c r="H38" s="12"/>
      <c r="I38" s="12"/>
    </row>
    <row r="39" spans="1:9" s="31" customFormat="1" x14ac:dyDescent="0.2">
      <c r="A39" s="2" t="s">
        <v>432</v>
      </c>
      <c r="B39" s="141">
        <v>0</v>
      </c>
      <c r="C39" s="141">
        <f t="shared" si="0"/>
        <v>0</v>
      </c>
      <c r="D39" s="17"/>
      <c r="E39" s="17"/>
      <c r="F39" s="17"/>
      <c r="G39" s="17"/>
      <c r="H39" s="17"/>
      <c r="I39" s="17"/>
    </row>
    <row r="40" spans="1:9" s="31" customFormat="1" x14ac:dyDescent="0.2">
      <c r="A40" s="2" t="s">
        <v>433</v>
      </c>
      <c r="B40" s="141">
        <v>2030.2814262300001</v>
      </c>
      <c r="C40" s="141">
        <f t="shared" si="0"/>
        <v>2030.2814262300001</v>
      </c>
      <c r="D40" s="17"/>
      <c r="E40" s="17"/>
      <c r="F40" s="17"/>
      <c r="G40" s="17"/>
      <c r="H40" s="17"/>
      <c r="I40" s="17"/>
    </row>
    <row r="41" spans="1:9" s="13" customFormat="1" x14ac:dyDescent="0.2">
      <c r="A41" s="2" t="s">
        <v>434</v>
      </c>
      <c r="B41" s="141">
        <v>0</v>
      </c>
      <c r="C41" s="141">
        <f t="shared" si="0"/>
        <v>0</v>
      </c>
      <c r="D41" s="12"/>
      <c r="E41" s="12"/>
      <c r="F41" s="12"/>
      <c r="G41" s="12"/>
      <c r="H41" s="12"/>
      <c r="I41" s="12"/>
    </row>
    <row r="42" spans="1:9" s="31" customFormat="1" x14ac:dyDescent="0.2">
      <c r="A42" s="2" t="s">
        <v>435</v>
      </c>
      <c r="B42" s="141">
        <v>0</v>
      </c>
      <c r="C42" s="141">
        <f t="shared" si="0"/>
        <v>0</v>
      </c>
      <c r="D42" s="17"/>
      <c r="E42" s="17"/>
      <c r="F42" s="17"/>
      <c r="G42" s="17"/>
      <c r="H42" s="17"/>
      <c r="I42" s="17"/>
    </row>
    <row r="43" spans="1:9" s="31" customFormat="1" x14ac:dyDescent="0.2">
      <c r="A43" s="2" t="s">
        <v>436</v>
      </c>
      <c r="B43" s="141">
        <v>8078.4051020400002</v>
      </c>
      <c r="C43" s="141">
        <f t="shared" si="0"/>
        <v>8078.4051020400002</v>
      </c>
      <c r="D43" s="17"/>
      <c r="E43" s="17"/>
      <c r="F43" s="17"/>
      <c r="G43" s="17"/>
      <c r="H43" s="17"/>
      <c r="I43" s="17"/>
    </row>
    <row r="44" spans="1:9" s="31" customFormat="1" x14ac:dyDescent="0.2">
      <c r="A44" s="2" t="s">
        <v>437</v>
      </c>
      <c r="B44" s="141">
        <v>3006.0945496200002</v>
      </c>
      <c r="C44" s="141">
        <f t="shared" si="0"/>
        <v>3006.0945496200002</v>
      </c>
      <c r="D44" s="17"/>
      <c r="E44" s="17"/>
      <c r="F44" s="17"/>
      <c r="G44" s="17"/>
      <c r="H44" s="17"/>
      <c r="I44" s="17"/>
    </row>
    <row r="45" spans="1:9" s="31" customFormat="1" x14ac:dyDescent="0.2">
      <c r="A45" s="3" t="s">
        <v>438</v>
      </c>
      <c r="B45" s="13">
        <v>2071.3633922099998</v>
      </c>
      <c r="C45" s="13">
        <f t="shared" si="0"/>
        <v>2071.3633922099998</v>
      </c>
      <c r="D45" s="17"/>
      <c r="E45" s="17"/>
      <c r="F45" s="17"/>
      <c r="G45" s="17"/>
      <c r="H45" s="17"/>
      <c r="I45" s="17"/>
    </row>
    <row r="46" spans="1:9" s="13" customFormat="1" x14ac:dyDescent="0.2">
      <c r="A46" s="3" t="s">
        <v>439</v>
      </c>
      <c r="B46" s="13">
        <v>934.73115741000004</v>
      </c>
      <c r="C46" s="13">
        <f t="shared" si="0"/>
        <v>934.73115741000004</v>
      </c>
      <c r="D46" s="12"/>
      <c r="E46" s="12"/>
      <c r="F46" s="12"/>
      <c r="G46" s="12"/>
      <c r="H46" s="12"/>
      <c r="I46" s="12"/>
    </row>
    <row r="47" spans="1:9" s="31" customFormat="1" x14ac:dyDescent="0.2">
      <c r="A47" s="2" t="s">
        <v>440</v>
      </c>
      <c r="B47" s="141">
        <v>72.310552329999993</v>
      </c>
      <c r="C47" s="141">
        <f t="shared" si="0"/>
        <v>72.310552329999993</v>
      </c>
      <c r="D47" s="17"/>
      <c r="E47" s="17"/>
      <c r="F47" s="17"/>
      <c r="G47" s="17"/>
      <c r="H47" s="17"/>
      <c r="I47" s="17"/>
    </row>
    <row r="48" spans="1:9" x14ac:dyDescent="0.2">
      <c r="A48" s="2" t="s">
        <v>441</v>
      </c>
      <c r="B48" s="141">
        <v>72.310552329999993</v>
      </c>
      <c r="C48" s="141">
        <f t="shared" si="0"/>
        <v>72.310552329999993</v>
      </c>
    </row>
    <row r="49" spans="1:3" x14ac:dyDescent="0.2">
      <c r="A49" s="3" t="s">
        <v>442</v>
      </c>
      <c r="B49" s="13">
        <v>0</v>
      </c>
      <c r="C49" s="13">
        <f t="shared" si="0"/>
        <v>0</v>
      </c>
    </row>
    <row r="50" spans="1:3" x14ac:dyDescent="0.2">
      <c r="A50" s="2" t="s">
        <v>443</v>
      </c>
      <c r="B50" s="141">
        <v>5000.00000009</v>
      </c>
      <c r="C50" s="141">
        <f t="shared" si="0"/>
        <v>5000.00000009</v>
      </c>
    </row>
    <row r="51" spans="1:3" x14ac:dyDescent="0.2">
      <c r="A51" s="2" t="s">
        <v>421</v>
      </c>
      <c r="B51" s="141">
        <v>5000.00000009</v>
      </c>
      <c r="C51" s="141">
        <f t="shared" si="0"/>
        <v>5000.00000009</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5000.00000009</v>
      </c>
      <c r="C61" s="141">
        <f t="shared" si="0"/>
        <v>5000.00000009</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-79.979393220000006</v>
      </c>
      <c r="C64" s="141">
        <f t="shared" si="0"/>
        <v>-79.979393220000006</v>
      </c>
    </row>
    <row r="65" spans="1:3" x14ac:dyDescent="0.2">
      <c r="A65" s="3" t="s">
        <v>448</v>
      </c>
      <c r="B65" s="13">
        <v>1016.3434999999999</v>
      </c>
      <c r="C65" s="13">
        <f t="shared" si="0"/>
        <v>1016.3434999999999</v>
      </c>
    </row>
    <row r="66" spans="1:3" x14ac:dyDescent="0.2">
      <c r="A66" s="2" t="s">
        <v>449</v>
      </c>
      <c r="B66" s="141">
        <v>1096.32289322</v>
      </c>
      <c r="C66" s="141">
        <f t="shared" si="0"/>
        <v>1096.32289322</v>
      </c>
    </row>
    <row r="67" spans="1:3" x14ac:dyDescent="0.2">
      <c r="A67" s="2" t="s">
        <v>449</v>
      </c>
      <c r="B67" s="141">
        <v>990.31433100000004</v>
      </c>
      <c r="C67" s="141">
        <f t="shared" si="0"/>
        <v>990.31433100000004</v>
      </c>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E18A9-817D-4F91-B35C-5EF63E62B5C9}">
  <sheetPr>
    <tabColor theme="9" tint="0.59999389629810485"/>
  </sheetPr>
  <dimension ref="A1:I69"/>
  <sheetViews>
    <sheetView showGridLines="0" defaultGridColor="0" topLeftCell="A4" colorId="60" zoomScaleNormal="100" workbookViewId="0">
      <selection activeCell="D12" sqref="D12:D66"/>
    </sheetView>
  </sheetViews>
  <sheetFormatPr baseColWidth="10" defaultColWidth="11.42578125" defaultRowHeight="12.75" x14ac:dyDescent="0.2"/>
  <cols>
    <col min="1" max="1" width="57.5703125" style="4" customWidth="1"/>
    <col min="2" max="3" width="11.42578125" style="4"/>
    <col min="4" max="4" width="11.28515625" style="4" bestFit="1" customWidth="1"/>
    <col min="5" max="5" width="10.28515625" style="4" bestFit="1" customWidth="1"/>
    <col min="6" max="6" width="13.5703125" style="4" customWidth="1"/>
    <col min="7" max="16384" width="11.42578125" style="4"/>
  </cols>
  <sheetData>
    <row r="1" spans="1:6" x14ac:dyDescent="0.2">
      <c r="A1" s="71" t="s">
        <v>286</v>
      </c>
    </row>
    <row r="2" spans="1:6" x14ac:dyDescent="0.2">
      <c r="A2" s="71" t="s">
        <v>363</v>
      </c>
    </row>
    <row r="3" spans="1:6" x14ac:dyDescent="0.2">
      <c r="A3" s="71" t="s">
        <v>364</v>
      </c>
    </row>
    <row r="5" spans="1:6" x14ac:dyDescent="0.2">
      <c r="A5" s="158" t="s">
        <v>450</v>
      </c>
      <c r="B5" s="158"/>
      <c r="C5" s="158"/>
      <c r="D5" s="158"/>
      <c r="E5" s="158"/>
    </row>
    <row r="6" spans="1:6" x14ac:dyDescent="0.2">
      <c r="A6" s="158" t="s">
        <v>464</v>
      </c>
      <c r="B6" s="158"/>
      <c r="C6" s="158"/>
      <c r="D6" s="158"/>
      <c r="E6" s="158"/>
    </row>
    <row r="7" spans="1:6" x14ac:dyDescent="0.2">
      <c r="A7" s="158">
        <v>2022</v>
      </c>
      <c r="B7" s="158"/>
      <c r="C7" s="158"/>
      <c r="D7" s="158"/>
      <c r="E7" s="158"/>
    </row>
    <row r="8" spans="1:6" x14ac:dyDescent="0.2">
      <c r="A8" s="158" t="s">
        <v>367</v>
      </c>
      <c r="B8" s="158"/>
      <c r="C8" s="158"/>
      <c r="D8" s="158"/>
      <c r="E8" s="158"/>
    </row>
    <row r="9" spans="1:6" ht="13.5" thickBot="1" x14ac:dyDescent="0.25"/>
    <row r="10" spans="1:6" ht="25.5" thickTop="1" thickBot="1" x14ac:dyDescent="0.25">
      <c r="A10" s="72" t="s">
        <v>368</v>
      </c>
      <c r="B10" s="72" t="s">
        <v>46</v>
      </c>
      <c r="C10" s="72" t="s">
        <v>48</v>
      </c>
      <c r="D10" s="72" t="s">
        <v>50</v>
      </c>
      <c r="E10" s="72" t="s">
        <v>372</v>
      </c>
      <c r="F10" s="73"/>
    </row>
    <row r="11" spans="1:6" s="13" customFormat="1" ht="13.5" thickTop="1" x14ac:dyDescent="0.2">
      <c r="A11" s="74"/>
      <c r="B11" s="12"/>
      <c r="C11" s="12"/>
      <c r="D11" s="12"/>
      <c r="E11" s="12"/>
      <c r="F11" s="12"/>
    </row>
    <row r="12" spans="1:6" s="13" customFormat="1" x14ac:dyDescent="0.2">
      <c r="A12" s="3" t="s">
        <v>406</v>
      </c>
      <c r="B12" s="13">
        <v>38978.482813330003</v>
      </c>
      <c r="C12" s="13">
        <v>248782.48030313</v>
      </c>
      <c r="D12" s="13">
        <v>4701.8034459800001</v>
      </c>
      <c r="E12" s="13">
        <f t="shared" ref="E12:E43" si="0">SUM(B12:D12)</f>
        <v>292462.76656244003</v>
      </c>
      <c r="F12" s="12"/>
    </row>
    <row r="13" spans="1:6" s="13" customFormat="1" x14ac:dyDescent="0.2">
      <c r="A13" s="3" t="s">
        <v>407</v>
      </c>
      <c r="B13" s="13">
        <v>38978.482813330003</v>
      </c>
      <c r="C13" s="13">
        <v>248782.48030313</v>
      </c>
      <c r="D13" s="13">
        <v>4701.8034459800001</v>
      </c>
      <c r="E13" s="13">
        <f t="shared" si="0"/>
        <v>292462.76656244003</v>
      </c>
      <c r="F13" s="12"/>
    </row>
    <row r="14" spans="1:6" s="31" customFormat="1" x14ac:dyDescent="0.2">
      <c r="A14" s="3" t="s">
        <v>408</v>
      </c>
      <c r="B14" s="13">
        <v>34943.857569940003</v>
      </c>
      <c r="C14" s="13">
        <v>242896.91006538001</v>
      </c>
      <c r="D14" s="13">
        <v>4401.4810827800002</v>
      </c>
      <c r="E14" s="13">
        <f t="shared" si="0"/>
        <v>282242.24871810002</v>
      </c>
      <c r="F14" s="17"/>
    </row>
    <row r="15" spans="1:6" s="31" customFormat="1" x14ac:dyDescent="0.2">
      <c r="A15" s="2" t="s">
        <v>409</v>
      </c>
      <c r="B15" s="141">
        <v>15227.5929732</v>
      </c>
      <c r="C15" s="141">
        <v>164588.7167544</v>
      </c>
      <c r="D15" s="141">
        <v>2257.1474633600001</v>
      </c>
      <c r="E15" s="141">
        <f t="shared" si="0"/>
        <v>182073.45719095998</v>
      </c>
      <c r="F15" s="17"/>
    </row>
    <row r="16" spans="1:6" s="31" customFormat="1" x14ac:dyDescent="0.2">
      <c r="A16" s="2" t="s">
        <v>410</v>
      </c>
      <c r="B16" s="141">
        <v>2046.912603</v>
      </c>
      <c r="C16" s="141">
        <v>22338.52572446</v>
      </c>
      <c r="D16" s="141">
        <v>422.61902150999998</v>
      </c>
      <c r="E16" s="141">
        <f t="shared" si="0"/>
        <v>24808.05734897</v>
      </c>
      <c r="F16" s="17"/>
    </row>
    <row r="17" spans="1:6" s="31" customFormat="1" x14ac:dyDescent="0.2">
      <c r="A17" s="2" t="s">
        <v>411</v>
      </c>
      <c r="B17" s="141">
        <v>0</v>
      </c>
      <c r="C17" s="141">
        <v>0</v>
      </c>
      <c r="D17" s="141">
        <v>106.03262917000001</v>
      </c>
      <c r="E17" s="141">
        <f t="shared" si="0"/>
        <v>106.03262917000001</v>
      </c>
      <c r="F17" s="17"/>
    </row>
    <row r="18" spans="1:6" s="31" customFormat="1" x14ac:dyDescent="0.2">
      <c r="A18" s="2" t="s">
        <v>412</v>
      </c>
      <c r="B18" s="141">
        <v>2046.912603</v>
      </c>
      <c r="C18" s="141">
        <v>22338.52572446</v>
      </c>
      <c r="D18" s="141">
        <v>316.58639233999997</v>
      </c>
      <c r="E18" s="141">
        <f t="shared" si="0"/>
        <v>24702.0247198</v>
      </c>
      <c r="F18" s="17"/>
    </row>
    <row r="19" spans="1:6" s="31" customFormat="1" x14ac:dyDescent="0.2">
      <c r="A19" s="2" t="s">
        <v>413</v>
      </c>
      <c r="B19" s="141">
        <v>7414.3791891000001</v>
      </c>
      <c r="C19" s="141">
        <v>41087.02784594</v>
      </c>
      <c r="D19" s="141">
        <v>1368.5214615299999</v>
      </c>
      <c r="E19" s="141">
        <f t="shared" si="0"/>
        <v>49869.928496569999</v>
      </c>
      <c r="F19" s="17"/>
    </row>
    <row r="20" spans="1:6" s="31" customFormat="1" x14ac:dyDescent="0.2">
      <c r="A20" s="3" t="s">
        <v>414</v>
      </c>
      <c r="B20" s="13">
        <v>0</v>
      </c>
      <c r="C20" s="13">
        <v>0</v>
      </c>
      <c r="D20" s="13">
        <v>0</v>
      </c>
      <c r="E20" s="13">
        <f t="shared" si="0"/>
        <v>0</v>
      </c>
      <c r="F20" s="17"/>
    </row>
    <row r="21" spans="1:6" s="31" customFormat="1" x14ac:dyDescent="0.2">
      <c r="A21" s="3" t="s">
        <v>415</v>
      </c>
      <c r="B21" s="13">
        <v>0</v>
      </c>
      <c r="C21" s="13">
        <v>0</v>
      </c>
      <c r="D21" s="13">
        <v>0</v>
      </c>
      <c r="E21" s="13">
        <f t="shared" si="0"/>
        <v>0</v>
      </c>
      <c r="F21" s="17"/>
    </row>
    <row r="22" spans="1:6" s="13" customFormat="1" x14ac:dyDescent="0.2">
      <c r="A22" s="2" t="s">
        <v>416</v>
      </c>
      <c r="B22" s="141">
        <v>0</v>
      </c>
      <c r="C22" s="141">
        <v>0</v>
      </c>
      <c r="D22" s="141">
        <v>0</v>
      </c>
      <c r="E22" s="141">
        <f t="shared" si="0"/>
        <v>0</v>
      </c>
      <c r="F22" s="12"/>
    </row>
    <row r="23" spans="1:6" s="13" customFormat="1" x14ac:dyDescent="0.2">
      <c r="A23" s="2" t="s">
        <v>417</v>
      </c>
      <c r="B23" s="141">
        <v>0</v>
      </c>
      <c r="C23" s="141">
        <v>0</v>
      </c>
      <c r="D23" s="141">
        <v>0</v>
      </c>
      <c r="E23" s="141">
        <f t="shared" si="0"/>
        <v>0</v>
      </c>
      <c r="F23" s="12"/>
    </row>
    <row r="24" spans="1:6" s="31" customFormat="1" x14ac:dyDescent="0.2">
      <c r="A24" s="2" t="s">
        <v>418</v>
      </c>
      <c r="B24" s="141">
        <v>0</v>
      </c>
      <c r="C24" s="141">
        <v>0</v>
      </c>
      <c r="D24" s="141">
        <v>0</v>
      </c>
      <c r="E24" s="141">
        <f t="shared" si="0"/>
        <v>0</v>
      </c>
      <c r="F24" s="17"/>
    </row>
    <row r="25" spans="1:6" s="31" customFormat="1" x14ac:dyDescent="0.2">
      <c r="A25" s="2" t="s">
        <v>419</v>
      </c>
      <c r="B25" s="141">
        <v>0</v>
      </c>
      <c r="C25" s="141">
        <v>0</v>
      </c>
      <c r="D25" s="141">
        <v>0</v>
      </c>
      <c r="E25" s="141">
        <f t="shared" si="0"/>
        <v>0</v>
      </c>
      <c r="F25" s="17"/>
    </row>
    <row r="26" spans="1:6" s="31" customFormat="1" x14ac:dyDescent="0.2">
      <c r="A26" s="3" t="s">
        <v>420</v>
      </c>
      <c r="B26" s="13">
        <v>10254.97280464</v>
      </c>
      <c r="C26" s="13">
        <v>14882.63974058</v>
      </c>
      <c r="D26" s="13">
        <v>353.19313638</v>
      </c>
      <c r="E26" s="13">
        <f t="shared" si="0"/>
        <v>25490.805681599999</v>
      </c>
      <c r="F26" s="17"/>
    </row>
    <row r="27" spans="1:6" s="31" customFormat="1" x14ac:dyDescent="0.2">
      <c r="A27" s="2" t="s">
        <v>421</v>
      </c>
      <c r="B27" s="141">
        <v>529.83145999999999</v>
      </c>
      <c r="C27" s="141">
        <v>2726.5700101000002</v>
      </c>
      <c r="D27" s="141">
        <v>0</v>
      </c>
      <c r="E27" s="141">
        <f t="shared" si="0"/>
        <v>3256.4014701000001</v>
      </c>
      <c r="F27" s="17"/>
    </row>
    <row r="28" spans="1:6" s="13" customFormat="1" x14ac:dyDescent="0.2">
      <c r="A28" s="2" t="s">
        <v>422</v>
      </c>
      <c r="B28" s="141">
        <v>0</v>
      </c>
      <c r="C28" s="141">
        <v>0</v>
      </c>
      <c r="D28" s="141">
        <v>0</v>
      </c>
      <c r="E28" s="141">
        <f t="shared" si="0"/>
        <v>0</v>
      </c>
      <c r="F28" s="12"/>
    </row>
    <row r="29" spans="1:6" s="31" customFormat="1" x14ac:dyDescent="0.2">
      <c r="A29" s="2" t="s">
        <v>423</v>
      </c>
      <c r="B29" s="141">
        <v>0</v>
      </c>
      <c r="C29" s="141">
        <v>0</v>
      </c>
      <c r="D29" s="141">
        <v>0</v>
      </c>
      <c r="E29" s="141">
        <f t="shared" si="0"/>
        <v>0</v>
      </c>
      <c r="F29" s="17"/>
    </row>
    <row r="30" spans="1:6" s="31" customFormat="1" x14ac:dyDescent="0.2">
      <c r="A30" s="2" t="s">
        <v>424</v>
      </c>
      <c r="B30" s="141">
        <v>0</v>
      </c>
      <c r="C30" s="141">
        <v>0</v>
      </c>
      <c r="D30" s="141">
        <v>0</v>
      </c>
      <c r="E30" s="141">
        <f t="shared" si="0"/>
        <v>0</v>
      </c>
      <c r="F30" s="17"/>
    </row>
    <row r="31" spans="1:6" s="31" customFormat="1" x14ac:dyDescent="0.2">
      <c r="A31" s="2" t="s">
        <v>425</v>
      </c>
      <c r="B31" s="141">
        <v>0</v>
      </c>
      <c r="C31" s="141">
        <v>0</v>
      </c>
      <c r="D31" s="141">
        <v>0</v>
      </c>
      <c r="E31" s="141">
        <f t="shared" si="0"/>
        <v>0</v>
      </c>
      <c r="F31" s="17"/>
    </row>
    <row r="32" spans="1:6" s="31" customFormat="1" x14ac:dyDescent="0.2">
      <c r="A32" s="2" t="s">
        <v>499</v>
      </c>
      <c r="B32" s="141">
        <v>0</v>
      </c>
      <c r="C32" s="141">
        <v>0</v>
      </c>
      <c r="D32" s="141">
        <v>0</v>
      </c>
      <c r="E32" s="141">
        <f t="shared" si="0"/>
        <v>0</v>
      </c>
      <c r="F32" s="17"/>
    </row>
    <row r="33" spans="1:6" s="31" customFormat="1" x14ac:dyDescent="0.2">
      <c r="A33" s="2" t="s">
        <v>426</v>
      </c>
      <c r="B33" s="141">
        <v>0</v>
      </c>
      <c r="C33" s="141">
        <v>0</v>
      </c>
      <c r="D33" s="141">
        <v>0</v>
      </c>
      <c r="E33" s="141">
        <f t="shared" si="0"/>
        <v>0</v>
      </c>
      <c r="F33" s="17"/>
    </row>
    <row r="34" spans="1:6" s="31" customFormat="1" x14ac:dyDescent="0.2">
      <c r="A34" s="2" t="s">
        <v>427</v>
      </c>
      <c r="B34" s="141">
        <v>0</v>
      </c>
      <c r="C34" s="141">
        <v>0</v>
      </c>
      <c r="D34" s="141">
        <v>0</v>
      </c>
      <c r="E34" s="141">
        <f t="shared" si="0"/>
        <v>0</v>
      </c>
      <c r="F34" s="17"/>
    </row>
    <row r="35" spans="1:6" s="31" customFormat="1" x14ac:dyDescent="0.2">
      <c r="A35" s="2" t="s">
        <v>428</v>
      </c>
      <c r="B35" s="141">
        <v>0</v>
      </c>
      <c r="C35" s="141">
        <v>0</v>
      </c>
      <c r="D35" s="141">
        <v>0</v>
      </c>
      <c r="E35" s="141">
        <f t="shared" si="0"/>
        <v>0</v>
      </c>
      <c r="F35" s="17"/>
    </row>
    <row r="36" spans="1:6" s="31" customFormat="1" x14ac:dyDescent="0.2">
      <c r="A36" s="2" t="s">
        <v>429</v>
      </c>
      <c r="B36" s="141">
        <v>0</v>
      </c>
      <c r="C36" s="141">
        <v>0</v>
      </c>
      <c r="D36" s="141">
        <v>0</v>
      </c>
      <c r="E36" s="141">
        <f t="shared" si="0"/>
        <v>0</v>
      </c>
      <c r="F36" s="17"/>
    </row>
    <row r="37" spans="1:6" s="31" customFormat="1" x14ac:dyDescent="0.2">
      <c r="A37" s="2" t="s">
        <v>430</v>
      </c>
      <c r="B37" s="141">
        <v>0</v>
      </c>
      <c r="C37" s="141">
        <v>0</v>
      </c>
      <c r="D37" s="141">
        <v>0</v>
      </c>
      <c r="E37" s="141">
        <f t="shared" si="0"/>
        <v>0</v>
      </c>
      <c r="F37" s="17"/>
    </row>
    <row r="38" spans="1:6" s="31" customFormat="1" x14ac:dyDescent="0.2">
      <c r="A38" s="2" t="s">
        <v>431</v>
      </c>
      <c r="B38" s="141">
        <v>529.83145999999999</v>
      </c>
      <c r="C38" s="141">
        <v>2726.5700101000002</v>
      </c>
      <c r="D38" s="141">
        <v>0</v>
      </c>
      <c r="E38" s="141">
        <f t="shared" si="0"/>
        <v>3256.4014701000001</v>
      </c>
      <c r="F38" s="17"/>
    </row>
    <row r="39" spans="1:6" s="13" customFormat="1" x14ac:dyDescent="0.2">
      <c r="A39" s="2" t="s">
        <v>432</v>
      </c>
      <c r="B39" s="141">
        <v>0</v>
      </c>
      <c r="C39" s="141">
        <v>0</v>
      </c>
      <c r="D39" s="141">
        <v>0</v>
      </c>
      <c r="E39" s="141">
        <f t="shared" si="0"/>
        <v>0</v>
      </c>
      <c r="F39" s="12"/>
    </row>
    <row r="40" spans="1:6" s="13" customFormat="1" x14ac:dyDescent="0.2">
      <c r="A40" s="2" t="s">
        <v>433</v>
      </c>
      <c r="B40" s="141">
        <v>9725.1413446400002</v>
      </c>
      <c r="C40" s="141">
        <v>12156.06973048</v>
      </c>
      <c r="D40" s="141">
        <v>353.19313638</v>
      </c>
      <c r="E40" s="141">
        <f t="shared" si="0"/>
        <v>22234.404211500001</v>
      </c>
      <c r="F40" s="12"/>
    </row>
    <row r="41" spans="1:6" s="31" customFormat="1" x14ac:dyDescent="0.2">
      <c r="A41" s="2" t="s">
        <v>434</v>
      </c>
      <c r="B41" s="141">
        <v>0</v>
      </c>
      <c r="C41" s="141">
        <v>0</v>
      </c>
      <c r="D41" s="141">
        <v>0</v>
      </c>
      <c r="E41" s="141">
        <f t="shared" si="0"/>
        <v>0</v>
      </c>
      <c r="F41" s="17"/>
    </row>
    <row r="42" spans="1:6" s="31" customFormat="1" x14ac:dyDescent="0.2">
      <c r="A42" s="2" t="s">
        <v>435</v>
      </c>
      <c r="B42" s="141">
        <v>0</v>
      </c>
      <c r="C42" s="141">
        <v>0</v>
      </c>
      <c r="D42" s="141">
        <v>0</v>
      </c>
      <c r="E42" s="141">
        <f t="shared" si="0"/>
        <v>0</v>
      </c>
      <c r="F42" s="17"/>
    </row>
    <row r="43" spans="1:6" s="13" customFormat="1" x14ac:dyDescent="0.2">
      <c r="A43" s="2" t="s">
        <v>436</v>
      </c>
      <c r="B43" s="141">
        <v>4034.6252433899999</v>
      </c>
      <c r="C43" s="141">
        <v>5885.5702377500002</v>
      </c>
      <c r="D43" s="141">
        <v>300.32236319999998</v>
      </c>
      <c r="E43" s="141">
        <f t="shared" si="0"/>
        <v>10220.51784434</v>
      </c>
      <c r="F43" s="12"/>
    </row>
    <row r="44" spans="1:6" s="31" customFormat="1" x14ac:dyDescent="0.2">
      <c r="A44" s="2" t="s">
        <v>437</v>
      </c>
      <c r="B44" s="141">
        <v>623.90809138999998</v>
      </c>
      <c r="C44" s="141">
        <v>5885.5702377500002</v>
      </c>
      <c r="D44" s="141">
        <v>300.32236319999998</v>
      </c>
      <c r="E44" s="141">
        <f t="shared" ref="E44:E67" si="1">SUM(B44:D44)</f>
        <v>6809.8006923399998</v>
      </c>
      <c r="F44" s="17"/>
    </row>
    <row r="45" spans="1:6" s="31" customFormat="1" x14ac:dyDescent="0.2">
      <c r="A45" s="3" t="s">
        <v>438</v>
      </c>
      <c r="B45" s="13">
        <v>623.90809138999998</v>
      </c>
      <c r="C45" s="13">
        <v>5833.0981758199996</v>
      </c>
      <c r="D45" s="13">
        <v>300.32236319999998</v>
      </c>
      <c r="E45" s="13">
        <f t="shared" si="1"/>
        <v>6757.3286304099993</v>
      </c>
      <c r="F45" s="17"/>
    </row>
    <row r="46" spans="1:6" s="13" customFormat="1" x14ac:dyDescent="0.2">
      <c r="A46" s="3" t="s">
        <v>439</v>
      </c>
      <c r="B46" s="13">
        <v>0</v>
      </c>
      <c r="C46" s="13">
        <v>52.472061930000002</v>
      </c>
      <c r="D46" s="13">
        <v>0</v>
      </c>
      <c r="E46" s="13">
        <f t="shared" si="1"/>
        <v>52.472061930000002</v>
      </c>
      <c r="F46" s="12"/>
    </row>
    <row r="47" spans="1:6" s="31" customFormat="1" x14ac:dyDescent="0.2">
      <c r="A47" s="2" t="s">
        <v>440</v>
      </c>
      <c r="B47" s="141">
        <v>0</v>
      </c>
      <c r="C47" s="141">
        <v>0</v>
      </c>
      <c r="D47" s="141">
        <v>0</v>
      </c>
      <c r="E47" s="141">
        <f t="shared" si="1"/>
        <v>0</v>
      </c>
      <c r="F47" s="17"/>
    </row>
    <row r="48" spans="1:6" s="31" customFormat="1" x14ac:dyDescent="0.2">
      <c r="A48" s="2" t="s">
        <v>441</v>
      </c>
      <c r="B48" s="141">
        <v>0</v>
      </c>
      <c r="C48" s="141">
        <v>0</v>
      </c>
      <c r="D48" s="141">
        <v>0</v>
      </c>
      <c r="E48" s="141">
        <f t="shared" si="1"/>
        <v>0</v>
      </c>
      <c r="F48" s="17"/>
    </row>
    <row r="49" spans="1:9" s="31" customFormat="1" x14ac:dyDescent="0.2">
      <c r="A49" s="3" t="s">
        <v>442</v>
      </c>
      <c r="B49" s="13">
        <v>0</v>
      </c>
      <c r="C49" s="13">
        <v>0</v>
      </c>
      <c r="D49" s="13">
        <v>0</v>
      </c>
      <c r="E49" s="13">
        <f t="shared" si="1"/>
        <v>0</v>
      </c>
      <c r="F49" s="17"/>
      <c r="G49" s="141"/>
      <c r="H49" s="141"/>
      <c r="I49" s="141"/>
    </row>
    <row r="50" spans="1:9" s="31" customFormat="1" x14ac:dyDescent="0.2">
      <c r="A50" s="2" t="s">
        <v>443</v>
      </c>
      <c r="B50" s="141">
        <v>3410.7171520000002</v>
      </c>
      <c r="C50" s="141">
        <v>0</v>
      </c>
      <c r="D50" s="141">
        <v>0</v>
      </c>
      <c r="E50" s="141">
        <f t="shared" si="1"/>
        <v>3410.7171520000002</v>
      </c>
      <c r="F50" s="17"/>
      <c r="G50" s="141"/>
      <c r="H50" s="141"/>
      <c r="I50" s="141"/>
    </row>
    <row r="51" spans="1:9" s="31" customFormat="1" x14ac:dyDescent="0.2">
      <c r="A51" s="2" t="s">
        <v>421</v>
      </c>
      <c r="B51" s="141">
        <v>0</v>
      </c>
      <c r="C51" s="141">
        <v>0</v>
      </c>
      <c r="D51" s="141">
        <v>0</v>
      </c>
      <c r="E51" s="141">
        <f t="shared" si="1"/>
        <v>0</v>
      </c>
      <c r="F51" s="17"/>
      <c r="G51" s="141"/>
      <c r="H51" s="141"/>
      <c r="I51" s="141"/>
    </row>
    <row r="52" spans="1:9" s="13" customFormat="1" x14ac:dyDescent="0.2">
      <c r="A52" s="3" t="s">
        <v>444</v>
      </c>
      <c r="B52" s="13">
        <v>0</v>
      </c>
      <c r="C52" s="13">
        <v>0</v>
      </c>
      <c r="D52" s="13">
        <v>0</v>
      </c>
      <c r="E52" s="13">
        <f t="shared" si="1"/>
        <v>0</v>
      </c>
      <c r="F52" s="12"/>
    </row>
    <row r="53" spans="1:9" s="31" customFormat="1" x14ac:dyDescent="0.2">
      <c r="A53" s="2" t="s">
        <v>425</v>
      </c>
      <c r="B53" s="141">
        <v>0</v>
      </c>
      <c r="C53" s="141">
        <v>0</v>
      </c>
      <c r="D53" s="141">
        <v>0</v>
      </c>
      <c r="E53" s="141">
        <f t="shared" si="1"/>
        <v>0</v>
      </c>
      <c r="F53" s="17"/>
      <c r="G53" s="141"/>
      <c r="H53" s="141"/>
      <c r="I53" s="141"/>
    </row>
    <row r="54" spans="1:9" s="31" customFormat="1" x14ac:dyDescent="0.2">
      <c r="A54" s="2" t="s">
        <v>499</v>
      </c>
      <c r="B54" s="141">
        <v>0</v>
      </c>
      <c r="C54" s="141">
        <v>0</v>
      </c>
      <c r="D54" s="141">
        <v>0</v>
      </c>
      <c r="E54" s="141">
        <f t="shared" si="1"/>
        <v>0</v>
      </c>
      <c r="F54" s="145"/>
      <c r="G54" s="146"/>
      <c r="H54" s="146"/>
      <c r="I54" s="146"/>
    </row>
    <row r="55" spans="1:9" x14ac:dyDescent="0.2">
      <c r="A55" s="2" t="s">
        <v>426</v>
      </c>
      <c r="B55" s="141">
        <v>0</v>
      </c>
      <c r="C55" s="141">
        <v>0</v>
      </c>
      <c r="D55" s="141">
        <v>0</v>
      </c>
      <c r="E55" s="141">
        <f t="shared" si="1"/>
        <v>0</v>
      </c>
    </row>
    <row r="56" spans="1:9" x14ac:dyDescent="0.2">
      <c r="A56" s="2" t="s">
        <v>445</v>
      </c>
      <c r="B56" s="141">
        <v>0</v>
      </c>
      <c r="C56" s="141">
        <v>0</v>
      </c>
      <c r="D56" s="141">
        <v>0</v>
      </c>
      <c r="E56" s="141">
        <f t="shared" si="1"/>
        <v>0</v>
      </c>
    </row>
    <row r="57" spans="1:9" x14ac:dyDescent="0.2">
      <c r="A57" s="2" t="s">
        <v>428</v>
      </c>
      <c r="B57" s="141">
        <v>0</v>
      </c>
      <c r="C57" s="141">
        <v>0</v>
      </c>
      <c r="D57" s="141">
        <v>0</v>
      </c>
      <c r="E57" s="141">
        <f t="shared" si="1"/>
        <v>0</v>
      </c>
    </row>
    <row r="58" spans="1:9" x14ac:dyDescent="0.2">
      <c r="A58" s="2" t="s">
        <v>429</v>
      </c>
      <c r="B58" s="141">
        <v>0</v>
      </c>
      <c r="C58" s="141">
        <v>0</v>
      </c>
      <c r="D58" s="141">
        <v>0</v>
      </c>
      <c r="E58" s="141">
        <f t="shared" si="1"/>
        <v>0</v>
      </c>
    </row>
    <row r="59" spans="1:9" x14ac:dyDescent="0.2">
      <c r="A59" s="2" t="s">
        <v>431</v>
      </c>
      <c r="B59" s="141">
        <v>0</v>
      </c>
      <c r="C59" s="141">
        <v>0</v>
      </c>
      <c r="D59" s="141">
        <v>0</v>
      </c>
      <c r="E59" s="141">
        <f t="shared" si="1"/>
        <v>0</v>
      </c>
    </row>
    <row r="60" spans="1:9" x14ac:dyDescent="0.2">
      <c r="A60" s="2" t="s">
        <v>432</v>
      </c>
      <c r="B60" s="141">
        <v>0</v>
      </c>
      <c r="C60" s="141">
        <v>0</v>
      </c>
      <c r="D60" s="141">
        <v>0</v>
      </c>
      <c r="E60" s="141">
        <f t="shared" si="1"/>
        <v>0</v>
      </c>
    </row>
    <row r="61" spans="1:9" x14ac:dyDescent="0.2">
      <c r="A61" s="2" t="s">
        <v>446</v>
      </c>
      <c r="B61" s="141">
        <v>0</v>
      </c>
      <c r="C61" s="141">
        <v>0</v>
      </c>
      <c r="D61" s="141">
        <v>0</v>
      </c>
      <c r="E61" s="141">
        <f t="shared" si="1"/>
        <v>0</v>
      </c>
    </row>
    <row r="62" spans="1:9" x14ac:dyDescent="0.2">
      <c r="A62" s="2" t="s">
        <v>433</v>
      </c>
      <c r="B62" s="141">
        <v>3410.7171520000002</v>
      </c>
      <c r="C62" s="141">
        <v>0</v>
      </c>
      <c r="D62" s="141">
        <v>0</v>
      </c>
      <c r="E62" s="141">
        <f t="shared" si="1"/>
        <v>3410.7171520000002</v>
      </c>
    </row>
    <row r="63" spans="1:9" x14ac:dyDescent="0.2">
      <c r="A63" s="2" t="s">
        <v>434</v>
      </c>
      <c r="B63" s="141">
        <v>0</v>
      </c>
      <c r="C63" s="141">
        <v>0</v>
      </c>
      <c r="D63" s="141">
        <v>0</v>
      </c>
      <c r="E63" s="141">
        <f t="shared" si="1"/>
        <v>0</v>
      </c>
    </row>
    <row r="64" spans="1:9" x14ac:dyDescent="0.2">
      <c r="A64" s="2" t="s">
        <v>447</v>
      </c>
      <c r="B64" s="141">
        <v>0</v>
      </c>
      <c r="C64" s="141">
        <v>0</v>
      </c>
      <c r="D64" s="141">
        <v>0</v>
      </c>
      <c r="E64" s="141">
        <f t="shared" si="1"/>
        <v>0</v>
      </c>
    </row>
    <row r="65" spans="1:5" x14ac:dyDescent="0.2">
      <c r="A65" s="3" t="s">
        <v>448</v>
      </c>
      <c r="B65" s="13">
        <v>0</v>
      </c>
      <c r="C65" s="13">
        <v>0</v>
      </c>
      <c r="D65" s="13">
        <v>0</v>
      </c>
      <c r="E65" s="13">
        <f t="shared" si="1"/>
        <v>0</v>
      </c>
    </row>
    <row r="66" spans="1:5" x14ac:dyDescent="0.2">
      <c r="A66" s="2" t="s">
        <v>449</v>
      </c>
      <c r="B66" s="141">
        <v>0</v>
      </c>
      <c r="C66" s="141">
        <v>0</v>
      </c>
      <c r="D66" s="141">
        <v>0</v>
      </c>
      <c r="E66" s="141">
        <f t="shared" si="1"/>
        <v>0</v>
      </c>
    </row>
    <row r="67" spans="1:5" x14ac:dyDescent="0.2">
      <c r="A67" s="2"/>
      <c r="B67" s="141"/>
      <c r="C67" s="141">
        <v>0</v>
      </c>
      <c r="D67" s="141">
        <v>0</v>
      </c>
      <c r="E67" s="141">
        <f t="shared" si="1"/>
        <v>0</v>
      </c>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F02D-12B5-49CA-8732-3130C0C157C3}">
  <sheetPr>
    <tabColor rgb="FF00B0F0"/>
  </sheetPr>
  <dimension ref="A18:G20"/>
  <sheetViews>
    <sheetView topLeftCell="A10"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25">
      <c r="A18" s="169" t="s">
        <v>465</v>
      </c>
      <c r="B18" s="169"/>
      <c r="C18" s="169"/>
      <c r="D18" s="169"/>
      <c r="E18" s="169"/>
      <c r="F18" s="169"/>
      <c r="G18" s="169"/>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BAAC-BC56-496E-BDDD-E1221B09A784}">
  <sheetPr>
    <tabColor rgb="FF92D050"/>
  </sheetPr>
  <dimension ref="A1:H207"/>
  <sheetViews>
    <sheetView topLeftCell="A59" zoomScaleNormal="100" workbookViewId="0">
      <selection activeCell="A226" sqref="A226"/>
    </sheetView>
  </sheetViews>
  <sheetFormatPr baseColWidth="10" defaultColWidth="11.42578125" defaultRowHeight="15" x14ac:dyDescent="0.25"/>
  <cols>
    <col min="1" max="1" width="4" style="89" bestFit="1" customWidth="1"/>
    <col min="2" max="2" width="77.85546875" style="91" customWidth="1"/>
    <col min="3" max="3" width="23.140625" style="109" customWidth="1"/>
    <col min="4" max="4" width="15.7109375" style="91" customWidth="1"/>
    <col min="5" max="7" width="11.42578125" style="91"/>
    <col min="8" max="8" width="71.7109375" style="91" bestFit="1" customWidth="1"/>
    <col min="9" max="16384" width="11.42578125" style="91"/>
  </cols>
  <sheetData>
    <row r="1" spans="1:8" ht="18" x14ac:dyDescent="0.25">
      <c r="B1" s="152" t="s">
        <v>497</v>
      </c>
      <c r="C1" s="152"/>
    </row>
    <row r="2" spans="1:8" ht="12" customHeight="1" x14ac:dyDescent="0.25">
      <c r="B2" s="90"/>
      <c r="C2" s="92"/>
      <c r="H2" s="93"/>
    </row>
    <row r="3" spans="1:8" ht="18" x14ac:dyDescent="0.25">
      <c r="B3" s="153" t="s">
        <v>0</v>
      </c>
      <c r="C3" s="154"/>
      <c r="H3" s="94"/>
    </row>
    <row r="4" spans="1:8" s="98" customFormat="1" ht="15.75" x14ac:dyDescent="0.25">
      <c r="A4" s="95"/>
      <c r="B4" s="96" t="s">
        <v>1</v>
      </c>
      <c r="C4" s="97"/>
      <c r="H4" s="99"/>
    </row>
    <row r="5" spans="1:8" x14ac:dyDescent="0.25">
      <c r="A5" s="89">
        <v>1</v>
      </c>
      <c r="B5" s="100" t="s">
        <v>2</v>
      </c>
      <c r="C5" s="101" t="s">
        <v>3</v>
      </c>
      <c r="H5" s="99"/>
    </row>
    <row r="6" spans="1:8" x14ac:dyDescent="0.25">
      <c r="A6" s="89">
        <v>2</v>
      </c>
      <c r="B6" s="100" t="s">
        <v>4</v>
      </c>
      <c r="C6" s="101" t="s">
        <v>5</v>
      </c>
      <c r="H6" s="99"/>
    </row>
    <row r="7" spans="1:8" x14ac:dyDescent="0.25">
      <c r="A7" s="89">
        <v>3</v>
      </c>
      <c r="B7" s="100" t="s">
        <v>6</v>
      </c>
      <c r="C7" s="101" t="s">
        <v>7</v>
      </c>
      <c r="H7" s="99"/>
    </row>
    <row r="8" spans="1:8" x14ac:dyDescent="0.25">
      <c r="A8" s="89">
        <v>4</v>
      </c>
      <c r="B8" s="100" t="s">
        <v>8</v>
      </c>
      <c r="C8" s="101" t="s">
        <v>9</v>
      </c>
      <c r="H8" s="99"/>
    </row>
    <row r="9" spans="1:8" x14ac:dyDescent="0.25">
      <c r="B9" s="102"/>
      <c r="C9" s="103"/>
      <c r="H9" s="99"/>
    </row>
    <row r="10" spans="1:8" s="98" customFormat="1" ht="15.75" x14ac:dyDescent="0.25">
      <c r="A10" s="95"/>
      <c r="B10" s="96" t="s">
        <v>10</v>
      </c>
      <c r="C10" s="97"/>
      <c r="H10" s="99"/>
    </row>
    <row r="11" spans="1:8" x14ac:dyDescent="0.25">
      <c r="A11" s="89">
        <v>5</v>
      </c>
      <c r="B11" s="100" t="s">
        <v>11</v>
      </c>
      <c r="C11" s="101" t="s">
        <v>12</v>
      </c>
      <c r="H11" s="99"/>
    </row>
    <row r="12" spans="1:8" x14ac:dyDescent="0.25">
      <c r="A12" s="89">
        <v>6</v>
      </c>
      <c r="B12" s="100" t="s">
        <v>13</v>
      </c>
      <c r="C12" s="101" t="s">
        <v>14</v>
      </c>
      <c r="H12" s="99"/>
    </row>
    <row r="13" spans="1:8" x14ac:dyDescent="0.25">
      <c r="A13" s="89">
        <v>7</v>
      </c>
      <c r="B13" s="100" t="s">
        <v>15</v>
      </c>
      <c r="C13" s="101" t="s">
        <v>16</v>
      </c>
      <c r="H13" s="99"/>
    </row>
    <row r="14" spans="1:8" x14ac:dyDescent="0.25">
      <c r="B14" s="100"/>
      <c r="C14" s="101"/>
      <c r="H14" s="99"/>
    </row>
    <row r="15" spans="1:8" ht="15.75" x14ac:dyDescent="0.25">
      <c r="B15" s="96" t="s">
        <v>17</v>
      </c>
      <c r="C15" s="103"/>
      <c r="H15" s="99"/>
    </row>
    <row r="16" spans="1:8" x14ac:dyDescent="0.25">
      <c r="A16" s="89">
        <v>8</v>
      </c>
      <c r="B16" s="100" t="s">
        <v>18</v>
      </c>
      <c r="C16" s="101" t="s">
        <v>19</v>
      </c>
      <c r="H16" s="99"/>
    </row>
    <row r="17" spans="1:8" x14ac:dyDescent="0.25">
      <c r="A17" s="89">
        <v>9</v>
      </c>
      <c r="B17" s="100" t="s">
        <v>20</v>
      </c>
      <c r="C17" s="101" t="s">
        <v>21</v>
      </c>
      <c r="H17" s="99"/>
    </row>
    <row r="18" spans="1:8" x14ac:dyDescent="0.25">
      <c r="B18" s="104"/>
      <c r="C18" s="101"/>
      <c r="H18" s="99"/>
    </row>
    <row r="19" spans="1:8" ht="15.75" x14ac:dyDescent="0.25">
      <c r="B19" s="96" t="s">
        <v>22</v>
      </c>
      <c r="C19" s="103"/>
      <c r="H19" s="99"/>
    </row>
    <row r="20" spans="1:8" x14ac:dyDescent="0.25">
      <c r="A20" s="89">
        <v>10</v>
      </c>
      <c r="B20" s="100" t="s">
        <v>23</v>
      </c>
      <c r="C20" s="101" t="s">
        <v>24</v>
      </c>
      <c r="H20" s="99"/>
    </row>
    <row r="21" spans="1:8" x14ac:dyDescent="0.25">
      <c r="A21" s="89">
        <v>11</v>
      </c>
      <c r="B21" s="100" t="s">
        <v>25</v>
      </c>
      <c r="C21" s="101" t="s">
        <v>26</v>
      </c>
      <c r="H21" s="99"/>
    </row>
    <row r="22" spans="1:8" x14ac:dyDescent="0.25">
      <c r="A22" s="89">
        <v>12</v>
      </c>
      <c r="B22" s="100" t="s">
        <v>27</v>
      </c>
      <c r="C22" s="101" t="s">
        <v>28</v>
      </c>
      <c r="H22" s="99"/>
    </row>
    <row r="23" spans="1:8" x14ac:dyDescent="0.25">
      <c r="B23" s="102"/>
      <c r="C23" s="103"/>
      <c r="H23" s="99"/>
    </row>
    <row r="24" spans="1:8" ht="15.75" x14ac:dyDescent="0.25">
      <c r="B24" s="96" t="s">
        <v>29</v>
      </c>
      <c r="C24" s="103"/>
      <c r="H24" s="99"/>
    </row>
    <row r="25" spans="1:8" x14ac:dyDescent="0.25">
      <c r="A25" s="89">
        <v>13</v>
      </c>
      <c r="B25" s="100" t="s">
        <v>30</v>
      </c>
      <c r="C25" s="101" t="s">
        <v>31</v>
      </c>
      <c r="H25" s="99"/>
    </row>
    <row r="26" spans="1:8" x14ac:dyDescent="0.25">
      <c r="B26" s="102"/>
      <c r="C26" s="103"/>
      <c r="H26" s="99"/>
    </row>
    <row r="27" spans="1:8" ht="15.75" x14ac:dyDescent="0.25">
      <c r="B27" s="96" t="s">
        <v>32</v>
      </c>
      <c r="C27" s="103"/>
      <c r="H27" s="99"/>
    </row>
    <row r="28" spans="1:8" x14ac:dyDescent="0.25">
      <c r="A28" s="89">
        <v>14</v>
      </c>
      <c r="B28" s="100" t="s">
        <v>33</v>
      </c>
      <c r="C28" s="101" t="s">
        <v>34</v>
      </c>
      <c r="H28" s="99"/>
    </row>
    <row r="29" spans="1:8" x14ac:dyDescent="0.25">
      <c r="B29" s="102"/>
      <c r="C29" s="103"/>
      <c r="H29" s="99"/>
    </row>
    <row r="30" spans="1:8" ht="18.75" x14ac:dyDescent="0.3">
      <c r="B30" s="155" t="s">
        <v>35</v>
      </c>
      <c r="C30" s="156"/>
      <c r="H30" s="99"/>
    </row>
    <row r="31" spans="1:8" ht="18.75" x14ac:dyDescent="0.3">
      <c r="B31" s="105"/>
      <c r="C31" s="106"/>
      <c r="H31" s="107"/>
    </row>
    <row r="32" spans="1:8" ht="15.75" x14ac:dyDescent="0.25">
      <c r="B32" s="108" t="s">
        <v>36</v>
      </c>
      <c r="C32" s="103"/>
      <c r="H32" s="107"/>
    </row>
    <row r="33" spans="1:8" x14ac:dyDescent="0.25">
      <c r="A33" s="89">
        <v>15</v>
      </c>
      <c r="B33" s="100" t="s">
        <v>37</v>
      </c>
      <c r="C33" s="101" t="s">
        <v>38</v>
      </c>
      <c r="H33" s="99"/>
    </row>
    <row r="34" spans="1:8" x14ac:dyDescent="0.25">
      <c r="A34" s="89">
        <v>16</v>
      </c>
      <c r="B34" s="100" t="s">
        <v>39</v>
      </c>
      <c r="C34" s="101" t="s">
        <v>40</v>
      </c>
      <c r="H34" s="99"/>
    </row>
    <row r="35" spans="1:8" ht="18.75" x14ac:dyDescent="0.3">
      <c r="B35" s="105"/>
      <c r="C35" s="106"/>
      <c r="H35" s="99"/>
    </row>
    <row r="36" spans="1:8" ht="15.75" x14ac:dyDescent="0.25">
      <c r="B36" s="108" t="s">
        <v>41</v>
      </c>
      <c r="C36" s="103"/>
      <c r="H36" s="99"/>
    </row>
    <row r="37" spans="1:8" x14ac:dyDescent="0.25">
      <c r="A37" s="89">
        <v>17</v>
      </c>
      <c r="B37" s="100" t="s">
        <v>42</v>
      </c>
      <c r="C37" s="101" t="s">
        <v>43</v>
      </c>
      <c r="H37" s="99"/>
    </row>
    <row r="38" spans="1:8" x14ac:dyDescent="0.25">
      <c r="H38" s="99"/>
    </row>
    <row r="39" spans="1:8" ht="15.75" x14ac:dyDescent="0.25">
      <c r="B39" s="108" t="s">
        <v>44</v>
      </c>
      <c r="C39" s="103"/>
      <c r="H39" s="99"/>
    </row>
    <row r="40" spans="1:8" x14ac:dyDescent="0.25">
      <c r="A40" s="89">
        <v>18</v>
      </c>
      <c r="B40" s="100" t="s">
        <v>45</v>
      </c>
      <c r="C40" s="101" t="s">
        <v>46</v>
      </c>
      <c r="H40" s="99"/>
    </row>
    <row r="41" spans="1:8" x14ac:dyDescent="0.25">
      <c r="A41" s="89">
        <v>19</v>
      </c>
      <c r="B41" s="100" t="s">
        <v>47</v>
      </c>
      <c r="C41" s="101" t="s">
        <v>48</v>
      </c>
      <c r="H41" s="99"/>
    </row>
    <row r="42" spans="1:8" x14ac:dyDescent="0.25">
      <c r="A42" s="89">
        <v>20</v>
      </c>
      <c r="B42" s="100" t="s">
        <v>49</v>
      </c>
      <c r="C42" s="101" t="s">
        <v>50</v>
      </c>
      <c r="H42" s="99"/>
    </row>
    <row r="43" spans="1:8" x14ac:dyDescent="0.25">
      <c r="B43" s="107"/>
      <c r="C43" s="110"/>
      <c r="H43" s="111"/>
    </row>
    <row r="44" spans="1:8" ht="18.75" x14ac:dyDescent="0.3">
      <c r="B44" s="156" t="s">
        <v>51</v>
      </c>
      <c r="C44" s="157"/>
      <c r="H44" s="112"/>
    </row>
    <row r="45" spans="1:8" ht="15.75" x14ac:dyDescent="0.25">
      <c r="B45" s="96" t="s">
        <v>52</v>
      </c>
      <c r="C45" s="113"/>
      <c r="H45" s="93"/>
    </row>
    <row r="46" spans="1:8" ht="15.75" x14ac:dyDescent="0.25">
      <c r="A46" s="89">
        <v>21</v>
      </c>
      <c r="B46" s="100" t="s">
        <v>53</v>
      </c>
      <c r="C46" s="101" t="s">
        <v>54</v>
      </c>
      <c r="D46" s="99"/>
      <c r="H46" s="94"/>
    </row>
    <row r="47" spans="1:8" x14ac:dyDescent="0.25">
      <c r="A47" s="89">
        <v>22</v>
      </c>
      <c r="B47" s="100" t="s">
        <v>55</v>
      </c>
      <c r="C47" s="101" t="s">
        <v>56</v>
      </c>
      <c r="D47" s="99"/>
      <c r="H47" s="99"/>
    </row>
    <row r="48" spans="1:8" x14ac:dyDescent="0.25">
      <c r="A48" s="89">
        <v>23</v>
      </c>
      <c r="B48" s="100" t="s">
        <v>57</v>
      </c>
      <c r="C48" s="101" t="s">
        <v>58</v>
      </c>
      <c r="D48" s="87"/>
      <c r="H48" s="93"/>
    </row>
    <row r="49" spans="1:8" ht="15.75" x14ac:dyDescent="0.25">
      <c r="A49" s="89">
        <v>24</v>
      </c>
      <c r="B49" s="100" t="s">
        <v>59</v>
      </c>
      <c r="C49" s="101" t="s">
        <v>60</v>
      </c>
      <c r="D49" s="99"/>
      <c r="H49" s="94"/>
    </row>
    <row r="50" spans="1:8" x14ac:dyDescent="0.25">
      <c r="A50" s="89">
        <v>25</v>
      </c>
      <c r="B50" s="100" t="s">
        <v>61</v>
      </c>
      <c r="C50" s="101" t="s">
        <v>62</v>
      </c>
      <c r="D50" s="87"/>
      <c r="H50" s="99"/>
    </row>
    <row r="51" spans="1:8" x14ac:dyDescent="0.25">
      <c r="A51" s="89">
        <v>26</v>
      </c>
      <c r="B51" s="100" t="s">
        <v>63</v>
      </c>
      <c r="C51" s="101" t="s">
        <v>64</v>
      </c>
      <c r="D51" s="99"/>
      <c r="H51" s="99"/>
    </row>
    <row r="52" spans="1:8" x14ac:dyDescent="0.25">
      <c r="A52" s="89">
        <v>27</v>
      </c>
      <c r="B52" s="100" t="s">
        <v>65</v>
      </c>
      <c r="C52" s="101" t="s">
        <v>65</v>
      </c>
      <c r="D52" s="88"/>
      <c r="H52" s="99"/>
    </row>
    <row r="53" spans="1:8" x14ac:dyDescent="0.25">
      <c r="A53" s="89">
        <v>28</v>
      </c>
      <c r="B53" s="100" t="s">
        <v>66</v>
      </c>
      <c r="C53" s="101" t="s">
        <v>67</v>
      </c>
      <c r="D53" s="88"/>
      <c r="H53" s="99"/>
    </row>
    <row r="54" spans="1:8" x14ac:dyDescent="0.25">
      <c r="A54" s="89">
        <v>29</v>
      </c>
      <c r="B54" s="100" t="s">
        <v>68</v>
      </c>
      <c r="C54" s="101" t="s">
        <v>69</v>
      </c>
      <c r="D54" s="88"/>
      <c r="H54" s="99"/>
    </row>
    <row r="55" spans="1:8" x14ac:dyDescent="0.25">
      <c r="A55" s="89">
        <v>30</v>
      </c>
      <c r="B55" s="100" t="s">
        <v>70</v>
      </c>
      <c r="C55" s="101" t="s">
        <v>71</v>
      </c>
      <c r="D55" s="88"/>
      <c r="H55" s="99"/>
    </row>
    <row r="56" spans="1:8" x14ac:dyDescent="0.25">
      <c r="A56" s="89">
        <v>31</v>
      </c>
      <c r="B56" s="114" t="s">
        <v>72</v>
      </c>
      <c r="C56" s="101" t="s">
        <v>73</v>
      </c>
      <c r="D56" s="88"/>
      <c r="H56" s="99"/>
    </row>
    <row r="57" spans="1:8" x14ac:dyDescent="0.25">
      <c r="A57" s="89">
        <v>32</v>
      </c>
      <c r="B57" s="115" t="s">
        <v>74</v>
      </c>
      <c r="C57" s="101" t="s">
        <v>75</v>
      </c>
      <c r="D57" s="88"/>
      <c r="H57" s="99"/>
    </row>
    <row r="58" spans="1:8" x14ac:dyDescent="0.25">
      <c r="A58" s="89">
        <v>33</v>
      </c>
      <c r="B58" s="115" t="s">
        <v>76</v>
      </c>
      <c r="C58" s="101" t="s">
        <v>77</v>
      </c>
      <c r="D58" s="88"/>
      <c r="H58" s="99"/>
    </row>
    <row r="59" spans="1:8" x14ac:dyDescent="0.25">
      <c r="A59" s="89">
        <v>34</v>
      </c>
      <c r="B59" s="115" t="s">
        <v>78</v>
      </c>
      <c r="C59" s="101" t="s">
        <v>79</v>
      </c>
      <c r="D59" s="88"/>
      <c r="H59" s="99"/>
    </row>
    <row r="60" spans="1:8" x14ac:dyDescent="0.25">
      <c r="A60" s="89">
        <v>35</v>
      </c>
      <c r="B60" s="100" t="s">
        <v>80</v>
      </c>
      <c r="C60" s="101" t="s">
        <v>81</v>
      </c>
      <c r="D60" s="88"/>
      <c r="H60" s="99"/>
    </row>
    <row r="61" spans="1:8" x14ac:dyDescent="0.25">
      <c r="A61" s="89">
        <v>36</v>
      </c>
      <c r="B61" s="100" t="s">
        <v>82</v>
      </c>
      <c r="C61" s="101" t="s">
        <v>83</v>
      </c>
      <c r="D61" s="88"/>
      <c r="H61" s="99"/>
    </row>
    <row r="62" spans="1:8" x14ac:dyDescent="0.25">
      <c r="A62" s="89">
        <v>37</v>
      </c>
      <c r="B62" s="100" t="s">
        <v>84</v>
      </c>
      <c r="C62" s="101" t="s">
        <v>85</v>
      </c>
      <c r="D62" s="88"/>
      <c r="H62" s="99"/>
    </row>
    <row r="63" spans="1:8" x14ac:dyDescent="0.25">
      <c r="A63" s="89">
        <v>38</v>
      </c>
      <c r="B63" s="100" t="s">
        <v>86</v>
      </c>
      <c r="C63" s="101" t="s">
        <v>87</v>
      </c>
      <c r="D63" s="88"/>
      <c r="H63" s="99"/>
    </row>
    <row r="64" spans="1:8" ht="12.75" customHeight="1" x14ac:dyDescent="0.25">
      <c r="A64" s="89">
        <v>39</v>
      </c>
      <c r="B64" s="100" t="s">
        <v>88</v>
      </c>
      <c r="C64" s="101" t="s">
        <v>89</v>
      </c>
      <c r="D64" s="88"/>
      <c r="H64" s="99"/>
    </row>
    <row r="65" spans="1:8" ht="12.75" customHeight="1" x14ac:dyDescent="0.25">
      <c r="A65" s="89">
        <v>40</v>
      </c>
      <c r="B65" s="100" t="s">
        <v>90</v>
      </c>
      <c r="C65" s="101" t="s">
        <v>91</v>
      </c>
      <c r="D65" s="88"/>
      <c r="H65" s="99"/>
    </row>
    <row r="66" spans="1:8" x14ac:dyDescent="0.25">
      <c r="A66" s="89">
        <v>41</v>
      </c>
      <c r="B66" s="100" t="s">
        <v>92</v>
      </c>
      <c r="C66" s="101" t="s">
        <v>93</v>
      </c>
      <c r="D66" s="88"/>
      <c r="H66" s="99"/>
    </row>
    <row r="67" spans="1:8" x14ac:dyDescent="0.25">
      <c r="A67" s="89">
        <v>42</v>
      </c>
      <c r="B67" s="100" t="s">
        <v>94</v>
      </c>
      <c r="C67" s="101" t="s">
        <v>95</v>
      </c>
      <c r="D67" s="88"/>
      <c r="H67" s="99"/>
    </row>
    <row r="68" spans="1:8" x14ac:dyDescent="0.25">
      <c r="A68" s="89">
        <v>43</v>
      </c>
      <c r="B68" s="100" t="s">
        <v>96</v>
      </c>
      <c r="C68" s="101" t="s">
        <v>97</v>
      </c>
      <c r="D68" s="88"/>
      <c r="H68" s="107"/>
    </row>
    <row r="69" spans="1:8" x14ac:dyDescent="0.25">
      <c r="A69" s="89">
        <v>44</v>
      </c>
      <c r="B69" s="100" t="s">
        <v>98</v>
      </c>
      <c r="C69" s="101" t="s">
        <v>99</v>
      </c>
      <c r="H69" s="93"/>
    </row>
    <row r="70" spans="1:8" ht="15.75" x14ac:dyDescent="0.25">
      <c r="A70" s="89">
        <v>45</v>
      </c>
      <c r="B70" s="100" t="s">
        <v>100</v>
      </c>
      <c r="C70" s="101" t="s">
        <v>101</v>
      </c>
      <c r="H70" s="94"/>
    </row>
    <row r="71" spans="1:8" ht="18.75" x14ac:dyDescent="0.3">
      <c r="A71" s="91"/>
      <c r="B71" s="105"/>
      <c r="C71" s="106"/>
      <c r="H71" s="99"/>
    </row>
    <row r="72" spans="1:8" ht="15.75" x14ac:dyDescent="0.25">
      <c r="B72" s="108" t="s">
        <v>102</v>
      </c>
      <c r="C72" s="103"/>
      <c r="H72" s="99"/>
    </row>
    <row r="73" spans="1:8" x14ac:dyDescent="0.25">
      <c r="A73" s="89">
        <v>46</v>
      </c>
      <c r="B73" s="100" t="s">
        <v>103</v>
      </c>
      <c r="C73" s="101" t="s">
        <v>104</v>
      </c>
      <c r="H73" s="99"/>
    </row>
    <row r="74" spans="1:8" x14ac:dyDescent="0.25">
      <c r="A74" s="89">
        <v>47</v>
      </c>
      <c r="B74" s="100" t="s">
        <v>105</v>
      </c>
      <c r="C74" s="101" t="s">
        <v>106</v>
      </c>
      <c r="H74" s="99"/>
    </row>
    <row r="75" spans="1:8" x14ac:dyDescent="0.25">
      <c r="A75" s="89">
        <v>48</v>
      </c>
      <c r="B75" s="100" t="s">
        <v>107</v>
      </c>
      <c r="C75" s="101" t="s">
        <v>108</v>
      </c>
      <c r="H75" s="99"/>
    </row>
    <row r="76" spans="1:8" x14ac:dyDescent="0.25">
      <c r="A76" s="89">
        <v>49</v>
      </c>
      <c r="B76" s="100" t="s">
        <v>109</v>
      </c>
      <c r="C76" s="101" t="s">
        <v>110</v>
      </c>
      <c r="H76" s="99"/>
    </row>
    <row r="77" spans="1:8" x14ac:dyDescent="0.25">
      <c r="A77" s="89">
        <v>50</v>
      </c>
      <c r="B77" s="100" t="s">
        <v>111</v>
      </c>
      <c r="C77" s="101" t="s">
        <v>112</v>
      </c>
      <c r="H77" s="99"/>
    </row>
    <row r="78" spans="1:8" x14ac:dyDescent="0.25">
      <c r="A78" s="89">
        <v>51</v>
      </c>
      <c r="B78" s="100" t="s">
        <v>113</v>
      </c>
      <c r="C78" s="101" t="s">
        <v>114</v>
      </c>
      <c r="H78" s="99"/>
    </row>
    <row r="79" spans="1:8" x14ac:dyDescent="0.25">
      <c r="A79" s="89">
        <v>52</v>
      </c>
      <c r="B79" s="100" t="s">
        <v>115</v>
      </c>
      <c r="C79" s="101" t="s">
        <v>116</v>
      </c>
      <c r="H79" s="99"/>
    </row>
    <row r="80" spans="1:8" x14ac:dyDescent="0.25">
      <c r="A80" s="89">
        <v>53</v>
      </c>
      <c r="B80" s="100" t="s">
        <v>117</v>
      </c>
      <c r="C80" s="101" t="s">
        <v>118</v>
      </c>
      <c r="H80" s="99"/>
    </row>
    <row r="81" spans="1:8" x14ac:dyDescent="0.25">
      <c r="A81" s="89">
        <v>54</v>
      </c>
      <c r="B81" s="100" t="s">
        <v>119</v>
      </c>
      <c r="C81" s="101" t="s">
        <v>120</v>
      </c>
      <c r="H81" s="99"/>
    </row>
    <row r="82" spans="1:8" x14ac:dyDescent="0.25">
      <c r="A82" s="89">
        <v>55</v>
      </c>
      <c r="B82" s="100" t="s">
        <v>121</v>
      </c>
      <c r="C82" s="101" t="s">
        <v>122</v>
      </c>
      <c r="H82" s="99"/>
    </row>
    <row r="83" spans="1:8" x14ac:dyDescent="0.25">
      <c r="A83" s="91"/>
      <c r="B83" s="102"/>
      <c r="C83" s="103"/>
      <c r="H83" s="99"/>
    </row>
    <row r="84" spans="1:8" ht="15.75" x14ac:dyDescent="0.25">
      <c r="B84" s="96" t="s">
        <v>123</v>
      </c>
      <c r="C84" s="116"/>
      <c r="H84" s="99"/>
    </row>
    <row r="85" spans="1:8" x14ac:dyDescent="0.25">
      <c r="A85" s="89">
        <v>56</v>
      </c>
      <c r="B85" s="100" t="s">
        <v>124</v>
      </c>
      <c r="C85" s="101" t="s">
        <v>125</v>
      </c>
      <c r="H85" s="99"/>
    </row>
    <row r="86" spans="1:8" x14ac:dyDescent="0.25">
      <c r="A86" s="89">
        <v>57</v>
      </c>
      <c r="B86" s="100" t="s">
        <v>126</v>
      </c>
      <c r="C86" s="101" t="s">
        <v>127</v>
      </c>
      <c r="H86" s="99"/>
    </row>
    <row r="87" spans="1:8" x14ac:dyDescent="0.25">
      <c r="A87" s="89">
        <v>58</v>
      </c>
      <c r="B87" s="100" t="s">
        <v>128</v>
      </c>
      <c r="C87" s="101" t="s">
        <v>129</v>
      </c>
      <c r="H87" s="99"/>
    </row>
    <row r="88" spans="1:8" x14ac:dyDescent="0.25">
      <c r="A88" s="89">
        <v>59</v>
      </c>
      <c r="B88" s="100" t="s">
        <v>130</v>
      </c>
      <c r="C88" s="101" t="s">
        <v>131</v>
      </c>
      <c r="H88" s="99"/>
    </row>
    <row r="89" spans="1:8" x14ac:dyDescent="0.25">
      <c r="A89" s="89">
        <v>60</v>
      </c>
      <c r="B89" s="100" t="s">
        <v>132</v>
      </c>
      <c r="C89" s="101" t="s">
        <v>133</v>
      </c>
      <c r="H89" s="99"/>
    </row>
    <row r="90" spans="1:8" x14ac:dyDescent="0.25">
      <c r="A90" s="89">
        <v>61</v>
      </c>
      <c r="B90" s="100" t="s">
        <v>134</v>
      </c>
      <c r="C90" s="101" t="s">
        <v>135</v>
      </c>
      <c r="H90" s="99"/>
    </row>
    <row r="91" spans="1:8" ht="21" customHeight="1" x14ac:dyDescent="0.25">
      <c r="A91" s="89">
        <v>62</v>
      </c>
      <c r="B91" s="100" t="s">
        <v>136</v>
      </c>
      <c r="C91" s="101" t="s">
        <v>137</v>
      </c>
      <c r="H91" s="99"/>
    </row>
    <row r="92" spans="1:8" x14ac:dyDescent="0.25">
      <c r="A92" s="91"/>
      <c r="B92" s="102"/>
      <c r="C92" s="103"/>
      <c r="H92" s="99"/>
    </row>
    <row r="93" spans="1:8" ht="15.75" x14ac:dyDescent="0.25">
      <c r="B93" s="96" t="s">
        <v>138</v>
      </c>
      <c r="C93" s="116"/>
      <c r="H93" s="99"/>
    </row>
    <row r="94" spans="1:8" x14ac:dyDescent="0.25">
      <c r="A94" s="89">
        <v>63</v>
      </c>
      <c r="B94" s="100" t="s">
        <v>139</v>
      </c>
      <c r="C94" s="101" t="s">
        <v>140</v>
      </c>
      <c r="H94" s="99"/>
    </row>
    <row r="95" spans="1:8" x14ac:dyDescent="0.25">
      <c r="A95" s="89">
        <v>64</v>
      </c>
      <c r="B95" s="100" t="s">
        <v>141</v>
      </c>
      <c r="C95" s="101" t="s">
        <v>142</v>
      </c>
      <c r="H95" s="99"/>
    </row>
    <row r="96" spans="1:8" x14ac:dyDescent="0.25">
      <c r="A96" s="89">
        <v>65</v>
      </c>
      <c r="B96" s="100" t="s">
        <v>143</v>
      </c>
      <c r="C96" s="101" t="s">
        <v>144</v>
      </c>
      <c r="H96" s="99"/>
    </row>
    <row r="97" spans="1:8" x14ac:dyDescent="0.25">
      <c r="A97" s="89">
        <v>66</v>
      </c>
      <c r="B97" s="100" t="s">
        <v>145</v>
      </c>
      <c r="C97" s="101" t="s">
        <v>146</v>
      </c>
      <c r="H97" s="93"/>
    </row>
    <row r="98" spans="1:8" ht="15.75" x14ac:dyDescent="0.25">
      <c r="A98" s="91"/>
      <c r="B98" s="102"/>
      <c r="C98" s="103"/>
      <c r="H98" s="94"/>
    </row>
    <row r="99" spans="1:8" ht="15.75" x14ac:dyDescent="0.25">
      <c r="B99" s="96" t="s">
        <v>147</v>
      </c>
      <c r="C99" s="116"/>
      <c r="H99" s="99"/>
    </row>
    <row r="100" spans="1:8" x14ac:dyDescent="0.25">
      <c r="A100" s="89">
        <v>67</v>
      </c>
      <c r="B100" s="100" t="s">
        <v>148</v>
      </c>
      <c r="C100" s="101" t="s">
        <v>149</v>
      </c>
      <c r="H100" s="115"/>
    </row>
    <row r="101" spans="1:8" x14ac:dyDescent="0.25">
      <c r="A101" s="89">
        <v>68</v>
      </c>
      <c r="B101" s="100" t="s">
        <v>150</v>
      </c>
      <c r="C101" s="101" t="s">
        <v>151</v>
      </c>
      <c r="H101" s="115"/>
    </row>
    <row r="102" spans="1:8" x14ac:dyDescent="0.25">
      <c r="A102" s="89">
        <v>69</v>
      </c>
      <c r="B102" s="100" t="s">
        <v>152</v>
      </c>
      <c r="C102" s="101" t="s">
        <v>153</v>
      </c>
      <c r="H102" s="115"/>
    </row>
    <row r="103" spans="1:8" x14ac:dyDescent="0.25">
      <c r="A103" s="89">
        <v>70</v>
      </c>
      <c r="B103" s="100" t="s">
        <v>154</v>
      </c>
      <c r="C103" s="101" t="s">
        <v>155</v>
      </c>
      <c r="H103" s="115"/>
    </row>
    <row r="104" spans="1:8" x14ac:dyDescent="0.25">
      <c r="A104" s="91"/>
      <c r="B104" s="102"/>
      <c r="C104" s="103"/>
      <c r="H104" s="115"/>
    </row>
    <row r="105" spans="1:8" ht="15.75" x14ac:dyDescent="0.25">
      <c r="B105" s="96" t="s">
        <v>156</v>
      </c>
      <c r="C105" s="116"/>
      <c r="H105" s="115"/>
    </row>
    <row r="106" spans="1:8" x14ac:dyDescent="0.25">
      <c r="A106" s="89">
        <v>71</v>
      </c>
      <c r="B106" s="100" t="s">
        <v>157</v>
      </c>
      <c r="C106" s="101" t="s">
        <v>158</v>
      </c>
      <c r="H106" s="115"/>
    </row>
    <row r="107" spans="1:8" x14ac:dyDescent="0.25">
      <c r="A107" s="91"/>
      <c r="B107" s="102"/>
      <c r="C107" s="103"/>
      <c r="H107" s="115"/>
    </row>
    <row r="108" spans="1:8" ht="15.75" x14ac:dyDescent="0.25">
      <c r="B108" s="96" t="s">
        <v>159</v>
      </c>
      <c r="C108" s="116"/>
    </row>
    <row r="109" spans="1:8" x14ac:dyDescent="0.25">
      <c r="A109" s="89">
        <v>72</v>
      </c>
      <c r="B109" s="100" t="s">
        <v>160</v>
      </c>
      <c r="C109" s="101" t="s">
        <v>161</v>
      </c>
    </row>
    <row r="110" spans="1:8" ht="15.75" x14ac:dyDescent="0.25">
      <c r="A110" s="89">
        <v>73</v>
      </c>
      <c r="B110" s="100" t="s">
        <v>162</v>
      </c>
      <c r="C110" s="101" t="s">
        <v>163</v>
      </c>
      <c r="H110" s="94"/>
    </row>
    <row r="111" spans="1:8" x14ac:dyDescent="0.25">
      <c r="A111" s="89">
        <v>74</v>
      </c>
      <c r="B111" s="100" t="s">
        <v>164</v>
      </c>
      <c r="C111" s="101" t="s">
        <v>165</v>
      </c>
      <c r="H111" s="99"/>
    </row>
    <row r="112" spans="1:8" x14ac:dyDescent="0.25">
      <c r="A112" s="89">
        <v>75</v>
      </c>
      <c r="B112" s="100" t="s">
        <v>166</v>
      </c>
      <c r="C112" s="101" t="s">
        <v>167</v>
      </c>
      <c r="H112" s="99"/>
    </row>
    <row r="113" spans="1:8" x14ac:dyDescent="0.25">
      <c r="A113" s="91"/>
      <c r="B113" s="102"/>
      <c r="C113" s="103"/>
      <c r="H113" s="87"/>
    </row>
    <row r="114" spans="1:8" ht="18.75" x14ac:dyDescent="0.25">
      <c r="B114" s="150" t="s">
        <v>168</v>
      </c>
      <c r="C114" s="151"/>
      <c r="H114" s="99"/>
    </row>
    <row r="115" spans="1:8" x14ac:dyDescent="0.25">
      <c r="B115" s="102"/>
      <c r="C115" s="103"/>
      <c r="H115" s="99"/>
    </row>
    <row r="116" spans="1:8" ht="15.75" x14ac:dyDescent="0.25">
      <c r="B116" s="108" t="s">
        <v>169</v>
      </c>
      <c r="C116" s="103"/>
      <c r="H116" s="87"/>
    </row>
    <row r="117" spans="1:8" x14ac:dyDescent="0.25">
      <c r="A117" s="89">
        <v>76</v>
      </c>
      <c r="B117" s="100" t="s">
        <v>170</v>
      </c>
      <c r="C117" s="101" t="s">
        <v>171</v>
      </c>
      <c r="H117" s="99"/>
    </row>
    <row r="118" spans="1:8" x14ac:dyDescent="0.25">
      <c r="A118" s="91"/>
      <c r="B118" s="100"/>
      <c r="C118" s="101"/>
      <c r="H118" s="99"/>
    </row>
    <row r="119" spans="1:8" ht="18.75" x14ac:dyDescent="0.25">
      <c r="B119" s="150" t="s">
        <v>172</v>
      </c>
      <c r="C119" s="151"/>
      <c r="H119" s="111"/>
    </row>
    <row r="120" spans="1:8" ht="18.75" customHeight="1" x14ac:dyDescent="0.25">
      <c r="B120" s="108" t="s">
        <v>173</v>
      </c>
      <c r="C120" s="103"/>
      <c r="H120" s="99"/>
    </row>
    <row r="121" spans="1:8" x14ac:dyDescent="0.25">
      <c r="A121" s="89">
        <v>77</v>
      </c>
      <c r="B121" s="100" t="s">
        <v>174</v>
      </c>
      <c r="C121" s="101" t="s">
        <v>175</v>
      </c>
      <c r="H121" s="115"/>
    </row>
    <row r="122" spans="1:8" x14ac:dyDescent="0.25">
      <c r="A122" s="89">
        <v>78</v>
      </c>
      <c r="B122" s="100" t="s">
        <v>176</v>
      </c>
      <c r="C122" s="101" t="s">
        <v>177</v>
      </c>
      <c r="H122" s="115"/>
    </row>
    <row r="123" spans="1:8" ht="18.75" x14ac:dyDescent="0.25">
      <c r="A123" s="91"/>
      <c r="B123" s="118"/>
      <c r="C123" s="119"/>
      <c r="H123" s="115"/>
    </row>
    <row r="124" spans="1:8" ht="15.75" x14ac:dyDescent="0.25">
      <c r="B124" s="108" t="s">
        <v>178</v>
      </c>
      <c r="C124" s="103"/>
      <c r="H124" s="115"/>
    </row>
    <row r="125" spans="1:8" x14ac:dyDescent="0.25">
      <c r="A125" s="89">
        <v>79</v>
      </c>
      <c r="B125" s="120" t="s">
        <v>179</v>
      </c>
      <c r="C125" s="101" t="s">
        <v>180</v>
      </c>
      <c r="H125" s="99"/>
    </row>
    <row r="126" spans="1:8" x14ac:dyDescent="0.25">
      <c r="A126" s="89">
        <v>80</v>
      </c>
      <c r="B126" s="114" t="s">
        <v>181</v>
      </c>
      <c r="C126" s="121" t="s">
        <v>182</v>
      </c>
      <c r="H126" s="99"/>
    </row>
    <row r="127" spans="1:8" x14ac:dyDescent="0.25">
      <c r="A127" s="89">
        <v>81</v>
      </c>
      <c r="B127" s="107" t="s">
        <v>183</v>
      </c>
      <c r="C127" s="121" t="s">
        <v>184</v>
      </c>
      <c r="D127" s="104"/>
      <c r="H127" s="87"/>
    </row>
    <row r="128" spans="1:8" x14ac:dyDescent="0.25">
      <c r="A128" s="89">
        <v>82</v>
      </c>
      <c r="B128" s="107" t="s">
        <v>185</v>
      </c>
      <c r="C128" s="121" t="s">
        <v>186</v>
      </c>
      <c r="H128" s="111"/>
    </row>
    <row r="129" spans="1:8" x14ac:dyDescent="0.25">
      <c r="A129" s="89">
        <v>82</v>
      </c>
      <c r="B129" s="107" t="s">
        <v>501</v>
      </c>
      <c r="C129" s="121" t="s">
        <v>500</v>
      </c>
      <c r="H129" s="111"/>
    </row>
    <row r="130" spans="1:8" x14ac:dyDescent="0.25">
      <c r="A130" s="89">
        <v>84</v>
      </c>
      <c r="B130" s="107" t="s">
        <v>187</v>
      </c>
      <c r="C130" s="121" t="s">
        <v>188</v>
      </c>
      <c r="D130" s="104"/>
      <c r="H130" s="111"/>
    </row>
    <row r="131" spans="1:8" x14ac:dyDescent="0.25">
      <c r="A131" s="89">
        <v>85</v>
      </c>
      <c r="B131" s="107" t="s">
        <v>189</v>
      </c>
      <c r="C131" s="121" t="s">
        <v>190</v>
      </c>
      <c r="H131" s="111"/>
    </row>
    <row r="132" spans="1:8" x14ac:dyDescent="0.25">
      <c r="A132" s="89">
        <v>86</v>
      </c>
      <c r="B132" s="107" t="s">
        <v>191</v>
      </c>
      <c r="C132" s="121" t="s">
        <v>192</v>
      </c>
      <c r="H132" s="111"/>
    </row>
    <row r="133" spans="1:8" x14ac:dyDescent="0.25">
      <c r="A133" s="89">
        <v>87</v>
      </c>
      <c r="B133" s="115" t="s">
        <v>193</v>
      </c>
      <c r="C133" s="89" t="s">
        <v>194</v>
      </c>
      <c r="D133" s="104"/>
      <c r="H133" s="111"/>
    </row>
    <row r="134" spans="1:8" x14ac:dyDescent="0.25">
      <c r="A134" s="89">
        <v>88</v>
      </c>
      <c r="B134" s="107" t="s">
        <v>195</v>
      </c>
      <c r="C134" s="121" t="s">
        <v>196</v>
      </c>
      <c r="D134" s="104"/>
    </row>
    <row r="135" spans="1:8" x14ac:dyDescent="0.25">
      <c r="A135" s="89">
        <v>89</v>
      </c>
      <c r="B135" s="114" t="s">
        <v>197</v>
      </c>
      <c r="C135" s="121" t="s">
        <v>198</v>
      </c>
    </row>
    <row r="136" spans="1:8" x14ac:dyDescent="0.25">
      <c r="B136" s="100"/>
      <c r="C136" s="101"/>
      <c r="H136" s="89"/>
    </row>
    <row r="137" spans="1:8" ht="15.75" x14ac:dyDescent="0.25">
      <c r="B137" s="108" t="s">
        <v>199</v>
      </c>
    </row>
    <row r="138" spans="1:8" x14ac:dyDescent="0.25">
      <c r="A138" s="89">
        <v>90</v>
      </c>
      <c r="B138" s="100" t="s">
        <v>200</v>
      </c>
      <c r="C138" s="101" t="s">
        <v>201</v>
      </c>
      <c r="D138" s="104"/>
    </row>
    <row r="139" spans="1:8" x14ac:dyDescent="0.25">
      <c r="B139" s="102"/>
      <c r="C139" s="103"/>
    </row>
    <row r="140" spans="1:8" ht="15.75" x14ac:dyDescent="0.25">
      <c r="B140" s="108" t="s">
        <v>202</v>
      </c>
      <c r="C140" s="103"/>
    </row>
    <row r="141" spans="1:8" x14ac:dyDescent="0.25">
      <c r="A141" s="89">
        <v>91</v>
      </c>
      <c r="B141" s="100" t="s">
        <v>203</v>
      </c>
      <c r="C141" s="101" t="s">
        <v>204</v>
      </c>
    </row>
    <row r="142" spans="1:8" x14ac:dyDescent="0.25">
      <c r="B142" s="100"/>
      <c r="C142" s="101"/>
    </row>
    <row r="143" spans="1:8" ht="18.75" x14ac:dyDescent="0.25">
      <c r="B143" s="150" t="s">
        <v>205</v>
      </c>
      <c r="C143" s="151"/>
    </row>
    <row r="144" spans="1:8" ht="15.75" x14ac:dyDescent="0.25">
      <c r="B144" s="108" t="s">
        <v>206</v>
      </c>
      <c r="C144" s="103"/>
    </row>
    <row r="145" spans="1:3" x14ac:dyDescent="0.25">
      <c r="A145" s="89">
        <v>92</v>
      </c>
      <c r="B145" s="100" t="s">
        <v>207</v>
      </c>
      <c r="C145" s="101" t="s">
        <v>208</v>
      </c>
    </row>
    <row r="146" spans="1:3" x14ac:dyDescent="0.25">
      <c r="B146" s="100"/>
      <c r="C146" s="101"/>
    </row>
    <row r="147" spans="1:3" ht="15.75" x14ac:dyDescent="0.25">
      <c r="B147" s="108" t="s">
        <v>209</v>
      </c>
      <c r="C147" s="103"/>
    </row>
    <row r="148" spans="1:3" x14ac:dyDescent="0.25">
      <c r="A148" s="89">
        <v>93</v>
      </c>
      <c r="B148" s="100" t="s">
        <v>210</v>
      </c>
      <c r="C148" s="101" t="s">
        <v>211</v>
      </c>
    </row>
    <row r="149" spans="1:3" x14ac:dyDescent="0.25">
      <c r="A149" s="89">
        <v>94</v>
      </c>
      <c r="B149" s="100" t="s">
        <v>212</v>
      </c>
      <c r="C149" s="101" t="s">
        <v>213</v>
      </c>
    </row>
    <row r="150" spans="1:3" x14ac:dyDescent="0.25">
      <c r="B150" s="100"/>
      <c r="C150" s="101"/>
    </row>
    <row r="151" spans="1:3" ht="15.75" x14ac:dyDescent="0.25">
      <c r="B151" s="108" t="s">
        <v>214</v>
      </c>
      <c r="C151" s="103"/>
    </row>
    <row r="152" spans="1:3" x14ac:dyDescent="0.25">
      <c r="A152" s="89">
        <v>95</v>
      </c>
      <c r="B152" s="100" t="s">
        <v>215</v>
      </c>
      <c r="C152" s="101" t="s">
        <v>216</v>
      </c>
    </row>
    <row r="153" spans="1:3" x14ac:dyDescent="0.25">
      <c r="B153" s="102"/>
      <c r="C153" s="103"/>
    </row>
    <row r="154" spans="1:3" ht="18.75" x14ac:dyDescent="0.25">
      <c r="B154" s="150" t="s">
        <v>217</v>
      </c>
      <c r="C154" s="151"/>
    </row>
    <row r="155" spans="1:3" ht="18.75" customHeight="1" x14ac:dyDescent="0.25">
      <c r="B155" s="108" t="s">
        <v>218</v>
      </c>
      <c r="C155" s="103"/>
    </row>
    <row r="156" spans="1:3" x14ac:dyDescent="0.25">
      <c r="A156" s="89">
        <v>96</v>
      </c>
      <c r="B156" s="100" t="s">
        <v>219</v>
      </c>
      <c r="C156" s="101" t="s">
        <v>220</v>
      </c>
    </row>
    <row r="157" spans="1:3" x14ac:dyDescent="0.25">
      <c r="B157" s="100"/>
      <c r="C157" s="101"/>
    </row>
    <row r="158" spans="1:3" ht="15.75" x14ac:dyDescent="0.25">
      <c r="B158" s="108" t="s">
        <v>221</v>
      </c>
      <c r="C158" s="103"/>
    </row>
    <row r="159" spans="1:3" x14ac:dyDescent="0.25">
      <c r="A159" s="89">
        <v>97</v>
      </c>
      <c r="B159" s="100" t="s">
        <v>222</v>
      </c>
      <c r="C159" s="101" t="s">
        <v>223</v>
      </c>
    </row>
    <row r="160" spans="1:3" ht="18.75" customHeight="1" x14ac:dyDescent="0.25">
      <c r="B160" s="118"/>
      <c r="C160" s="117"/>
    </row>
    <row r="161" spans="1:3" ht="18.75" customHeight="1" x14ac:dyDescent="0.25">
      <c r="B161" s="108" t="s">
        <v>224</v>
      </c>
      <c r="C161" s="103"/>
    </row>
    <row r="162" spans="1:3" x14ac:dyDescent="0.25">
      <c r="A162" s="89">
        <v>98</v>
      </c>
      <c r="B162" s="100" t="s">
        <v>225</v>
      </c>
      <c r="C162" s="101" t="s">
        <v>226</v>
      </c>
    </row>
    <row r="163" spans="1:3" x14ac:dyDescent="0.25">
      <c r="A163" s="89">
        <v>99</v>
      </c>
      <c r="B163" s="100" t="s">
        <v>227</v>
      </c>
      <c r="C163" s="101" t="s">
        <v>228</v>
      </c>
    </row>
    <row r="164" spans="1:3" ht="18.75" x14ac:dyDescent="0.25">
      <c r="B164" s="118"/>
      <c r="C164" s="119"/>
    </row>
    <row r="165" spans="1:3" x14ac:dyDescent="0.25">
      <c r="B165" s="122"/>
      <c r="C165" s="121"/>
    </row>
    <row r="166" spans="1:3" ht="18.75" x14ac:dyDescent="0.25">
      <c r="B166" s="150" t="s">
        <v>229</v>
      </c>
      <c r="C166" s="151"/>
    </row>
    <row r="167" spans="1:3" ht="18.75" x14ac:dyDescent="0.25">
      <c r="B167" s="108" t="s">
        <v>230</v>
      </c>
      <c r="C167" s="117"/>
    </row>
    <row r="168" spans="1:3" ht="18.75" customHeight="1" x14ac:dyDescent="0.25">
      <c r="B168" s="118"/>
      <c r="C168" s="119"/>
    </row>
    <row r="169" spans="1:3" ht="15.75" x14ac:dyDescent="0.25">
      <c r="B169" s="108" t="s">
        <v>231</v>
      </c>
      <c r="C169" s="103"/>
    </row>
    <row r="170" spans="1:3" x14ac:dyDescent="0.25">
      <c r="A170" s="89">
        <v>100</v>
      </c>
      <c r="B170" s="100" t="s">
        <v>232</v>
      </c>
      <c r="C170" s="101" t="s">
        <v>233</v>
      </c>
    </row>
    <row r="171" spans="1:3" x14ac:dyDescent="0.25">
      <c r="A171" s="89">
        <v>101</v>
      </c>
      <c r="B171" s="100" t="s">
        <v>234</v>
      </c>
      <c r="C171" s="101" t="s">
        <v>235</v>
      </c>
    </row>
    <row r="172" spans="1:3" ht="18.75" x14ac:dyDescent="0.25">
      <c r="B172" s="118"/>
      <c r="C172" s="123"/>
    </row>
    <row r="173" spans="1:3" ht="15.75" x14ac:dyDescent="0.25">
      <c r="B173" s="108" t="s">
        <v>236</v>
      </c>
      <c r="C173" s="103"/>
    </row>
    <row r="174" spans="1:3" x14ac:dyDescent="0.25">
      <c r="A174" s="89">
        <v>102</v>
      </c>
      <c r="B174" s="100" t="s">
        <v>237</v>
      </c>
      <c r="C174" s="101" t="s">
        <v>238</v>
      </c>
    </row>
    <row r="175" spans="1:3" x14ac:dyDescent="0.25">
      <c r="A175" s="89">
        <v>103</v>
      </c>
      <c r="B175" s="100" t="s">
        <v>239</v>
      </c>
      <c r="C175" s="101" t="s">
        <v>240</v>
      </c>
    </row>
    <row r="176" spans="1:3" x14ac:dyDescent="0.25">
      <c r="A176" s="89">
        <v>104</v>
      </c>
      <c r="B176" s="99" t="s">
        <v>241</v>
      </c>
      <c r="C176" s="101" t="s">
        <v>242</v>
      </c>
    </row>
    <row r="177" spans="1:3" x14ac:dyDescent="0.25">
      <c r="A177" s="89">
        <v>105</v>
      </c>
      <c r="B177" s="100" t="s">
        <v>243</v>
      </c>
      <c r="C177" s="101" t="s">
        <v>244</v>
      </c>
    </row>
    <row r="178" spans="1:3" x14ac:dyDescent="0.25">
      <c r="A178" s="89">
        <v>106</v>
      </c>
      <c r="B178" s="100" t="s">
        <v>245</v>
      </c>
      <c r="C178" s="101" t="s">
        <v>246</v>
      </c>
    </row>
    <row r="179" spans="1:3" x14ac:dyDescent="0.25">
      <c r="A179" s="89">
        <v>107</v>
      </c>
      <c r="B179" s="100" t="s">
        <v>247</v>
      </c>
      <c r="C179" s="101" t="s">
        <v>248</v>
      </c>
    </row>
    <row r="180" spans="1:3" x14ac:dyDescent="0.25">
      <c r="A180" s="89">
        <v>108</v>
      </c>
      <c r="B180" s="100" t="s">
        <v>249</v>
      </c>
      <c r="C180" s="101" t="s">
        <v>250</v>
      </c>
    </row>
    <row r="181" spans="1:3" ht="18.75" x14ac:dyDescent="0.25">
      <c r="B181" s="118"/>
      <c r="C181" s="123"/>
    </row>
    <row r="182" spans="1:3" ht="15.75" x14ac:dyDescent="0.25">
      <c r="B182" s="108" t="s">
        <v>251</v>
      </c>
      <c r="C182" s="103"/>
    </row>
    <row r="183" spans="1:3" x14ac:dyDescent="0.25">
      <c r="A183" s="89">
        <v>109</v>
      </c>
      <c r="B183" s="100" t="s">
        <v>252</v>
      </c>
      <c r="C183" s="101" t="s">
        <v>253</v>
      </c>
    </row>
    <row r="184" spans="1:3" x14ac:dyDescent="0.25">
      <c r="B184" s="102"/>
      <c r="C184" s="103"/>
    </row>
    <row r="185" spans="1:3" ht="15.75" x14ac:dyDescent="0.25">
      <c r="B185" s="108" t="s">
        <v>254</v>
      </c>
      <c r="C185" s="103"/>
    </row>
    <row r="186" spans="1:3" x14ac:dyDescent="0.25">
      <c r="A186" s="89">
        <v>110</v>
      </c>
      <c r="B186" s="100" t="s">
        <v>255</v>
      </c>
      <c r="C186" s="101" t="s">
        <v>256</v>
      </c>
    </row>
    <row r="187" spans="1:3" x14ac:dyDescent="0.25">
      <c r="A187" s="89">
        <v>111</v>
      </c>
      <c r="B187" s="100" t="s">
        <v>257</v>
      </c>
      <c r="C187" s="101" t="s">
        <v>258</v>
      </c>
    </row>
    <row r="188" spans="1:3" x14ac:dyDescent="0.25">
      <c r="A188" s="89">
        <v>112</v>
      </c>
      <c r="B188" s="114" t="s">
        <v>259</v>
      </c>
      <c r="C188" s="101" t="s">
        <v>260</v>
      </c>
    </row>
    <row r="189" spans="1:3" x14ac:dyDescent="0.25">
      <c r="B189" s="102"/>
      <c r="C189" s="103"/>
    </row>
    <row r="190" spans="1:3" ht="18.75" x14ac:dyDescent="0.25">
      <c r="B190" s="150" t="s">
        <v>261</v>
      </c>
      <c r="C190" s="151"/>
    </row>
    <row r="191" spans="1:3" ht="15.75" x14ac:dyDescent="0.25">
      <c r="B191" s="108" t="s">
        <v>262</v>
      </c>
      <c r="C191" s="124"/>
    </row>
    <row r="192" spans="1:3" x14ac:dyDescent="0.25">
      <c r="A192" s="89">
        <v>113</v>
      </c>
      <c r="B192" s="100" t="s">
        <v>263</v>
      </c>
      <c r="C192" s="125" t="s">
        <v>264</v>
      </c>
    </row>
    <row r="193" spans="1:3" x14ac:dyDescent="0.25">
      <c r="A193" s="89">
        <v>114</v>
      </c>
      <c r="B193" s="100" t="s">
        <v>265</v>
      </c>
      <c r="C193" s="101" t="s">
        <v>266</v>
      </c>
    </row>
    <row r="194" spans="1:3" x14ac:dyDescent="0.25">
      <c r="A194" s="89">
        <v>115</v>
      </c>
      <c r="B194" s="100" t="s">
        <v>267</v>
      </c>
      <c r="C194" s="101" t="s">
        <v>268</v>
      </c>
    </row>
    <row r="195" spans="1:3" ht="18.75" x14ac:dyDescent="0.25">
      <c r="B195" s="118"/>
      <c r="C195" s="119"/>
    </row>
    <row r="196" spans="1:3" ht="15.75" x14ac:dyDescent="0.25">
      <c r="B196" s="108" t="s">
        <v>269</v>
      </c>
      <c r="C196" s="103"/>
    </row>
    <row r="197" spans="1:3" x14ac:dyDescent="0.25">
      <c r="A197" s="89">
        <v>116</v>
      </c>
      <c r="B197" s="100" t="s">
        <v>270</v>
      </c>
      <c r="C197" s="101" t="s">
        <v>271</v>
      </c>
    </row>
    <row r="198" spans="1:3" x14ac:dyDescent="0.25">
      <c r="A198" s="89">
        <v>117</v>
      </c>
      <c r="B198" s="100" t="s">
        <v>272</v>
      </c>
      <c r="C198" s="101" t="s">
        <v>273</v>
      </c>
    </row>
    <row r="199" spans="1:3" x14ac:dyDescent="0.25">
      <c r="B199" s="102"/>
      <c r="C199" s="103"/>
    </row>
    <row r="200" spans="1:3" ht="15.75" x14ac:dyDescent="0.25">
      <c r="B200" s="108" t="s">
        <v>274</v>
      </c>
      <c r="C200" s="124"/>
    </row>
    <row r="201" spans="1:3" x14ac:dyDescent="0.25">
      <c r="A201" s="89">
        <v>118</v>
      </c>
      <c r="B201" s="100" t="s">
        <v>275</v>
      </c>
      <c r="C201" s="101" t="s">
        <v>276</v>
      </c>
    </row>
    <row r="202" spans="1:3" x14ac:dyDescent="0.25">
      <c r="A202" s="89">
        <v>119</v>
      </c>
      <c r="B202" s="100" t="s">
        <v>277</v>
      </c>
      <c r="C202" s="101" t="s">
        <v>278</v>
      </c>
    </row>
    <row r="203" spans="1:3" x14ac:dyDescent="0.25">
      <c r="B203" s="102"/>
      <c r="C203" s="103"/>
    </row>
    <row r="204" spans="1:3" ht="15.75" x14ac:dyDescent="0.25">
      <c r="B204" s="108" t="s">
        <v>279</v>
      </c>
      <c r="C204" s="103"/>
    </row>
    <row r="205" spans="1:3" x14ac:dyDescent="0.25">
      <c r="A205" s="89">
        <v>120</v>
      </c>
      <c r="B205" s="100" t="s">
        <v>280</v>
      </c>
      <c r="C205" s="101" t="s">
        <v>281</v>
      </c>
    </row>
    <row r="206" spans="1:3" x14ac:dyDescent="0.25">
      <c r="A206" s="89">
        <v>121</v>
      </c>
      <c r="B206" s="100" t="s">
        <v>282</v>
      </c>
      <c r="C206" s="101" t="s">
        <v>283</v>
      </c>
    </row>
    <row r="207" spans="1:3" x14ac:dyDescent="0.25">
      <c r="A207" s="89">
        <v>122</v>
      </c>
      <c r="B207" s="99" t="s">
        <v>284</v>
      </c>
      <c r="C207" s="101" t="s">
        <v>285</v>
      </c>
    </row>
  </sheetData>
  <mergeCells count="10">
    <mergeCell ref="B143:C143"/>
    <mergeCell ref="B154:C154"/>
    <mergeCell ref="B166:C166"/>
    <mergeCell ref="B190:C190"/>
    <mergeCell ref="B1:C1"/>
    <mergeCell ref="B3:C3"/>
    <mergeCell ref="B30:C30"/>
    <mergeCell ref="B44:C44"/>
    <mergeCell ref="B114:C114"/>
    <mergeCell ref="B119:C119"/>
  </mergeCells>
  <pageMargins left="0.70866141732283472" right="0.70866141732283472" top="0.42" bottom="0.35" header="0.31496062992125984" footer="0.31496062992125984"/>
  <pageSetup scale="85" orientation="portrait" r:id="rId1"/>
  <rowBreaks count="1" manualBreakCount="1">
    <brk id="4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795F-B036-4005-972F-ECFCDF3466ED}">
  <sheetPr>
    <tabColor theme="9" tint="0.39997558519241921"/>
  </sheetPr>
  <dimension ref="A1:J108"/>
  <sheetViews>
    <sheetView showGridLines="0" defaultGridColor="0" colorId="60" workbookViewId="0">
      <selection activeCell="H12" sqref="H12"/>
    </sheetView>
  </sheetViews>
  <sheetFormatPr baseColWidth="10" defaultColWidth="11.42578125" defaultRowHeight="12.75" x14ac:dyDescent="0.2"/>
  <cols>
    <col min="1" max="1" width="59.140625" style="4" customWidth="1"/>
    <col min="2" max="3" width="12.85546875" style="4" customWidth="1"/>
    <col min="4" max="4" width="12.42578125" style="4" customWidth="1"/>
    <col min="5" max="5" width="12.85546875" style="4" customWidth="1"/>
    <col min="6" max="6" width="14.140625" style="4" bestFit="1" customWidth="1"/>
    <col min="7" max="7" width="16.5703125" style="4" bestFit="1" customWidth="1"/>
    <col min="8" max="8" width="15.85546875" style="4" customWidth="1"/>
    <col min="9" max="9" width="13.5703125" style="4" customWidth="1"/>
    <col min="10" max="16384" width="11.42578125" style="4"/>
  </cols>
  <sheetData>
    <row r="1" spans="1:10" x14ac:dyDescent="0.2">
      <c r="A1" s="71" t="s">
        <v>286</v>
      </c>
    </row>
    <row r="2" spans="1:10" x14ac:dyDescent="0.2">
      <c r="A2" s="71" t="s">
        <v>363</v>
      </c>
    </row>
    <row r="3" spans="1:10" x14ac:dyDescent="0.2">
      <c r="A3" s="71" t="s">
        <v>364</v>
      </c>
      <c r="D3" s="147"/>
      <c r="J3" s="34"/>
    </row>
    <row r="5" spans="1:10" x14ac:dyDescent="0.2">
      <c r="B5" s="158" t="s">
        <v>365</v>
      </c>
      <c r="C5" s="158"/>
      <c r="D5" s="158"/>
      <c r="E5" s="158"/>
      <c r="F5" s="158"/>
      <c r="G5" s="158" t="s">
        <v>365</v>
      </c>
      <c r="H5" s="158"/>
      <c r="I5" s="158"/>
    </row>
    <row r="6" spans="1:10" x14ac:dyDescent="0.2">
      <c r="B6" s="158" t="s">
        <v>465</v>
      </c>
      <c r="C6" s="158"/>
      <c r="D6" s="158"/>
      <c r="E6" s="158"/>
      <c r="F6" s="158"/>
      <c r="G6" s="158" t="s">
        <v>465</v>
      </c>
      <c r="H6" s="158"/>
      <c r="I6" s="158"/>
    </row>
    <row r="7" spans="1:10" x14ac:dyDescent="0.2">
      <c r="B7" s="158">
        <v>2023</v>
      </c>
      <c r="C7" s="158"/>
      <c r="D7" s="158"/>
      <c r="E7" s="158"/>
      <c r="F7" s="158"/>
      <c r="G7" s="158">
        <v>2023</v>
      </c>
      <c r="H7" s="158"/>
      <c r="I7" s="158"/>
    </row>
    <row r="8" spans="1:10" x14ac:dyDescent="0.2">
      <c r="B8" s="158" t="s">
        <v>367</v>
      </c>
      <c r="C8" s="158"/>
      <c r="D8" s="158"/>
      <c r="E8" s="158"/>
      <c r="F8" s="158"/>
      <c r="G8" s="158" t="s">
        <v>367</v>
      </c>
      <c r="H8" s="158"/>
      <c r="I8" s="158"/>
    </row>
    <row r="9" spans="1:10" ht="13.5" thickBot="1" x14ac:dyDescent="0.25"/>
    <row r="10" spans="1:10" ht="61.5" thickTop="1" thickBot="1" x14ac:dyDescent="0.25">
      <c r="A10" s="72" t="s">
        <v>368</v>
      </c>
      <c r="B10" s="72" t="s">
        <v>379</v>
      </c>
      <c r="C10" s="72" t="s">
        <v>380</v>
      </c>
      <c r="D10" s="72" t="s">
        <v>381</v>
      </c>
      <c r="E10" s="72" t="s">
        <v>382</v>
      </c>
      <c r="F10" s="72" t="s">
        <v>383</v>
      </c>
      <c r="G10" s="72" t="s">
        <v>384</v>
      </c>
      <c r="H10" s="72" t="s">
        <v>385</v>
      </c>
      <c r="I10" s="72" t="s">
        <v>372</v>
      </c>
    </row>
    <row r="11" spans="1:10" s="15" customFormat="1" ht="13.5" thickTop="1" x14ac:dyDescent="0.2">
      <c r="A11" s="74"/>
      <c r="B11" s="12"/>
      <c r="C11" s="12"/>
      <c r="D11" s="12"/>
      <c r="E11" s="12"/>
      <c r="F11" s="12"/>
      <c r="G11" s="12"/>
      <c r="H11" s="12"/>
      <c r="I11" s="12"/>
    </row>
    <row r="12" spans="1:10" s="15" customFormat="1" x14ac:dyDescent="0.2">
      <c r="A12" s="3" t="s">
        <v>406</v>
      </c>
      <c r="B12" s="13">
        <v>2729210.0958124385</v>
      </c>
      <c r="C12" s="13">
        <v>209792.81913889429</v>
      </c>
      <c r="D12" s="13">
        <v>3070043.4139669966</v>
      </c>
      <c r="E12" s="13">
        <v>360760.223105104</v>
      </c>
      <c r="F12" s="13">
        <v>515503.070550723</v>
      </c>
      <c r="G12" s="13">
        <v>37912.73378491</v>
      </c>
      <c r="H12" s="13">
        <v>38189.886903357998</v>
      </c>
      <c r="I12" s="13">
        <f>SUM(B12:H12)</f>
        <v>6961412.2432624241</v>
      </c>
    </row>
    <row r="13" spans="1:10" s="15" customFormat="1" x14ac:dyDescent="0.2">
      <c r="A13" s="3" t="s">
        <v>407</v>
      </c>
      <c r="B13" s="13">
        <v>2766866.3320883689</v>
      </c>
      <c r="C13" s="13">
        <v>210425.72963216429</v>
      </c>
      <c r="D13" s="13">
        <v>3118293.6540199462</v>
      </c>
      <c r="E13" s="13">
        <v>360760.223105104</v>
      </c>
      <c r="F13" s="13">
        <v>575903.070550723</v>
      </c>
      <c r="G13" s="13">
        <v>37912.73378491</v>
      </c>
      <c r="H13" s="13">
        <v>22319.438495408001</v>
      </c>
      <c r="I13" s="13">
        <f t="shared" ref="I13:I66" si="0">SUM(B13:H13)</f>
        <v>7092481.1816766243</v>
      </c>
    </row>
    <row r="14" spans="1:10" s="16" customFormat="1" x14ac:dyDescent="0.2">
      <c r="A14" s="3" t="s">
        <v>408</v>
      </c>
      <c r="B14" s="13">
        <v>2646873.7040116759</v>
      </c>
      <c r="C14" s="13">
        <v>192351.31314038191</v>
      </c>
      <c r="D14" s="13">
        <v>3018963.8208410563</v>
      </c>
      <c r="E14" s="13">
        <v>127525.798378484</v>
      </c>
      <c r="F14" s="13">
        <v>472076.90084606799</v>
      </c>
      <c r="G14" s="13">
        <v>37610.696383499999</v>
      </c>
      <c r="H14" s="13">
        <v>21622.584905618001</v>
      </c>
      <c r="I14" s="13">
        <f t="shared" si="0"/>
        <v>6517024.8185067838</v>
      </c>
      <c r="J14" s="148"/>
    </row>
    <row r="15" spans="1:10" s="16" customFormat="1" x14ac:dyDescent="0.2">
      <c r="A15" s="2" t="s">
        <v>409</v>
      </c>
      <c r="B15" s="141">
        <v>415877.8596455162</v>
      </c>
      <c r="C15" s="141">
        <v>46885.909189949401</v>
      </c>
      <c r="D15" s="141">
        <v>185568.66201644001</v>
      </c>
      <c r="E15" s="141">
        <v>44813.398087203997</v>
      </c>
      <c r="F15" s="141">
        <v>115822.26524191</v>
      </c>
      <c r="G15" s="141">
        <v>6704.5353105900003</v>
      </c>
      <c r="H15" s="141">
        <v>10799.744867830001</v>
      </c>
      <c r="I15" s="141">
        <f t="shared" si="0"/>
        <v>826472.37435943959</v>
      </c>
      <c r="J15" s="148"/>
    </row>
    <row r="16" spans="1:10" s="16" customFormat="1" x14ac:dyDescent="0.2">
      <c r="A16" s="2" t="s">
        <v>410</v>
      </c>
      <c r="B16" s="141">
        <v>73960.903065976498</v>
      </c>
      <c r="C16" s="141">
        <v>7020.4003078222004</v>
      </c>
      <c r="D16" s="141">
        <v>33790.057497466398</v>
      </c>
      <c r="E16" s="141">
        <v>6016.4609279699998</v>
      </c>
      <c r="F16" s="141">
        <v>20938.295031349</v>
      </c>
      <c r="G16" s="141">
        <v>1215.26521572</v>
      </c>
      <c r="H16" s="141">
        <v>1967.27442071</v>
      </c>
      <c r="I16" s="141">
        <f t="shared" si="0"/>
        <v>144908.65646701405</v>
      </c>
      <c r="J16" s="148"/>
    </row>
    <row r="17" spans="1:9" s="16" customFormat="1" x14ac:dyDescent="0.2">
      <c r="A17" s="2" t="s">
        <v>411</v>
      </c>
      <c r="B17" s="141">
        <v>17990.608773918299</v>
      </c>
      <c r="C17" s="141">
        <v>746.16440129060004</v>
      </c>
      <c r="D17" s="141">
        <v>12793.451435414399</v>
      </c>
      <c r="E17" s="141">
        <v>272.35233170999999</v>
      </c>
      <c r="F17" s="141">
        <v>5331.3744418899996</v>
      </c>
      <c r="G17" s="141">
        <v>309.07303116999998</v>
      </c>
      <c r="H17" s="141">
        <v>4085.1921126410002</v>
      </c>
      <c r="I17" s="141">
        <f t="shared" si="0"/>
        <v>41528.216528034303</v>
      </c>
    </row>
    <row r="18" spans="1:9" s="16" customFormat="1" x14ac:dyDescent="0.2">
      <c r="A18" s="2" t="s">
        <v>412</v>
      </c>
      <c r="B18" s="141">
        <v>55970.294292058199</v>
      </c>
      <c r="C18" s="141">
        <v>6274.2359065316004</v>
      </c>
      <c r="D18" s="141">
        <v>37508.185531481999</v>
      </c>
      <c r="E18" s="141">
        <v>5744.10859626</v>
      </c>
      <c r="F18" s="141">
        <v>15606.920589459</v>
      </c>
      <c r="G18" s="141">
        <v>906.19218454999998</v>
      </c>
      <c r="H18" s="141">
        <v>12244.281625068201</v>
      </c>
      <c r="I18" s="141">
        <f t="shared" si="0"/>
        <v>134254.21872540901</v>
      </c>
    </row>
    <row r="19" spans="1:9" s="16" customFormat="1" x14ac:dyDescent="0.2">
      <c r="A19" s="2" t="s">
        <v>413</v>
      </c>
      <c r="B19" s="141">
        <v>1069069.8475264974</v>
      </c>
      <c r="C19" s="141">
        <v>128909.86521785639</v>
      </c>
      <c r="D19" s="141">
        <v>2518215.1148872701</v>
      </c>
      <c r="E19" s="141">
        <v>33456.431669739999</v>
      </c>
      <c r="F19" s="141">
        <v>292572.14339975599</v>
      </c>
      <c r="G19" s="141">
        <v>16556.82422812</v>
      </c>
      <c r="H19" s="141">
        <v>4585.3551695380002</v>
      </c>
      <c r="I19" s="141">
        <f t="shared" si="0"/>
        <v>4063365.5820987779</v>
      </c>
    </row>
    <row r="20" spans="1:9" s="16" customFormat="1" x14ac:dyDescent="0.2">
      <c r="A20" s="3" t="s">
        <v>414</v>
      </c>
      <c r="B20" s="13">
        <v>938697.15618781559</v>
      </c>
      <c r="C20" s="13">
        <v>235.6901471006</v>
      </c>
      <c r="D20" s="13">
        <v>212860.94366978999</v>
      </c>
      <c r="E20" s="13">
        <v>17705.1649707</v>
      </c>
      <c r="F20" s="13">
        <v>15922.0394015</v>
      </c>
      <c r="G20" s="13">
        <v>0</v>
      </c>
      <c r="H20" s="13">
        <v>0</v>
      </c>
      <c r="I20" s="13">
        <f t="shared" si="0"/>
        <v>1185420.9943769062</v>
      </c>
    </row>
    <row r="21" spans="1:9" s="15" customFormat="1" x14ac:dyDescent="0.2">
      <c r="A21" s="3" t="s">
        <v>415</v>
      </c>
      <c r="B21" s="13">
        <v>869565.07448856567</v>
      </c>
      <c r="C21" s="13">
        <v>235.6901471006</v>
      </c>
      <c r="D21" s="13">
        <v>155996.07049459999</v>
      </c>
      <c r="E21" s="13">
        <v>8294.5532234000002</v>
      </c>
      <c r="F21" s="13">
        <v>13803.644368499999</v>
      </c>
      <c r="G21" s="13">
        <v>0</v>
      </c>
      <c r="H21" s="13">
        <v>0</v>
      </c>
      <c r="I21" s="13">
        <f t="shared" si="0"/>
        <v>1047895.0327221663</v>
      </c>
    </row>
    <row r="22" spans="1:9" s="15" customFormat="1" x14ac:dyDescent="0.2">
      <c r="A22" s="2" t="s">
        <v>416</v>
      </c>
      <c r="B22" s="141">
        <v>377165.29659381422</v>
      </c>
      <c r="C22" s="141">
        <v>0</v>
      </c>
      <c r="D22" s="141">
        <v>38543.498574400001</v>
      </c>
      <c r="E22" s="141">
        <v>159.20419912</v>
      </c>
      <c r="F22" s="141">
        <v>8777.6063020000001</v>
      </c>
      <c r="G22" s="141">
        <v>0</v>
      </c>
      <c r="H22" s="141">
        <v>0</v>
      </c>
      <c r="I22" s="141">
        <f t="shared" si="0"/>
        <v>424645.60566933424</v>
      </c>
    </row>
    <row r="23" spans="1:9" s="16" customFormat="1" x14ac:dyDescent="0.2">
      <c r="A23" s="2" t="s">
        <v>417</v>
      </c>
      <c r="B23" s="141">
        <v>1070.44934147</v>
      </c>
      <c r="C23" s="141">
        <v>0</v>
      </c>
      <c r="D23" s="141">
        <v>0</v>
      </c>
      <c r="E23" s="141">
        <v>5026.4565337699996</v>
      </c>
      <c r="F23" s="141">
        <v>0</v>
      </c>
      <c r="G23" s="141">
        <v>0</v>
      </c>
      <c r="H23" s="141">
        <v>0</v>
      </c>
      <c r="I23" s="141">
        <f t="shared" si="0"/>
        <v>6096.9058752399997</v>
      </c>
    </row>
    <row r="24" spans="1:9" s="16" customFormat="1" x14ac:dyDescent="0.2">
      <c r="A24" s="2" t="s">
        <v>418</v>
      </c>
      <c r="B24" s="141">
        <v>491329.32855328149</v>
      </c>
      <c r="C24" s="141">
        <v>235.6901471006</v>
      </c>
      <c r="D24" s="141">
        <v>117452.5719202</v>
      </c>
      <c r="E24" s="141">
        <v>3108.8924905099998</v>
      </c>
      <c r="F24" s="141">
        <v>5026.0380665000002</v>
      </c>
      <c r="G24" s="141">
        <v>0</v>
      </c>
      <c r="H24" s="141">
        <v>0</v>
      </c>
      <c r="I24" s="141">
        <f t="shared" si="0"/>
        <v>617152.52117759211</v>
      </c>
    </row>
    <row r="25" spans="1:9" s="16" customFormat="1" x14ac:dyDescent="0.2">
      <c r="A25" s="2" t="s">
        <v>419</v>
      </c>
      <c r="B25" s="141">
        <v>69132.081699250004</v>
      </c>
      <c r="C25" s="141">
        <v>0</v>
      </c>
      <c r="D25" s="141">
        <v>56864.873175189998</v>
      </c>
      <c r="E25" s="141">
        <v>9410.6117472999995</v>
      </c>
      <c r="F25" s="141">
        <v>2118.3950329999998</v>
      </c>
      <c r="G25" s="141">
        <v>0</v>
      </c>
      <c r="H25" s="141">
        <v>0</v>
      </c>
      <c r="I25" s="141">
        <f t="shared" si="0"/>
        <v>137525.96165474001</v>
      </c>
    </row>
    <row r="26" spans="1:9" s="16" customFormat="1" x14ac:dyDescent="0.2">
      <c r="A26" s="3" t="s">
        <v>420</v>
      </c>
      <c r="B26" s="13">
        <v>149267.93758587021</v>
      </c>
      <c r="C26" s="13">
        <v>9299.4482776533005</v>
      </c>
      <c r="D26" s="13">
        <v>68529.042770090004</v>
      </c>
      <c r="E26" s="13">
        <v>25534.342722869998</v>
      </c>
      <c r="F26" s="13">
        <v>26822.157771553</v>
      </c>
      <c r="G26" s="13">
        <v>13134.07162907</v>
      </c>
      <c r="H26" s="13">
        <v>4270.2104475400001</v>
      </c>
      <c r="I26" s="13">
        <f t="shared" si="0"/>
        <v>296857.21120464645</v>
      </c>
    </row>
    <row r="27" spans="1:9" s="15" customFormat="1" x14ac:dyDescent="0.2">
      <c r="A27" s="2" t="s">
        <v>421</v>
      </c>
      <c r="B27" s="141">
        <v>27772.372313209999</v>
      </c>
      <c r="C27" s="141">
        <v>2276.8946116000002</v>
      </c>
      <c r="D27" s="141">
        <v>9163.0241560499999</v>
      </c>
      <c r="E27" s="141">
        <v>1442.7069825599999</v>
      </c>
      <c r="F27" s="141">
        <v>20.007001070000001</v>
      </c>
      <c r="G27" s="141">
        <v>11307.4</v>
      </c>
      <c r="H27" s="141">
        <v>761.31048310000006</v>
      </c>
      <c r="I27" s="141">
        <f t="shared" si="0"/>
        <v>52743.71554759</v>
      </c>
    </row>
    <row r="28" spans="1:9" s="16" customFormat="1" x14ac:dyDescent="0.2">
      <c r="A28" s="2" t="s">
        <v>422</v>
      </c>
      <c r="B28" s="141">
        <v>7.0921419999999999</v>
      </c>
      <c r="C28" s="141">
        <v>0</v>
      </c>
      <c r="D28" s="141">
        <v>0</v>
      </c>
      <c r="E28" s="141">
        <v>0</v>
      </c>
      <c r="F28" s="141">
        <v>0</v>
      </c>
      <c r="G28" s="141">
        <v>0</v>
      </c>
      <c r="H28" s="141">
        <v>0</v>
      </c>
      <c r="I28" s="141">
        <f t="shared" si="0"/>
        <v>7.0921419999999999</v>
      </c>
    </row>
    <row r="29" spans="1:9" s="16" customFormat="1" x14ac:dyDescent="0.2">
      <c r="A29" s="2" t="s">
        <v>423</v>
      </c>
      <c r="B29" s="141">
        <v>0</v>
      </c>
      <c r="C29" s="141">
        <v>0</v>
      </c>
      <c r="D29" s="141">
        <v>0</v>
      </c>
      <c r="E29" s="141">
        <v>0</v>
      </c>
      <c r="F29" s="141">
        <v>0</v>
      </c>
      <c r="G29" s="141">
        <v>0</v>
      </c>
      <c r="H29" s="141">
        <v>0</v>
      </c>
      <c r="I29" s="141">
        <f t="shared" si="0"/>
        <v>0</v>
      </c>
    </row>
    <row r="30" spans="1:9" s="16" customFormat="1" x14ac:dyDescent="0.2">
      <c r="A30" s="2" t="s">
        <v>424</v>
      </c>
      <c r="B30" s="141">
        <v>1428.539534</v>
      </c>
      <c r="C30" s="141">
        <v>0</v>
      </c>
      <c r="D30" s="141">
        <v>0</v>
      </c>
      <c r="E30" s="141">
        <v>0</v>
      </c>
      <c r="F30" s="141">
        <v>0</v>
      </c>
      <c r="G30" s="141">
        <v>0</v>
      </c>
      <c r="H30" s="141">
        <v>0</v>
      </c>
      <c r="I30" s="141">
        <f t="shared" si="0"/>
        <v>1428.539534</v>
      </c>
    </row>
    <row r="31" spans="1:9" s="16" customFormat="1" x14ac:dyDescent="0.2">
      <c r="A31" s="2" t="s">
        <v>425</v>
      </c>
      <c r="B31" s="141">
        <v>0</v>
      </c>
      <c r="C31" s="141">
        <v>0.3</v>
      </c>
      <c r="D31" s="141">
        <v>0</v>
      </c>
      <c r="E31" s="141">
        <v>0</v>
      </c>
      <c r="F31" s="141">
        <v>0</v>
      </c>
      <c r="G31" s="141">
        <v>0</v>
      </c>
      <c r="H31" s="141">
        <v>0</v>
      </c>
      <c r="I31" s="141">
        <f t="shared" si="0"/>
        <v>0.3</v>
      </c>
    </row>
    <row r="32" spans="1:9" s="16" customFormat="1" x14ac:dyDescent="0.2">
      <c r="A32" s="2" t="s">
        <v>499</v>
      </c>
      <c r="B32" s="141">
        <v>0</v>
      </c>
      <c r="C32" s="141">
        <v>0</v>
      </c>
      <c r="D32" s="141">
        <v>0</v>
      </c>
      <c r="E32" s="141">
        <v>0</v>
      </c>
      <c r="F32" s="141">
        <v>1.53200107</v>
      </c>
      <c r="G32" s="141">
        <v>0</v>
      </c>
      <c r="H32" s="141">
        <v>0</v>
      </c>
      <c r="I32" s="141">
        <f t="shared" si="0"/>
        <v>1.53200107</v>
      </c>
    </row>
    <row r="33" spans="1:9" s="16" customFormat="1" x14ac:dyDescent="0.2">
      <c r="A33" s="2" t="s">
        <v>426</v>
      </c>
      <c r="B33" s="141">
        <v>0</v>
      </c>
      <c r="C33" s="141">
        <v>0</v>
      </c>
      <c r="D33" s="141">
        <v>0</v>
      </c>
      <c r="E33" s="141">
        <v>399.99999939000003</v>
      </c>
      <c r="F33" s="141">
        <v>0</v>
      </c>
      <c r="G33" s="141">
        <v>0</v>
      </c>
      <c r="H33" s="141">
        <v>0</v>
      </c>
      <c r="I33" s="141">
        <f t="shared" si="0"/>
        <v>399.99999939000003</v>
      </c>
    </row>
    <row r="34" spans="1:9" s="16" customFormat="1" x14ac:dyDescent="0.2">
      <c r="A34" s="2" t="s">
        <v>427</v>
      </c>
      <c r="B34" s="141">
        <v>660.71306372000004</v>
      </c>
      <c r="C34" s="141">
        <v>0</v>
      </c>
      <c r="D34" s="141">
        <v>0</v>
      </c>
      <c r="E34" s="141">
        <v>0</v>
      </c>
      <c r="F34" s="141">
        <v>0</v>
      </c>
      <c r="G34" s="141">
        <v>0</v>
      </c>
      <c r="H34" s="141">
        <v>721.85929610000005</v>
      </c>
      <c r="I34" s="141">
        <f t="shared" si="0"/>
        <v>1382.5723598200002</v>
      </c>
    </row>
    <row r="35" spans="1:9" s="16" customFormat="1" x14ac:dyDescent="0.2">
      <c r="A35" s="2" t="s">
        <v>428</v>
      </c>
      <c r="B35" s="141">
        <v>0</v>
      </c>
      <c r="C35" s="141">
        <v>0</v>
      </c>
      <c r="D35" s="141">
        <v>0</v>
      </c>
      <c r="E35" s="141">
        <v>0</v>
      </c>
      <c r="F35" s="141">
        <v>0</v>
      </c>
      <c r="G35" s="141">
        <v>0</v>
      </c>
      <c r="H35" s="141">
        <v>0</v>
      </c>
      <c r="I35" s="141">
        <f t="shared" si="0"/>
        <v>0</v>
      </c>
    </row>
    <row r="36" spans="1:9" s="16" customFormat="1" x14ac:dyDescent="0.2">
      <c r="A36" s="2" t="s">
        <v>429</v>
      </c>
      <c r="B36" s="141">
        <v>4509.1139400299999</v>
      </c>
      <c r="C36" s="141">
        <v>1877.8522312699999</v>
      </c>
      <c r="D36" s="141">
        <v>890.19382005</v>
      </c>
      <c r="E36" s="141">
        <v>72.515930999999995</v>
      </c>
      <c r="F36" s="141">
        <v>18.475000000000001</v>
      </c>
      <c r="G36" s="141">
        <v>11307.4</v>
      </c>
      <c r="H36" s="141">
        <v>242.30156600000001</v>
      </c>
      <c r="I36" s="141">
        <f t="shared" si="0"/>
        <v>18917.852488349996</v>
      </c>
    </row>
    <row r="37" spans="1:9" s="16" customFormat="1" x14ac:dyDescent="0.2">
      <c r="A37" s="2" t="s">
        <v>430</v>
      </c>
      <c r="B37" s="141">
        <v>0</v>
      </c>
      <c r="C37" s="141">
        <v>0</v>
      </c>
      <c r="D37" s="141">
        <v>0</v>
      </c>
      <c r="E37" s="141">
        <v>0</v>
      </c>
      <c r="F37" s="141">
        <v>0</v>
      </c>
      <c r="G37" s="141">
        <v>0</v>
      </c>
      <c r="H37" s="141">
        <v>0</v>
      </c>
      <c r="I37" s="141">
        <f t="shared" si="0"/>
        <v>0</v>
      </c>
    </row>
    <row r="38" spans="1:9" s="16" customFormat="1" x14ac:dyDescent="0.2">
      <c r="A38" s="2" t="s">
        <v>431</v>
      </c>
      <c r="B38" s="141">
        <v>21166.913633460001</v>
      </c>
      <c r="C38" s="141">
        <v>398.74238033</v>
      </c>
      <c r="D38" s="141">
        <v>8272.8303360000009</v>
      </c>
      <c r="E38" s="141">
        <v>970.19105217000003</v>
      </c>
      <c r="F38" s="141">
        <v>0</v>
      </c>
      <c r="G38" s="141">
        <v>0</v>
      </c>
      <c r="H38" s="141">
        <v>9.287172</v>
      </c>
      <c r="I38" s="141">
        <f t="shared" si="0"/>
        <v>30817.964573960002</v>
      </c>
    </row>
    <row r="39" spans="1:9" s="16" customFormat="1" x14ac:dyDescent="0.2">
      <c r="A39" s="2" t="s">
        <v>432</v>
      </c>
      <c r="B39" s="141">
        <v>0</v>
      </c>
      <c r="C39" s="141">
        <v>0</v>
      </c>
      <c r="D39" s="141">
        <v>0</v>
      </c>
      <c r="E39" s="141">
        <v>0</v>
      </c>
      <c r="F39" s="141">
        <v>0</v>
      </c>
      <c r="G39" s="141">
        <v>0</v>
      </c>
      <c r="H39" s="141">
        <v>0</v>
      </c>
      <c r="I39" s="141">
        <f t="shared" si="0"/>
        <v>0</v>
      </c>
    </row>
    <row r="40" spans="1:9" s="16" customFormat="1" x14ac:dyDescent="0.2">
      <c r="A40" s="2" t="s">
        <v>433</v>
      </c>
      <c r="B40" s="141">
        <v>113470.8997372802</v>
      </c>
      <c r="C40" s="141">
        <v>6214.4778485532997</v>
      </c>
      <c r="D40" s="141">
        <v>49422.157801740002</v>
      </c>
      <c r="E40" s="141">
        <v>23899.077004700001</v>
      </c>
      <c r="F40" s="141">
        <v>26678.616962107</v>
      </c>
      <c r="G40" s="141">
        <v>1757.97402743</v>
      </c>
      <c r="H40" s="141">
        <v>3496.2260837499998</v>
      </c>
      <c r="I40" s="141">
        <f t="shared" si="0"/>
        <v>224939.4294655605</v>
      </c>
    </row>
    <row r="41" spans="1:9" s="16" customFormat="1" x14ac:dyDescent="0.2">
      <c r="A41" s="2" t="s">
        <v>434</v>
      </c>
      <c r="B41" s="141">
        <v>8024.6655353799997</v>
      </c>
      <c r="C41" s="141">
        <v>808.07581749999997</v>
      </c>
      <c r="D41" s="141">
        <v>9943.8608122999995</v>
      </c>
      <c r="E41" s="141">
        <v>192.55873561000001</v>
      </c>
      <c r="F41" s="141">
        <v>123.533808376</v>
      </c>
      <c r="G41" s="141">
        <v>68.697601640000002</v>
      </c>
      <c r="H41" s="141">
        <v>12.673880690000001</v>
      </c>
      <c r="I41" s="141">
        <f t="shared" si="0"/>
        <v>19174.066191495996</v>
      </c>
    </row>
    <row r="42" spans="1:9" s="16" customFormat="1" x14ac:dyDescent="0.2">
      <c r="A42" s="2" t="s">
        <v>435</v>
      </c>
      <c r="B42" s="141">
        <v>0</v>
      </c>
      <c r="C42" s="141">
        <v>0</v>
      </c>
      <c r="D42" s="141">
        <v>0</v>
      </c>
      <c r="E42" s="141">
        <v>0</v>
      </c>
      <c r="F42" s="141">
        <v>0</v>
      </c>
      <c r="G42" s="141">
        <v>0</v>
      </c>
      <c r="H42" s="141">
        <v>0</v>
      </c>
      <c r="I42" s="141">
        <f t="shared" si="0"/>
        <v>0</v>
      </c>
    </row>
    <row r="43" spans="1:9" s="16" customFormat="1" x14ac:dyDescent="0.2">
      <c r="A43" s="2" t="s">
        <v>436</v>
      </c>
      <c r="B43" s="141">
        <v>119992.62807669261</v>
      </c>
      <c r="C43" s="141">
        <v>18074.416491782398</v>
      </c>
      <c r="D43" s="141">
        <v>99329.833178889996</v>
      </c>
      <c r="E43" s="141">
        <v>233234.42472662</v>
      </c>
      <c r="F43" s="141">
        <v>103826.169704655</v>
      </c>
      <c r="G43" s="141">
        <v>302.03740140999997</v>
      </c>
      <c r="H43" s="141">
        <v>696.85358979</v>
      </c>
      <c r="I43" s="141">
        <f t="shared" si="0"/>
        <v>575456.36316983995</v>
      </c>
    </row>
    <row r="44" spans="1:9" s="16" customFormat="1" x14ac:dyDescent="0.2">
      <c r="A44" s="2" t="s">
        <v>437</v>
      </c>
      <c r="B44" s="141">
        <v>118808.1585286926</v>
      </c>
      <c r="C44" s="141">
        <v>14947.7622638424</v>
      </c>
      <c r="D44" s="141">
        <v>98272.496517420004</v>
      </c>
      <c r="E44" s="141">
        <v>191987.15679387</v>
      </c>
      <c r="F44" s="141">
        <v>89102.162691955004</v>
      </c>
      <c r="G44" s="141">
        <v>302.03740140999997</v>
      </c>
      <c r="H44" s="141">
        <v>696.85358979</v>
      </c>
      <c r="I44" s="141">
        <f t="shared" si="0"/>
        <v>514116.62778698001</v>
      </c>
    </row>
    <row r="45" spans="1:9" s="16" customFormat="1" x14ac:dyDescent="0.2">
      <c r="A45" s="3" t="s">
        <v>438</v>
      </c>
      <c r="B45" s="13">
        <v>90078.590190900504</v>
      </c>
      <c r="C45" s="13">
        <v>4245.2922127923002</v>
      </c>
      <c r="D45" s="13">
        <v>33329.92987937</v>
      </c>
      <c r="E45" s="13">
        <v>6044.0399183199997</v>
      </c>
      <c r="F45" s="13">
        <v>46047.043856905002</v>
      </c>
      <c r="G45" s="13">
        <v>302.03740140999997</v>
      </c>
      <c r="H45" s="13">
        <v>630.58958978999999</v>
      </c>
      <c r="I45" s="13">
        <f t="shared" si="0"/>
        <v>180677.52304948782</v>
      </c>
    </row>
    <row r="46" spans="1:9" s="16" customFormat="1" x14ac:dyDescent="0.2">
      <c r="A46" s="3" t="s">
        <v>439</v>
      </c>
      <c r="B46" s="13">
        <v>28729.568337792101</v>
      </c>
      <c r="C46" s="13">
        <v>10702.470051050101</v>
      </c>
      <c r="D46" s="13">
        <v>64942.566638049997</v>
      </c>
      <c r="E46" s="13">
        <v>185943.11687555001</v>
      </c>
      <c r="F46" s="13">
        <v>43055.118835050002</v>
      </c>
      <c r="G46" s="13">
        <v>0</v>
      </c>
      <c r="H46" s="13">
        <v>66.263999999999996</v>
      </c>
      <c r="I46" s="13">
        <f t="shared" si="0"/>
        <v>333439.10473749222</v>
      </c>
    </row>
    <row r="47" spans="1:9" s="16" customFormat="1" x14ac:dyDescent="0.2">
      <c r="A47" s="2" t="s">
        <v>440</v>
      </c>
      <c r="B47" s="141">
        <v>107.781548</v>
      </c>
      <c r="C47" s="141">
        <v>1981.4783596300001</v>
      </c>
      <c r="D47" s="141">
        <v>1057.3366614700001</v>
      </c>
      <c r="E47" s="141">
        <v>11269.1296349</v>
      </c>
      <c r="F47" s="141">
        <v>0</v>
      </c>
      <c r="G47" s="141">
        <v>0</v>
      </c>
      <c r="H47" s="141">
        <v>0</v>
      </c>
      <c r="I47" s="141">
        <f t="shared" si="0"/>
        <v>14415.726204000001</v>
      </c>
    </row>
    <row r="48" spans="1:9" s="16" customFormat="1" x14ac:dyDescent="0.2">
      <c r="A48" s="2" t="s">
        <v>441</v>
      </c>
      <c r="B48" s="141">
        <v>107.781548</v>
      </c>
      <c r="C48" s="141">
        <v>1976.8873873099999</v>
      </c>
      <c r="D48" s="141">
        <v>1057.3366614700001</v>
      </c>
      <c r="E48" s="141">
        <v>11269.1296349</v>
      </c>
      <c r="F48" s="141">
        <v>0</v>
      </c>
      <c r="G48" s="141">
        <v>0</v>
      </c>
      <c r="H48" s="141">
        <v>0</v>
      </c>
      <c r="I48" s="141">
        <f t="shared" si="0"/>
        <v>14411.13523168</v>
      </c>
    </row>
    <row r="49" spans="1:9" s="16" customFormat="1" x14ac:dyDescent="0.2">
      <c r="A49" s="3" t="s">
        <v>442</v>
      </c>
      <c r="B49" s="13">
        <v>0</v>
      </c>
      <c r="C49" s="13">
        <v>4.5909723199999997</v>
      </c>
      <c r="D49" s="13">
        <v>0</v>
      </c>
      <c r="E49" s="13">
        <v>0</v>
      </c>
      <c r="F49" s="13">
        <v>0</v>
      </c>
      <c r="G49" s="13">
        <v>0</v>
      </c>
      <c r="H49" s="13">
        <v>0</v>
      </c>
      <c r="I49" s="13">
        <f t="shared" si="0"/>
        <v>4.5909723199999997</v>
      </c>
    </row>
    <row r="50" spans="1:9" s="16" customFormat="1" x14ac:dyDescent="0.2">
      <c r="A50" s="2" t="s">
        <v>443</v>
      </c>
      <c r="B50" s="141">
        <v>1076.6880000000001</v>
      </c>
      <c r="C50" s="141">
        <v>1145.1758683099999</v>
      </c>
      <c r="D50" s="141">
        <v>0</v>
      </c>
      <c r="E50" s="141">
        <v>29978.138297850001</v>
      </c>
      <c r="F50" s="141">
        <v>14724.0070127</v>
      </c>
      <c r="G50" s="141">
        <v>0</v>
      </c>
      <c r="H50" s="141">
        <v>0</v>
      </c>
      <c r="I50" s="141">
        <f t="shared" si="0"/>
        <v>46924.009178859997</v>
      </c>
    </row>
    <row r="51" spans="1:9" s="15" customFormat="1" x14ac:dyDescent="0.2">
      <c r="A51" s="2" t="s">
        <v>421</v>
      </c>
      <c r="B51" s="141">
        <v>0</v>
      </c>
      <c r="C51" s="141">
        <v>96.937799999999996</v>
      </c>
      <c r="D51" s="141">
        <v>0</v>
      </c>
      <c r="E51" s="141">
        <v>28994.7649327</v>
      </c>
      <c r="F51" s="141">
        <v>14724.0070127</v>
      </c>
      <c r="G51" s="141">
        <v>0</v>
      </c>
      <c r="H51" s="141">
        <v>0</v>
      </c>
      <c r="I51" s="141">
        <f t="shared" si="0"/>
        <v>43815.709745400003</v>
      </c>
    </row>
    <row r="52" spans="1:9" s="15" customFormat="1" x14ac:dyDescent="0.2">
      <c r="A52" s="3" t="s">
        <v>444</v>
      </c>
      <c r="B52" s="13">
        <v>0</v>
      </c>
      <c r="C52" s="13">
        <v>0</v>
      </c>
      <c r="D52" s="13">
        <v>0</v>
      </c>
      <c r="E52" s="13">
        <v>0</v>
      </c>
      <c r="F52" s="13">
        <v>0</v>
      </c>
      <c r="G52" s="13">
        <v>0</v>
      </c>
      <c r="H52" s="13">
        <v>0</v>
      </c>
      <c r="I52" s="13">
        <f t="shared" si="0"/>
        <v>0</v>
      </c>
    </row>
    <row r="53" spans="1:9" s="16" customFormat="1" x14ac:dyDescent="0.2">
      <c r="A53" s="2" t="s">
        <v>425</v>
      </c>
      <c r="B53" s="141">
        <v>0</v>
      </c>
      <c r="C53" s="141">
        <v>0</v>
      </c>
      <c r="D53" s="141">
        <v>0</v>
      </c>
      <c r="E53" s="141">
        <v>0</v>
      </c>
      <c r="F53" s="141">
        <v>0</v>
      </c>
      <c r="G53" s="141">
        <v>0</v>
      </c>
      <c r="H53" s="141">
        <v>0</v>
      </c>
      <c r="I53" s="141">
        <f t="shared" si="0"/>
        <v>0</v>
      </c>
    </row>
    <row r="54" spans="1:9" s="16" customFormat="1" x14ac:dyDescent="0.2">
      <c r="A54" s="2" t="s">
        <v>499</v>
      </c>
      <c r="B54" s="141">
        <v>0</v>
      </c>
      <c r="C54" s="141">
        <v>96.937799999999996</v>
      </c>
      <c r="D54" s="141">
        <v>0</v>
      </c>
      <c r="E54" s="141">
        <v>0</v>
      </c>
      <c r="F54" s="141">
        <v>0</v>
      </c>
      <c r="G54" s="141">
        <v>0</v>
      </c>
      <c r="H54" s="141">
        <v>0</v>
      </c>
      <c r="I54" s="141">
        <f t="shared" si="0"/>
        <v>96.937799999999996</v>
      </c>
    </row>
    <row r="55" spans="1:9" s="15" customFormat="1" x14ac:dyDescent="0.2">
      <c r="A55" s="2" t="s">
        <v>426</v>
      </c>
      <c r="B55" s="141">
        <v>0</v>
      </c>
      <c r="C55" s="141">
        <v>0</v>
      </c>
      <c r="D55" s="141">
        <v>0</v>
      </c>
      <c r="E55" s="141">
        <v>28779.195320449999</v>
      </c>
      <c r="F55" s="141">
        <v>0</v>
      </c>
      <c r="G55" s="141">
        <v>0</v>
      </c>
      <c r="H55" s="141">
        <v>0</v>
      </c>
      <c r="I55" s="141">
        <f t="shared" si="0"/>
        <v>28779.195320449999</v>
      </c>
    </row>
    <row r="56" spans="1:9" s="16" customFormat="1" x14ac:dyDescent="0.2">
      <c r="A56" s="2" t="s">
        <v>445</v>
      </c>
      <c r="B56" s="141">
        <v>0</v>
      </c>
      <c r="C56" s="141">
        <v>0</v>
      </c>
      <c r="D56" s="141">
        <v>0</v>
      </c>
      <c r="E56" s="141">
        <v>0</v>
      </c>
      <c r="F56" s="141">
        <v>14724.0070127</v>
      </c>
      <c r="G56" s="141">
        <v>0</v>
      </c>
      <c r="H56" s="141">
        <v>0</v>
      </c>
      <c r="I56" s="141">
        <f t="shared" si="0"/>
        <v>14724.0070127</v>
      </c>
    </row>
    <row r="57" spans="1:9" s="16" customFormat="1" x14ac:dyDescent="0.2">
      <c r="A57" s="2" t="s">
        <v>428</v>
      </c>
      <c r="B57" s="141">
        <v>0</v>
      </c>
      <c r="C57" s="141">
        <v>0</v>
      </c>
      <c r="D57" s="141">
        <v>0</v>
      </c>
      <c r="E57" s="141">
        <v>0</v>
      </c>
      <c r="F57" s="141">
        <v>0</v>
      </c>
      <c r="G57" s="141">
        <v>0</v>
      </c>
      <c r="H57" s="141">
        <v>0</v>
      </c>
      <c r="I57" s="141">
        <f t="shared" si="0"/>
        <v>0</v>
      </c>
    </row>
    <row r="58" spans="1:9" s="15" customFormat="1" x14ac:dyDescent="0.2">
      <c r="A58" s="2" t="s">
        <v>429</v>
      </c>
      <c r="B58" s="141">
        <v>0</v>
      </c>
      <c r="C58" s="141">
        <v>0</v>
      </c>
      <c r="D58" s="141">
        <v>0</v>
      </c>
      <c r="E58" s="141">
        <v>0</v>
      </c>
      <c r="F58" s="141">
        <v>0</v>
      </c>
      <c r="G58" s="141">
        <v>0</v>
      </c>
      <c r="H58" s="141">
        <v>0</v>
      </c>
      <c r="I58" s="141">
        <f t="shared" si="0"/>
        <v>0</v>
      </c>
    </row>
    <row r="59" spans="1:9" s="16" customFormat="1" x14ac:dyDescent="0.2">
      <c r="A59" s="2" t="s">
        <v>431</v>
      </c>
      <c r="B59" s="141">
        <v>0</v>
      </c>
      <c r="C59" s="141">
        <v>0</v>
      </c>
      <c r="D59" s="141">
        <v>0</v>
      </c>
      <c r="E59" s="141">
        <v>215.56961225000001</v>
      </c>
      <c r="F59" s="141">
        <v>0</v>
      </c>
      <c r="G59" s="141">
        <v>0</v>
      </c>
      <c r="H59" s="141">
        <v>0</v>
      </c>
      <c r="I59" s="141">
        <f t="shared" si="0"/>
        <v>215.56961225000001</v>
      </c>
    </row>
    <row r="60" spans="1:9" s="16" customFormat="1" x14ac:dyDescent="0.2">
      <c r="A60" s="2" t="s">
        <v>432</v>
      </c>
      <c r="B60" s="141">
        <v>0</v>
      </c>
      <c r="C60" s="141">
        <v>0</v>
      </c>
      <c r="D60" s="141">
        <v>0</v>
      </c>
      <c r="E60" s="141">
        <v>0</v>
      </c>
      <c r="F60" s="141">
        <v>0</v>
      </c>
      <c r="G60" s="141">
        <v>0</v>
      </c>
      <c r="H60" s="141">
        <v>0</v>
      </c>
      <c r="I60" s="141">
        <f t="shared" si="0"/>
        <v>0</v>
      </c>
    </row>
    <row r="61" spans="1:9" s="16" customFormat="1" x14ac:dyDescent="0.2">
      <c r="A61" s="2" t="s">
        <v>446</v>
      </c>
      <c r="B61" s="141">
        <v>0</v>
      </c>
      <c r="C61" s="141">
        <v>0</v>
      </c>
      <c r="D61" s="141">
        <v>0</v>
      </c>
      <c r="E61" s="141">
        <v>0</v>
      </c>
      <c r="F61" s="141">
        <v>0</v>
      </c>
      <c r="G61" s="141">
        <v>0</v>
      </c>
      <c r="H61" s="141">
        <v>0</v>
      </c>
      <c r="I61" s="141">
        <f t="shared" si="0"/>
        <v>0</v>
      </c>
    </row>
    <row r="62" spans="1:9" s="16" customFormat="1" x14ac:dyDescent="0.2">
      <c r="A62" s="2" t="s">
        <v>433</v>
      </c>
      <c r="B62" s="141">
        <v>1076.6880000000001</v>
      </c>
      <c r="C62" s="141">
        <v>1048.23806831</v>
      </c>
      <c r="D62" s="141">
        <v>0</v>
      </c>
      <c r="E62" s="141">
        <v>983.37336515000004</v>
      </c>
      <c r="F62" s="141">
        <v>0</v>
      </c>
      <c r="G62" s="141">
        <v>0</v>
      </c>
      <c r="H62" s="141">
        <v>0</v>
      </c>
      <c r="I62" s="141">
        <f t="shared" si="0"/>
        <v>3108.2994334600003</v>
      </c>
    </row>
    <row r="63" spans="1:9" s="16" customFormat="1" x14ac:dyDescent="0.2">
      <c r="A63" s="2" t="s">
        <v>434</v>
      </c>
      <c r="B63" s="141">
        <v>0</v>
      </c>
      <c r="C63" s="141">
        <v>0</v>
      </c>
      <c r="D63" s="141">
        <v>0</v>
      </c>
      <c r="E63" s="141">
        <v>0</v>
      </c>
      <c r="F63" s="141">
        <v>0</v>
      </c>
      <c r="G63" s="141">
        <v>0</v>
      </c>
      <c r="H63" s="141">
        <v>0</v>
      </c>
      <c r="I63" s="141">
        <f t="shared" si="0"/>
        <v>0</v>
      </c>
    </row>
    <row r="64" spans="1:9" s="16" customFormat="1" x14ac:dyDescent="0.2">
      <c r="A64" s="2" t="s">
        <v>447</v>
      </c>
      <c r="B64" s="141">
        <v>-37656.236275930001</v>
      </c>
      <c r="C64" s="141">
        <v>-632.91049326999996</v>
      </c>
      <c r="D64" s="141">
        <v>-48250.240052950001</v>
      </c>
      <c r="E64" s="141">
        <v>0</v>
      </c>
      <c r="F64" s="141">
        <v>-60400</v>
      </c>
      <c r="G64" s="141">
        <v>0</v>
      </c>
      <c r="H64" s="141">
        <v>15870.44840795</v>
      </c>
      <c r="I64" s="141">
        <f t="shared" si="0"/>
        <v>-131068.93841420001</v>
      </c>
    </row>
    <row r="65" spans="1:9" s="16" customFormat="1" x14ac:dyDescent="0.2">
      <c r="A65" s="3" t="s">
        <v>448</v>
      </c>
      <c r="B65" s="13">
        <v>53949.380258930003</v>
      </c>
      <c r="C65" s="13">
        <v>899.584114</v>
      </c>
      <c r="D65" s="13">
        <v>0</v>
      </c>
      <c r="E65" s="13">
        <v>0</v>
      </c>
      <c r="F65" s="13">
        <v>0</v>
      </c>
      <c r="G65" s="13">
        <v>0</v>
      </c>
      <c r="H65" s="13">
        <v>30027.666819139999</v>
      </c>
      <c r="I65" s="13">
        <f t="shared" si="0"/>
        <v>84876.631192069995</v>
      </c>
    </row>
    <row r="66" spans="1:9" s="16" customFormat="1" x14ac:dyDescent="0.2">
      <c r="A66" s="2" t="s">
        <v>449</v>
      </c>
      <c r="B66" s="141">
        <v>91605.616534860004</v>
      </c>
      <c r="C66" s="141">
        <v>1532.49460727</v>
      </c>
      <c r="D66" s="141">
        <v>48250.240052950001</v>
      </c>
      <c r="E66" s="141">
        <v>0</v>
      </c>
      <c r="F66" s="141">
        <v>60400</v>
      </c>
      <c r="G66" s="141">
        <v>0</v>
      </c>
      <c r="H66" s="141">
        <v>14157.218411190001</v>
      </c>
      <c r="I66" s="141">
        <f t="shared" si="0"/>
        <v>215945.56960627</v>
      </c>
    </row>
    <row r="67" spans="1:9" s="16" customFormat="1" x14ac:dyDescent="0.2">
      <c r="A67" s="2"/>
      <c r="B67" s="141"/>
      <c r="C67" s="141"/>
      <c r="D67" s="141"/>
      <c r="E67" s="141"/>
      <c r="F67" s="141"/>
      <c r="G67" s="141"/>
      <c r="H67" s="141"/>
      <c r="I67" s="141"/>
    </row>
    <row r="68" spans="1:9" ht="13.5" thickBot="1" x14ac:dyDescent="0.25">
      <c r="A68" s="142"/>
      <c r="B68" s="142"/>
      <c r="C68" s="142"/>
      <c r="D68" s="142"/>
      <c r="E68" s="142"/>
      <c r="F68" s="142"/>
      <c r="G68" s="142"/>
      <c r="H68" s="142"/>
      <c r="I68" s="142"/>
    </row>
    <row r="69" spans="1:9" ht="13.5" thickTop="1" x14ac:dyDescent="0.2">
      <c r="B69" s="12"/>
    </row>
    <row r="70" spans="1:9" x14ac:dyDescent="0.2">
      <c r="B70" s="12"/>
    </row>
    <row r="71" spans="1:9" x14ac:dyDescent="0.2">
      <c r="B71" s="12"/>
    </row>
    <row r="72" spans="1:9" x14ac:dyDescent="0.2">
      <c r="B72" s="17"/>
    </row>
    <row r="73" spans="1:9" x14ac:dyDescent="0.2">
      <c r="B73" s="12"/>
    </row>
    <row r="74" spans="1:9" x14ac:dyDescent="0.2">
      <c r="B74" s="17"/>
    </row>
    <row r="75" spans="1:9" x14ac:dyDescent="0.2">
      <c r="B75" s="17"/>
    </row>
    <row r="76" spans="1:9" x14ac:dyDescent="0.2">
      <c r="B76" s="17"/>
    </row>
    <row r="77" spans="1:9" x14ac:dyDescent="0.2">
      <c r="B77" s="12"/>
    </row>
    <row r="78" spans="1:9" x14ac:dyDescent="0.2">
      <c r="B78" s="17"/>
    </row>
    <row r="79" spans="1:9" x14ac:dyDescent="0.2">
      <c r="B79" s="17"/>
    </row>
    <row r="80" spans="1:9" x14ac:dyDescent="0.2">
      <c r="B80" s="12"/>
    </row>
    <row r="81" spans="2:2" x14ac:dyDescent="0.2">
      <c r="B81" s="12"/>
    </row>
    <row r="82" spans="2:2" x14ac:dyDescent="0.2">
      <c r="B82" s="17"/>
    </row>
    <row r="83" spans="2:2" x14ac:dyDescent="0.2">
      <c r="B83" s="17"/>
    </row>
    <row r="84" spans="2:2" x14ac:dyDescent="0.2">
      <c r="B84" s="12"/>
    </row>
    <row r="85" spans="2:2" x14ac:dyDescent="0.2">
      <c r="B85" s="17"/>
    </row>
    <row r="86" spans="2:2" x14ac:dyDescent="0.2">
      <c r="B86" s="17"/>
    </row>
    <row r="87" spans="2:2" x14ac:dyDescent="0.2">
      <c r="B87" s="17"/>
    </row>
    <row r="88" spans="2:2" x14ac:dyDescent="0.2">
      <c r="B88" s="12"/>
    </row>
    <row r="89" spans="2:2" x14ac:dyDescent="0.2">
      <c r="B89" s="17"/>
    </row>
    <row r="90" spans="2:2" x14ac:dyDescent="0.2">
      <c r="B90" s="12"/>
    </row>
    <row r="91" spans="2:2" x14ac:dyDescent="0.2">
      <c r="B91" s="17"/>
    </row>
    <row r="92" spans="2:2" x14ac:dyDescent="0.2">
      <c r="B92" s="17"/>
    </row>
    <row r="93" spans="2:2" x14ac:dyDescent="0.2">
      <c r="B93" s="12"/>
    </row>
    <row r="94" spans="2:2" x14ac:dyDescent="0.2">
      <c r="B94" s="12"/>
    </row>
    <row r="95" spans="2:2" x14ac:dyDescent="0.2">
      <c r="B95" s="17"/>
    </row>
    <row r="96" spans="2:2" x14ac:dyDescent="0.2">
      <c r="B96" s="17"/>
    </row>
    <row r="97" spans="2:2" x14ac:dyDescent="0.2">
      <c r="B97" s="12"/>
    </row>
    <row r="98" spans="2:2" x14ac:dyDescent="0.2">
      <c r="B98" s="17"/>
    </row>
    <row r="99" spans="2:2" x14ac:dyDescent="0.2">
      <c r="B99" s="17"/>
    </row>
    <row r="100" spans="2:2" x14ac:dyDescent="0.2">
      <c r="B100" s="17"/>
    </row>
    <row r="101" spans="2:2" x14ac:dyDescent="0.2">
      <c r="B101" s="17"/>
    </row>
    <row r="102" spans="2:2" x14ac:dyDescent="0.2">
      <c r="B102" s="17"/>
    </row>
    <row r="103" spans="2:2" x14ac:dyDescent="0.2">
      <c r="B103" s="12"/>
    </row>
    <row r="104" spans="2:2" x14ac:dyDescent="0.2">
      <c r="B104" s="17"/>
    </row>
    <row r="105" spans="2:2" x14ac:dyDescent="0.2">
      <c r="B105" s="17"/>
    </row>
    <row r="106" spans="2:2" x14ac:dyDescent="0.2">
      <c r="B106" s="12"/>
    </row>
    <row r="107" spans="2:2" x14ac:dyDescent="0.2">
      <c r="B107" s="17"/>
    </row>
    <row r="108" spans="2:2" x14ac:dyDescent="0.2">
      <c r="B108" s="17"/>
    </row>
  </sheetData>
  <mergeCells count="8">
    <mergeCell ref="B8:F8"/>
    <mergeCell ref="G8:I8"/>
    <mergeCell ref="B5:F5"/>
    <mergeCell ref="G5:I5"/>
    <mergeCell ref="B6:F6"/>
    <mergeCell ref="G6:I6"/>
    <mergeCell ref="B7:F7"/>
    <mergeCell ref="G7:I7"/>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0BFD-849F-4BE0-BD7F-92E9078D288F}">
  <sheetPr>
    <tabColor theme="9" tint="0.39997558519241921"/>
  </sheetPr>
  <dimension ref="A1:AB82"/>
  <sheetViews>
    <sheetView showGridLines="0" defaultGridColor="0" colorId="60" zoomScaleNormal="100" zoomScaleSheetLayoutView="110" workbookViewId="0">
      <pane xSplit="1" ySplit="10" topLeftCell="B11" activePane="bottomRight" state="frozen"/>
      <selection pane="topRight" activeCell="B1" sqref="B1"/>
      <selection pane="bottomLeft" activeCell="A11" sqref="A11"/>
      <selection pane="bottomRight" activeCell="A8" sqref="A8"/>
    </sheetView>
  </sheetViews>
  <sheetFormatPr baseColWidth="10" defaultColWidth="11.42578125" defaultRowHeight="12.75" x14ac:dyDescent="0.2"/>
  <cols>
    <col min="1" max="1" width="53.42578125" style="4" customWidth="1"/>
    <col min="2" max="2" width="10.140625" style="4" customWidth="1"/>
    <col min="3" max="3" width="9.85546875" style="4" customWidth="1"/>
    <col min="4" max="6" width="9.85546875" style="4" bestFit="1" customWidth="1"/>
    <col min="7" max="7" width="10.42578125" style="4" bestFit="1" customWidth="1"/>
    <col min="8" max="8" width="10.42578125" style="4" customWidth="1"/>
    <col min="9" max="9" width="10.140625" style="4" customWidth="1"/>
    <col min="10" max="10" width="9.140625" style="4" bestFit="1" customWidth="1"/>
    <col min="11" max="11" width="8.140625" style="4" bestFit="1" customWidth="1"/>
    <col min="12" max="12" width="9.85546875" style="4" customWidth="1"/>
    <col min="13" max="13" width="10" style="4" customWidth="1"/>
    <col min="14" max="14" width="10.140625" style="4" bestFit="1" customWidth="1"/>
    <col min="15" max="15" width="9" style="4" bestFit="1" customWidth="1"/>
    <col min="16" max="17" width="10.140625" style="4" bestFit="1" customWidth="1"/>
    <col min="18" max="18" width="9.85546875" style="4" bestFit="1" customWidth="1"/>
    <col min="19" max="19" width="9.28515625" style="4" bestFit="1" customWidth="1"/>
    <col min="20" max="20" width="9.140625" style="4" bestFit="1" customWidth="1"/>
    <col min="21" max="21" width="8.28515625" style="4" bestFit="1" customWidth="1"/>
    <col min="22" max="22" width="10.5703125" style="4" bestFit="1" customWidth="1"/>
    <col min="23" max="23" width="9.140625" style="4" bestFit="1" customWidth="1"/>
    <col min="24" max="25" width="8.28515625" style="4" bestFit="1" customWidth="1"/>
    <col min="26" max="26" width="8.85546875" style="4" bestFit="1" customWidth="1"/>
    <col min="27" max="27" width="11.7109375" style="4" bestFit="1" customWidth="1"/>
    <col min="28" max="16384" width="11.42578125" style="4"/>
  </cols>
  <sheetData>
    <row r="1" spans="1:28" x14ac:dyDescent="0.2">
      <c r="A1" s="71" t="s">
        <v>286</v>
      </c>
    </row>
    <row r="2" spans="1:28" x14ac:dyDescent="0.2">
      <c r="A2" s="71" t="s">
        <v>363</v>
      </c>
      <c r="E2" s="34"/>
    </row>
    <row r="3" spans="1:28" x14ac:dyDescent="0.2">
      <c r="A3" s="71" t="s">
        <v>364</v>
      </c>
    </row>
    <row r="5" spans="1:28" x14ac:dyDescent="0.2">
      <c r="B5" s="158" t="s">
        <v>365</v>
      </c>
      <c r="C5" s="158"/>
      <c r="D5" s="158"/>
      <c r="E5" s="158"/>
      <c r="F5" s="158"/>
      <c r="G5" s="158"/>
      <c r="H5" s="158"/>
      <c r="I5" s="158"/>
      <c r="J5" s="158" t="s">
        <v>365</v>
      </c>
      <c r="K5" s="158"/>
      <c r="L5" s="158"/>
      <c r="M5" s="158"/>
      <c r="N5" s="158"/>
      <c r="O5" s="158"/>
      <c r="P5" s="158"/>
      <c r="Q5" s="158"/>
      <c r="R5" s="158"/>
      <c r="S5" s="158" t="s">
        <v>365</v>
      </c>
      <c r="T5" s="158"/>
      <c r="U5" s="158"/>
      <c r="V5" s="158"/>
      <c r="W5" s="158"/>
      <c r="X5" s="158"/>
      <c r="Y5" s="158"/>
      <c r="Z5" s="158"/>
      <c r="AA5" s="158"/>
    </row>
    <row r="6" spans="1:28" x14ac:dyDescent="0.2">
      <c r="B6" s="158" t="s">
        <v>466</v>
      </c>
      <c r="C6" s="158"/>
      <c r="D6" s="158"/>
      <c r="E6" s="158"/>
      <c r="F6" s="158"/>
      <c r="G6" s="158"/>
      <c r="H6" s="158"/>
      <c r="I6" s="158"/>
      <c r="J6" s="158" t="s">
        <v>466</v>
      </c>
      <c r="K6" s="158"/>
      <c r="L6" s="158"/>
      <c r="M6" s="158"/>
      <c r="N6" s="158"/>
      <c r="O6" s="158"/>
      <c r="P6" s="158"/>
      <c r="Q6" s="158"/>
      <c r="R6" s="158"/>
      <c r="S6" s="158" t="s">
        <v>466</v>
      </c>
      <c r="T6" s="158"/>
      <c r="U6" s="158"/>
      <c r="V6" s="158"/>
      <c r="W6" s="158"/>
      <c r="X6" s="158"/>
      <c r="Y6" s="158"/>
      <c r="Z6" s="158"/>
      <c r="AA6" s="158"/>
    </row>
    <row r="7" spans="1:28" x14ac:dyDescent="0.2">
      <c r="B7" s="158">
        <v>2023</v>
      </c>
      <c r="C7" s="158"/>
      <c r="D7" s="158"/>
      <c r="E7" s="158"/>
      <c r="F7" s="158"/>
      <c r="G7" s="158"/>
      <c r="H7" s="158"/>
      <c r="I7" s="158"/>
      <c r="J7" s="158">
        <v>2023</v>
      </c>
      <c r="K7" s="158"/>
      <c r="L7" s="158"/>
      <c r="M7" s="158"/>
      <c r="N7" s="158"/>
      <c r="O7" s="158"/>
      <c r="P7" s="158"/>
      <c r="Q7" s="158"/>
      <c r="R7" s="158"/>
      <c r="S7" s="158">
        <v>2023</v>
      </c>
      <c r="T7" s="158"/>
      <c r="U7" s="158"/>
      <c r="V7" s="158"/>
      <c r="W7" s="158"/>
      <c r="X7" s="158"/>
      <c r="Y7" s="158"/>
      <c r="Z7" s="158"/>
      <c r="AA7" s="158"/>
    </row>
    <row r="8" spans="1:28" x14ac:dyDescent="0.2">
      <c r="B8" s="158" t="s">
        <v>367</v>
      </c>
      <c r="C8" s="158"/>
      <c r="D8" s="158"/>
      <c r="E8" s="158"/>
      <c r="F8" s="158"/>
      <c r="G8" s="158"/>
      <c r="H8" s="158"/>
      <c r="I8" s="158"/>
      <c r="J8" s="158" t="s">
        <v>367</v>
      </c>
      <c r="K8" s="158"/>
      <c r="L8" s="158"/>
      <c r="M8" s="158"/>
      <c r="N8" s="158"/>
      <c r="O8" s="158"/>
      <c r="P8" s="158"/>
      <c r="Q8" s="158"/>
      <c r="R8" s="158"/>
      <c r="S8" s="158" t="s">
        <v>367</v>
      </c>
      <c r="T8" s="158"/>
      <c r="U8" s="158"/>
      <c r="V8" s="158"/>
      <c r="W8" s="158"/>
      <c r="X8" s="158"/>
      <c r="Y8" s="158"/>
      <c r="Z8" s="158"/>
      <c r="AA8" s="158"/>
    </row>
    <row r="9" spans="1:28" ht="13.5" thickBot="1" x14ac:dyDescent="0.25">
      <c r="B9" s="77"/>
      <c r="C9" s="77"/>
    </row>
    <row r="10" spans="1:28" ht="25.5" thickTop="1" thickBot="1" x14ac:dyDescent="0.25">
      <c r="A10" s="72" t="s">
        <v>368</v>
      </c>
      <c r="B10" s="72" t="s">
        <v>54</v>
      </c>
      <c r="C10" s="72" t="s">
        <v>56</v>
      </c>
      <c r="D10" s="72" t="s">
        <v>58</v>
      </c>
      <c r="E10" s="72" t="s">
        <v>60</v>
      </c>
      <c r="F10" s="72" t="s">
        <v>62</v>
      </c>
      <c r="G10" s="72" t="s">
        <v>64</v>
      </c>
      <c r="H10" s="72" t="s">
        <v>65</v>
      </c>
      <c r="I10" s="72" t="s">
        <v>67</v>
      </c>
      <c r="J10" s="72" t="s">
        <v>69</v>
      </c>
      <c r="K10" s="72" t="s">
        <v>71</v>
      </c>
      <c r="L10" s="72" t="s">
        <v>73</v>
      </c>
      <c r="M10" s="72" t="s">
        <v>75</v>
      </c>
      <c r="N10" s="72" t="s">
        <v>77</v>
      </c>
      <c r="O10" s="72" t="s">
        <v>79</v>
      </c>
      <c r="P10" s="72" t="s">
        <v>81</v>
      </c>
      <c r="Q10" s="72" t="s">
        <v>83</v>
      </c>
      <c r="R10" s="72" t="s">
        <v>85</v>
      </c>
      <c r="S10" s="72" t="s">
        <v>87</v>
      </c>
      <c r="T10" s="72" t="s">
        <v>89</v>
      </c>
      <c r="U10" s="72" t="s">
        <v>91</v>
      </c>
      <c r="V10" s="72" t="s">
        <v>93</v>
      </c>
      <c r="W10" s="72" t="s">
        <v>95</v>
      </c>
      <c r="X10" s="72" t="s">
        <v>97</v>
      </c>
      <c r="Y10" s="72" t="s">
        <v>99</v>
      </c>
      <c r="Z10" s="72" t="s">
        <v>101</v>
      </c>
      <c r="AA10" s="72" t="s">
        <v>372</v>
      </c>
    </row>
    <row r="11" spans="1:28" s="13" customFormat="1" ht="13.5" thickTop="1" x14ac:dyDescent="0.2">
      <c r="A11" s="74"/>
      <c r="B11" s="12"/>
      <c r="C11" s="12"/>
      <c r="D11" s="12"/>
      <c r="E11" s="12"/>
      <c r="F11" s="12"/>
      <c r="G11" s="12"/>
      <c r="H11" s="12"/>
      <c r="I11" s="12"/>
      <c r="AB11" s="12"/>
    </row>
    <row r="12" spans="1:28" s="13" customFormat="1" x14ac:dyDescent="0.2">
      <c r="A12" s="3" t="s">
        <v>406</v>
      </c>
      <c r="B12" s="12">
        <v>294686.60166813998</v>
      </c>
      <c r="C12" s="12">
        <v>467519.40704273002</v>
      </c>
      <c r="D12" s="12">
        <v>6162.5392065200003</v>
      </c>
      <c r="E12" s="12">
        <v>656377.34743425006</v>
      </c>
      <c r="F12" s="13">
        <v>7848.2732617700003</v>
      </c>
      <c r="G12" s="13">
        <v>392337.42566459777</v>
      </c>
      <c r="H12" s="13">
        <v>2327.590114657</v>
      </c>
      <c r="I12" s="13">
        <v>1247.73019961</v>
      </c>
      <c r="J12" s="13">
        <v>8429.2955058799998</v>
      </c>
      <c r="K12" s="13">
        <v>899.39284037180005</v>
      </c>
      <c r="L12" s="13">
        <v>569.51073150000002</v>
      </c>
      <c r="M12" s="13">
        <v>24837.828748700002</v>
      </c>
      <c r="N12" s="13">
        <v>3036.9330610299999</v>
      </c>
      <c r="O12" s="13">
        <v>1515.60683582</v>
      </c>
      <c r="P12" s="13">
        <v>692411.41793895001</v>
      </c>
      <c r="Q12" s="13">
        <v>25232.035733799999</v>
      </c>
      <c r="R12" s="13">
        <v>7385.0447309499996</v>
      </c>
      <c r="S12" s="13">
        <v>66587.108639359998</v>
      </c>
      <c r="T12" s="13">
        <v>15710.191237479999</v>
      </c>
      <c r="U12" s="13">
        <v>4253.216469</v>
      </c>
      <c r="V12" s="13">
        <v>25926.946291929999</v>
      </c>
      <c r="W12" s="13">
        <v>11590.641158951999</v>
      </c>
      <c r="X12" s="13">
        <v>4245.4895903500001</v>
      </c>
      <c r="Y12" s="13">
        <v>3483.0903176100001</v>
      </c>
      <c r="Z12" s="13">
        <v>4589.4313884800004</v>
      </c>
      <c r="AA12" s="13">
        <f>SUM(B12:Z12)</f>
        <v>2729210.095812439</v>
      </c>
    </row>
    <row r="13" spans="1:28" s="13" customFormat="1" x14ac:dyDescent="0.2">
      <c r="A13" s="3" t="s">
        <v>407</v>
      </c>
      <c r="B13" s="12">
        <v>294686.60166813998</v>
      </c>
      <c r="C13" s="12">
        <v>495712.70522532001</v>
      </c>
      <c r="D13" s="12">
        <v>6162.5392065200003</v>
      </c>
      <c r="E13" s="12">
        <v>657908.75082950003</v>
      </c>
      <c r="F13" s="13">
        <v>7848.2732617700003</v>
      </c>
      <c r="G13" s="13">
        <v>392337.42566459777</v>
      </c>
      <c r="H13" s="13">
        <v>2327.590114657</v>
      </c>
      <c r="I13" s="13">
        <v>1247.73019961</v>
      </c>
      <c r="J13" s="13">
        <v>9839.8987780400003</v>
      </c>
      <c r="K13" s="13">
        <v>899.39284037180005</v>
      </c>
      <c r="L13" s="13">
        <v>569.51073150000002</v>
      </c>
      <c r="M13" s="13">
        <v>24837.828748700002</v>
      </c>
      <c r="N13" s="13">
        <v>3036.9330610299999</v>
      </c>
      <c r="O13" s="13">
        <v>1515.60683582</v>
      </c>
      <c r="P13" s="13">
        <v>698932.34936488001</v>
      </c>
      <c r="Q13" s="13">
        <v>25232.035733799999</v>
      </c>
      <c r="R13" s="13">
        <v>7385.0447309499996</v>
      </c>
      <c r="S13" s="13">
        <v>66587.108639359998</v>
      </c>
      <c r="T13" s="13">
        <v>15710.191237479999</v>
      </c>
      <c r="U13" s="13">
        <v>4253.216469</v>
      </c>
      <c r="V13" s="13">
        <v>25926.946291929999</v>
      </c>
      <c r="W13" s="13">
        <v>11590.641158951999</v>
      </c>
      <c r="X13" s="13">
        <v>4245.4895903500001</v>
      </c>
      <c r="Y13" s="13">
        <v>3483.0903176100001</v>
      </c>
      <c r="Z13" s="13">
        <v>4589.4313884800004</v>
      </c>
      <c r="AA13" s="13">
        <f t="shared" ref="AA13:AA66" si="0">SUM(B13:Z13)</f>
        <v>2766866.3320883689</v>
      </c>
    </row>
    <row r="14" spans="1:28" s="31" customFormat="1" x14ac:dyDescent="0.2">
      <c r="A14" s="3" t="s">
        <v>408</v>
      </c>
      <c r="B14" s="12">
        <v>290293.32962708001</v>
      </c>
      <c r="C14" s="12">
        <v>464617.70886796998</v>
      </c>
      <c r="D14" s="12">
        <v>5987.5073123299999</v>
      </c>
      <c r="E14" s="12">
        <v>640269.48981459998</v>
      </c>
      <c r="F14" s="13">
        <v>7705.55266682</v>
      </c>
      <c r="G14" s="13">
        <v>366266.23366593517</v>
      </c>
      <c r="H14" s="13">
        <v>2327.4722446569999</v>
      </c>
      <c r="I14" s="13">
        <v>1247.73019961</v>
      </c>
      <c r="J14" s="13">
        <v>7520.0205478300004</v>
      </c>
      <c r="K14" s="13">
        <v>888.31894485179998</v>
      </c>
      <c r="L14" s="13">
        <v>554.94619049999994</v>
      </c>
      <c r="M14" s="13">
        <v>24512.153528710001</v>
      </c>
      <c r="N14" s="13">
        <v>2915.2798057199998</v>
      </c>
      <c r="O14" s="13">
        <v>1497.1318590400001</v>
      </c>
      <c r="P14" s="13">
        <v>684507.86528330005</v>
      </c>
      <c r="Q14" s="13">
        <v>6719.31546987</v>
      </c>
      <c r="R14" s="13">
        <v>7154.6476098800003</v>
      </c>
      <c r="S14" s="13">
        <v>63978.831398969996</v>
      </c>
      <c r="T14" s="13">
        <v>15548.2623501</v>
      </c>
      <c r="U14" s="13">
        <v>3982.6404659999998</v>
      </c>
      <c r="V14" s="13">
        <v>24937.41411994</v>
      </c>
      <c r="W14" s="13">
        <v>11279.087027952</v>
      </c>
      <c r="X14" s="13">
        <v>4211.5528935800003</v>
      </c>
      <c r="Y14" s="13">
        <v>3417.9639554700002</v>
      </c>
      <c r="Z14" s="13">
        <v>4533.24816096</v>
      </c>
      <c r="AA14" s="13">
        <f t="shared" si="0"/>
        <v>2646873.7040116759</v>
      </c>
      <c r="AB14" s="141"/>
    </row>
    <row r="15" spans="1:28" s="31" customFormat="1" x14ac:dyDescent="0.2">
      <c r="A15" s="2" t="s">
        <v>409</v>
      </c>
      <c r="B15" s="17">
        <v>20623.588198040001</v>
      </c>
      <c r="C15" s="17">
        <v>75674.38365874</v>
      </c>
      <c r="D15" s="17">
        <v>2145.3014359099998</v>
      </c>
      <c r="E15" s="17">
        <v>106512.8813452</v>
      </c>
      <c r="F15" s="141">
        <v>3734.10241885</v>
      </c>
      <c r="G15" s="141">
        <v>82317.898494890207</v>
      </c>
      <c r="H15" s="141">
        <v>1681.4197008839999</v>
      </c>
      <c r="I15" s="141">
        <v>975.21579913999994</v>
      </c>
      <c r="J15" s="141">
        <v>2291.2855894099998</v>
      </c>
      <c r="K15" s="141">
        <v>513.48449585000003</v>
      </c>
      <c r="L15" s="141">
        <v>367.94331149999999</v>
      </c>
      <c r="M15" s="141">
        <v>13780.140719610001</v>
      </c>
      <c r="N15" s="141">
        <v>1548.4542249199999</v>
      </c>
      <c r="O15" s="141">
        <v>535.32749716000001</v>
      </c>
      <c r="P15" s="141">
        <v>55790.548790369998</v>
      </c>
      <c r="Q15" s="141">
        <v>1901.8575195999999</v>
      </c>
      <c r="R15" s="141">
        <v>4776.4459971099996</v>
      </c>
      <c r="S15" s="141">
        <v>13729.23799564</v>
      </c>
      <c r="T15" s="141">
        <v>6543.8853760100001</v>
      </c>
      <c r="U15" s="141">
        <v>1494.247228</v>
      </c>
      <c r="V15" s="141">
        <v>8318.2339110899993</v>
      </c>
      <c r="W15" s="141">
        <v>5323.3350439420001</v>
      </c>
      <c r="X15" s="141">
        <v>2029.26886898</v>
      </c>
      <c r="Y15" s="141">
        <v>1371.90423609</v>
      </c>
      <c r="Z15" s="141">
        <v>1897.4677885799999</v>
      </c>
      <c r="AA15" s="141">
        <f t="shared" si="0"/>
        <v>415877.8596455162</v>
      </c>
      <c r="AB15" s="141"/>
    </row>
    <row r="16" spans="1:28" s="31" customFormat="1" x14ac:dyDescent="0.2">
      <c r="A16" s="2" t="s">
        <v>410</v>
      </c>
      <c r="B16" s="17">
        <v>3733.3119341000001</v>
      </c>
      <c r="C16" s="17">
        <v>13122.08763785</v>
      </c>
      <c r="D16" s="17">
        <v>382.61889715000001</v>
      </c>
      <c r="E16" s="17">
        <v>19285.90913638</v>
      </c>
      <c r="F16" s="141">
        <v>680.06621010000003</v>
      </c>
      <c r="G16" s="141">
        <v>14834.2835184903</v>
      </c>
      <c r="H16" s="141">
        <v>366.09481414700002</v>
      </c>
      <c r="I16" s="141">
        <v>163.27256628999999</v>
      </c>
      <c r="J16" s="141">
        <v>411.06869638000001</v>
      </c>
      <c r="K16" s="141">
        <v>93.235853709200001</v>
      </c>
      <c r="L16" s="141">
        <v>64.203027000000006</v>
      </c>
      <c r="M16" s="141">
        <v>2503.4157064599999</v>
      </c>
      <c r="N16" s="141">
        <v>279.2489678</v>
      </c>
      <c r="O16" s="141">
        <v>94.227687360000004</v>
      </c>
      <c r="P16" s="141">
        <v>10347.85760671</v>
      </c>
      <c r="Q16" s="141">
        <v>256.35468700000001</v>
      </c>
      <c r="R16" s="141">
        <v>641.85313134</v>
      </c>
      <c r="S16" s="141">
        <v>1827.5796539999999</v>
      </c>
      <c r="T16" s="141">
        <v>1164.8978617</v>
      </c>
      <c r="U16" s="141">
        <v>253.26917</v>
      </c>
      <c r="V16" s="141">
        <v>1527.4487398000001</v>
      </c>
      <c r="W16" s="141">
        <v>966.52768600000002</v>
      </c>
      <c r="X16" s="141">
        <v>368.45324488</v>
      </c>
      <c r="Y16" s="141">
        <v>249.09536159999999</v>
      </c>
      <c r="Z16" s="141">
        <v>344.52126972999997</v>
      </c>
      <c r="AA16" s="141">
        <f t="shared" si="0"/>
        <v>73960.903065976512</v>
      </c>
      <c r="AB16" s="141"/>
    </row>
    <row r="17" spans="1:27" s="31" customFormat="1" x14ac:dyDescent="0.2">
      <c r="A17" s="2" t="s">
        <v>411</v>
      </c>
      <c r="B17" s="17">
        <v>948.99363210000001</v>
      </c>
      <c r="C17" s="17">
        <v>3338.4474976199999</v>
      </c>
      <c r="D17" s="17">
        <v>97.249764650000003</v>
      </c>
      <c r="E17" s="17">
        <v>4858.2897328999998</v>
      </c>
      <c r="F17" s="141">
        <v>172.99603701999999</v>
      </c>
      <c r="G17" s="141">
        <v>3783.9278660602999</v>
      </c>
      <c r="H17" s="141">
        <v>79.359814826999994</v>
      </c>
      <c r="I17" s="141">
        <v>41.502940879999997</v>
      </c>
      <c r="J17" s="141">
        <v>104.6321578</v>
      </c>
      <c r="K17" s="141">
        <v>23.700013650999999</v>
      </c>
      <c r="L17" s="141">
        <v>16.722394000000001</v>
      </c>
      <c r="M17" s="141">
        <v>636.01745830000004</v>
      </c>
      <c r="N17" s="141">
        <v>70.983459789999998</v>
      </c>
      <c r="O17" s="141">
        <v>23.95213176</v>
      </c>
      <c r="P17" s="141">
        <v>2573.4546664200002</v>
      </c>
      <c r="Q17" s="141">
        <v>0</v>
      </c>
      <c r="R17" s="141">
        <v>0</v>
      </c>
      <c r="S17" s="141">
        <v>0</v>
      </c>
      <c r="T17" s="141">
        <v>296.29743173999998</v>
      </c>
      <c r="U17" s="141">
        <v>64.359286999999995</v>
      </c>
      <c r="V17" s="141">
        <v>369.48445579999998</v>
      </c>
      <c r="W17" s="141">
        <v>245.68535800000001</v>
      </c>
      <c r="X17" s="141">
        <v>93.658568369999998</v>
      </c>
      <c r="Y17" s="141">
        <v>63.318661810000002</v>
      </c>
      <c r="Z17" s="141">
        <v>87.575443419999999</v>
      </c>
      <c r="AA17" s="141">
        <f t="shared" si="0"/>
        <v>17990.608773918299</v>
      </c>
    </row>
    <row r="18" spans="1:27" s="31" customFormat="1" x14ac:dyDescent="0.2">
      <c r="A18" s="2" t="s">
        <v>412</v>
      </c>
      <c r="B18" s="17">
        <v>2784.3183020000001</v>
      </c>
      <c r="C18" s="17">
        <v>9783.6401402299998</v>
      </c>
      <c r="D18" s="17">
        <v>285.36913249999998</v>
      </c>
      <c r="E18" s="17">
        <v>14427.619403479999</v>
      </c>
      <c r="F18" s="141">
        <v>507.07017308000002</v>
      </c>
      <c r="G18" s="141">
        <v>11050.35565243</v>
      </c>
      <c r="H18" s="141">
        <v>286.73499931999999</v>
      </c>
      <c r="I18" s="141">
        <v>121.76962541</v>
      </c>
      <c r="J18" s="141">
        <v>306.43653857999999</v>
      </c>
      <c r="K18" s="141">
        <v>69.535840058199994</v>
      </c>
      <c r="L18" s="141">
        <v>47.480632999999997</v>
      </c>
      <c r="M18" s="141">
        <v>1867.3982481600001</v>
      </c>
      <c r="N18" s="141">
        <v>208.26550800999999</v>
      </c>
      <c r="O18" s="141">
        <v>70.275555600000004</v>
      </c>
      <c r="P18" s="141">
        <v>7774.4029402899996</v>
      </c>
      <c r="Q18" s="141">
        <v>256.35468700000001</v>
      </c>
      <c r="R18" s="141">
        <v>641.85313134</v>
      </c>
      <c r="S18" s="141">
        <v>1827.5796539999999</v>
      </c>
      <c r="T18" s="141">
        <v>868.60042996000004</v>
      </c>
      <c r="U18" s="141">
        <v>188.90988300000001</v>
      </c>
      <c r="V18" s="141">
        <v>1157.9642839999999</v>
      </c>
      <c r="W18" s="141">
        <v>720.84232799999995</v>
      </c>
      <c r="X18" s="141">
        <v>274.79467650999999</v>
      </c>
      <c r="Y18" s="141">
        <v>185.77669979000001</v>
      </c>
      <c r="Z18" s="141">
        <v>256.94582630999997</v>
      </c>
      <c r="AA18" s="141">
        <f t="shared" si="0"/>
        <v>55970.294292058199</v>
      </c>
    </row>
    <row r="19" spans="1:27" s="31" customFormat="1" x14ac:dyDescent="0.2">
      <c r="A19" s="2" t="s">
        <v>413</v>
      </c>
      <c r="B19" s="17">
        <v>26680.02734266</v>
      </c>
      <c r="C19" s="17">
        <v>128976.18948522001</v>
      </c>
      <c r="D19" s="17">
        <v>1807.7720453100001</v>
      </c>
      <c r="E19" s="17">
        <v>196726.57821139999</v>
      </c>
      <c r="F19" s="141">
        <v>2840.6533586300002</v>
      </c>
      <c r="G19" s="141">
        <v>64943.416588307402</v>
      </c>
      <c r="H19" s="141">
        <v>171.31778270000001</v>
      </c>
      <c r="I19" s="141">
        <v>26.50219993</v>
      </c>
      <c r="J19" s="141">
        <v>4601.8418553399997</v>
      </c>
      <c r="K19" s="141">
        <v>248.20072805999999</v>
      </c>
      <c r="L19" s="141">
        <v>92.007024999999999</v>
      </c>
      <c r="M19" s="141">
        <v>6888.0646520600003</v>
      </c>
      <c r="N19" s="141">
        <v>711.35366976</v>
      </c>
      <c r="O19" s="141">
        <v>831.85238593999998</v>
      </c>
      <c r="P19" s="141">
        <v>598396.49561927002</v>
      </c>
      <c r="Q19" s="141">
        <v>1073.8821453200001</v>
      </c>
      <c r="R19" s="141">
        <v>1214.7212490500001</v>
      </c>
      <c r="S19" s="141">
        <v>7800.0297688399996</v>
      </c>
      <c r="T19" s="141">
        <v>4925.0488240200002</v>
      </c>
      <c r="U19" s="141">
        <v>2086.2835009999999</v>
      </c>
      <c r="V19" s="141">
        <v>8321.3036570900003</v>
      </c>
      <c r="W19" s="141">
        <v>4375.5073670100001</v>
      </c>
      <c r="X19" s="141">
        <v>1608.89893809</v>
      </c>
      <c r="Y19" s="141">
        <v>1640.649684</v>
      </c>
      <c r="Z19" s="141">
        <v>2081.2494424900001</v>
      </c>
      <c r="AA19" s="141">
        <f t="shared" si="0"/>
        <v>1069069.8475264974</v>
      </c>
    </row>
    <row r="20" spans="1:27" s="31" customFormat="1" x14ac:dyDescent="0.2">
      <c r="A20" s="3" t="s">
        <v>414</v>
      </c>
      <c r="B20" s="12">
        <v>236043.13710404999</v>
      </c>
      <c r="C20" s="12">
        <v>220166.06219883001</v>
      </c>
      <c r="D20" s="12">
        <v>0</v>
      </c>
      <c r="E20" s="12">
        <v>285653.69733940001</v>
      </c>
      <c r="F20" s="13">
        <v>0</v>
      </c>
      <c r="G20" s="13">
        <v>194146.53773747571</v>
      </c>
      <c r="H20" s="13">
        <v>0</v>
      </c>
      <c r="I20" s="13">
        <v>0</v>
      </c>
      <c r="J20" s="13">
        <v>6.6905588600000003</v>
      </c>
      <c r="K20" s="13">
        <v>0</v>
      </c>
      <c r="L20" s="13">
        <v>0</v>
      </c>
      <c r="M20" s="13">
        <v>0</v>
      </c>
      <c r="N20" s="13">
        <v>0</v>
      </c>
      <c r="O20" s="13">
        <v>0</v>
      </c>
      <c r="P20" s="13">
        <v>2620.90434349</v>
      </c>
      <c r="Q20" s="13">
        <v>0</v>
      </c>
      <c r="R20" s="13">
        <v>0</v>
      </c>
      <c r="S20" s="13">
        <v>0</v>
      </c>
      <c r="T20" s="13">
        <v>0</v>
      </c>
      <c r="U20" s="13">
        <v>0</v>
      </c>
      <c r="V20" s="13">
        <v>60.126905710000003</v>
      </c>
      <c r="W20" s="13">
        <v>0</v>
      </c>
      <c r="X20" s="13">
        <v>0</v>
      </c>
      <c r="Y20" s="13">
        <v>0</v>
      </c>
      <c r="Z20" s="13">
        <v>0</v>
      </c>
      <c r="AA20" s="13">
        <f t="shared" si="0"/>
        <v>938697.15618781571</v>
      </c>
    </row>
    <row r="21" spans="1:27" s="13" customFormat="1" x14ac:dyDescent="0.2">
      <c r="A21" s="3" t="s">
        <v>415</v>
      </c>
      <c r="B21" s="12">
        <v>179919.43993558001</v>
      </c>
      <c r="C21" s="12">
        <v>219850.10183644999</v>
      </c>
      <c r="D21" s="12">
        <v>0</v>
      </c>
      <c r="E21" s="12">
        <v>272961.27317100001</v>
      </c>
      <c r="F21" s="13">
        <v>0</v>
      </c>
      <c r="G21" s="13">
        <v>194146.53773747571</v>
      </c>
      <c r="H21" s="13">
        <v>0</v>
      </c>
      <c r="I21" s="13">
        <v>0</v>
      </c>
      <c r="J21" s="13">
        <v>6.6905588600000003</v>
      </c>
      <c r="K21" s="13">
        <v>0</v>
      </c>
      <c r="L21" s="13">
        <v>0</v>
      </c>
      <c r="M21" s="13">
        <v>0</v>
      </c>
      <c r="N21" s="13">
        <v>0</v>
      </c>
      <c r="O21" s="13">
        <v>0</v>
      </c>
      <c r="P21" s="13">
        <v>2620.90434349</v>
      </c>
      <c r="Q21" s="13">
        <v>0</v>
      </c>
      <c r="R21" s="13">
        <v>0</v>
      </c>
      <c r="S21" s="13">
        <v>0</v>
      </c>
      <c r="T21" s="13">
        <v>0</v>
      </c>
      <c r="U21" s="13">
        <v>0</v>
      </c>
      <c r="V21" s="13">
        <v>60.126905710000003</v>
      </c>
      <c r="W21" s="13">
        <v>0</v>
      </c>
      <c r="X21" s="13">
        <v>0</v>
      </c>
      <c r="Y21" s="13">
        <v>0</v>
      </c>
      <c r="Z21" s="13">
        <v>0</v>
      </c>
      <c r="AA21" s="13">
        <f t="shared" si="0"/>
        <v>869565.07448856567</v>
      </c>
    </row>
    <row r="22" spans="1:27" s="13" customFormat="1" x14ac:dyDescent="0.2">
      <c r="A22" s="2" t="s">
        <v>416</v>
      </c>
      <c r="B22" s="17">
        <v>0</v>
      </c>
      <c r="C22" s="17">
        <v>92114.103733319993</v>
      </c>
      <c r="D22" s="17">
        <v>0</v>
      </c>
      <c r="E22" s="17">
        <v>265103.04750649998</v>
      </c>
      <c r="F22" s="141">
        <v>0</v>
      </c>
      <c r="G22" s="141">
        <v>19948.053461084201</v>
      </c>
      <c r="H22" s="141">
        <v>0</v>
      </c>
      <c r="I22" s="141">
        <v>0</v>
      </c>
      <c r="J22" s="141">
        <v>9.1892909999999994E-2</v>
      </c>
      <c r="K22" s="141">
        <v>0</v>
      </c>
      <c r="L22" s="141">
        <v>0</v>
      </c>
      <c r="M22" s="141">
        <v>0</v>
      </c>
      <c r="N22" s="141">
        <v>0</v>
      </c>
      <c r="O22" s="141">
        <v>0</v>
      </c>
      <c r="P22" s="141">
        <v>0</v>
      </c>
      <c r="Q22" s="141">
        <v>0</v>
      </c>
      <c r="R22" s="141">
        <v>0</v>
      </c>
      <c r="S22" s="141">
        <v>0</v>
      </c>
      <c r="T22" s="141">
        <v>0</v>
      </c>
      <c r="U22" s="141">
        <v>0</v>
      </c>
      <c r="V22" s="141">
        <v>0</v>
      </c>
      <c r="W22" s="141">
        <v>0</v>
      </c>
      <c r="X22" s="141">
        <v>0</v>
      </c>
      <c r="Y22" s="141">
        <v>0</v>
      </c>
      <c r="Z22" s="141">
        <v>0</v>
      </c>
      <c r="AA22" s="141">
        <f t="shared" si="0"/>
        <v>377165.29659381416</v>
      </c>
    </row>
    <row r="23" spans="1:27" s="31" customFormat="1" x14ac:dyDescent="0.2">
      <c r="A23" s="2" t="s">
        <v>417</v>
      </c>
      <c r="B23" s="17">
        <v>0</v>
      </c>
      <c r="C23" s="17">
        <v>1070.44934147</v>
      </c>
      <c r="D23" s="17">
        <v>0</v>
      </c>
      <c r="E23" s="17">
        <v>0</v>
      </c>
      <c r="F23" s="141">
        <v>0</v>
      </c>
      <c r="G23" s="141">
        <v>0</v>
      </c>
      <c r="H23" s="141">
        <v>0</v>
      </c>
      <c r="I23" s="141">
        <v>0</v>
      </c>
      <c r="J23" s="141">
        <v>0</v>
      </c>
      <c r="K23" s="141">
        <v>0</v>
      </c>
      <c r="L23" s="141">
        <v>0</v>
      </c>
      <c r="M23" s="141">
        <v>0</v>
      </c>
      <c r="N23" s="141">
        <v>0</v>
      </c>
      <c r="O23" s="141">
        <v>0</v>
      </c>
      <c r="P23" s="141">
        <v>0</v>
      </c>
      <c r="Q23" s="141">
        <v>0</v>
      </c>
      <c r="R23" s="141">
        <v>0</v>
      </c>
      <c r="S23" s="141">
        <v>0</v>
      </c>
      <c r="T23" s="141">
        <v>0</v>
      </c>
      <c r="U23" s="141">
        <v>0</v>
      </c>
      <c r="V23" s="141">
        <v>0</v>
      </c>
      <c r="W23" s="141">
        <v>0</v>
      </c>
      <c r="X23" s="141">
        <v>0</v>
      </c>
      <c r="Y23" s="141">
        <v>0</v>
      </c>
      <c r="Z23" s="141">
        <v>0</v>
      </c>
      <c r="AA23" s="141">
        <f t="shared" si="0"/>
        <v>1070.44934147</v>
      </c>
    </row>
    <row r="24" spans="1:27" s="31" customFormat="1" x14ac:dyDescent="0.2">
      <c r="A24" s="2" t="s">
        <v>418</v>
      </c>
      <c r="B24" s="17">
        <v>179919.43993558001</v>
      </c>
      <c r="C24" s="17">
        <v>126665.54876166</v>
      </c>
      <c r="D24" s="17">
        <v>0</v>
      </c>
      <c r="E24" s="17">
        <v>7858.2256644999998</v>
      </c>
      <c r="F24" s="141">
        <v>0</v>
      </c>
      <c r="G24" s="141">
        <v>174198.48427639151</v>
      </c>
      <c r="H24" s="141">
        <v>0</v>
      </c>
      <c r="I24" s="141">
        <v>0</v>
      </c>
      <c r="J24" s="141">
        <v>6.59866595</v>
      </c>
      <c r="K24" s="141">
        <v>0</v>
      </c>
      <c r="L24" s="141">
        <v>0</v>
      </c>
      <c r="M24" s="141">
        <v>0</v>
      </c>
      <c r="N24" s="141">
        <v>0</v>
      </c>
      <c r="O24" s="141">
        <v>0</v>
      </c>
      <c r="P24" s="141">
        <v>2620.90434349</v>
      </c>
      <c r="Q24" s="141">
        <v>0</v>
      </c>
      <c r="R24" s="141">
        <v>0</v>
      </c>
      <c r="S24" s="141">
        <v>0</v>
      </c>
      <c r="T24" s="141">
        <v>0</v>
      </c>
      <c r="U24" s="141">
        <v>0</v>
      </c>
      <c r="V24" s="141">
        <v>60.126905710000003</v>
      </c>
      <c r="W24" s="141">
        <v>0</v>
      </c>
      <c r="X24" s="141">
        <v>0</v>
      </c>
      <c r="Y24" s="141">
        <v>0</v>
      </c>
      <c r="Z24" s="141">
        <v>0</v>
      </c>
      <c r="AA24" s="141">
        <f t="shared" si="0"/>
        <v>491329.32855328155</v>
      </c>
    </row>
    <row r="25" spans="1:27" s="31" customFormat="1" x14ac:dyDescent="0.2">
      <c r="A25" s="2" t="s">
        <v>419</v>
      </c>
      <c r="B25" s="17">
        <v>56123.697168469997</v>
      </c>
      <c r="C25" s="17">
        <v>315.96036237999999</v>
      </c>
      <c r="D25" s="17">
        <v>0</v>
      </c>
      <c r="E25" s="17">
        <v>12692.424168400001</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f t="shared" si="0"/>
        <v>69132.081699250004</v>
      </c>
    </row>
    <row r="26" spans="1:27" s="31" customFormat="1" x14ac:dyDescent="0.2">
      <c r="A26" s="3" t="s">
        <v>420</v>
      </c>
      <c r="B26" s="12">
        <v>3213.26504823</v>
      </c>
      <c r="C26" s="12">
        <v>26678.98588733</v>
      </c>
      <c r="D26" s="12">
        <v>1651.81493396</v>
      </c>
      <c r="E26" s="12">
        <v>32090.423782220001</v>
      </c>
      <c r="F26" s="13">
        <v>450.73067923999997</v>
      </c>
      <c r="G26" s="13">
        <v>10024.0973267716</v>
      </c>
      <c r="H26" s="13">
        <v>108.63994692599999</v>
      </c>
      <c r="I26" s="13">
        <v>82.739634249999995</v>
      </c>
      <c r="J26" s="13">
        <v>209.13384783999999</v>
      </c>
      <c r="K26" s="13">
        <v>33.397867232599999</v>
      </c>
      <c r="L26" s="13">
        <v>30.792826999999999</v>
      </c>
      <c r="M26" s="13">
        <v>1340.5324505799999</v>
      </c>
      <c r="N26" s="13">
        <v>376.22294324000001</v>
      </c>
      <c r="O26" s="13">
        <v>35.72428858</v>
      </c>
      <c r="P26" s="13">
        <v>17352.058923460001</v>
      </c>
      <c r="Q26" s="13">
        <v>3487.22111795</v>
      </c>
      <c r="R26" s="13">
        <v>521.62723238000001</v>
      </c>
      <c r="S26" s="13">
        <v>40621.983980489997</v>
      </c>
      <c r="T26" s="13">
        <v>2914.4302883700002</v>
      </c>
      <c r="U26" s="13">
        <v>148.84056699999999</v>
      </c>
      <c r="V26" s="13">
        <v>6710.3009062499996</v>
      </c>
      <c r="W26" s="13">
        <v>613.71693100000005</v>
      </c>
      <c r="X26" s="13">
        <v>204.93184163000001</v>
      </c>
      <c r="Y26" s="13">
        <v>156.31467377999999</v>
      </c>
      <c r="Z26" s="13">
        <v>210.00966016000001</v>
      </c>
      <c r="AA26" s="13">
        <f t="shared" si="0"/>
        <v>149267.93758587018</v>
      </c>
    </row>
    <row r="27" spans="1:27" s="13" customFormat="1" x14ac:dyDescent="0.2">
      <c r="A27" s="2" t="s">
        <v>421</v>
      </c>
      <c r="B27" s="17">
        <v>0</v>
      </c>
      <c r="C27" s="17">
        <v>6972.18408568</v>
      </c>
      <c r="D27" s="17">
        <v>78.648918390000006</v>
      </c>
      <c r="E27" s="17">
        <v>13667.134704980001</v>
      </c>
      <c r="F27" s="141">
        <v>127.518974</v>
      </c>
      <c r="G27" s="141">
        <v>385.22841899999997</v>
      </c>
      <c r="H27" s="141">
        <v>10.35598862</v>
      </c>
      <c r="I27" s="141">
        <v>0</v>
      </c>
      <c r="J27" s="141">
        <v>0</v>
      </c>
      <c r="K27" s="141">
        <v>0</v>
      </c>
      <c r="L27" s="141">
        <v>0</v>
      </c>
      <c r="M27" s="141">
        <v>86.752898299999998</v>
      </c>
      <c r="N27" s="141">
        <v>229.77328700000001</v>
      </c>
      <c r="O27" s="141">
        <v>0</v>
      </c>
      <c r="P27" s="141">
        <v>9.287172</v>
      </c>
      <c r="Q27" s="141">
        <v>31.489489949999999</v>
      </c>
      <c r="R27" s="141">
        <v>75.310572879999995</v>
      </c>
      <c r="S27" s="141">
        <v>4467.2978894099997</v>
      </c>
      <c r="T27" s="141">
        <v>202.850379</v>
      </c>
      <c r="U27" s="141">
        <v>0</v>
      </c>
      <c r="V27" s="141">
        <v>1428.539534</v>
      </c>
      <c r="W27" s="141">
        <v>0</v>
      </c>
      <c r="X27" s="141">
        <v>0</v>
      </c>
      <c r="Y27" s="141">
        <v>0</v>
      </c>
      <c r="Z27" s="141">
        <v>0</v>
      </c>
      <c r="AA27" s="141">
        <f t="shared" si="0"/>
        <v>27772.372313209999</v>
      </c>
    </row>
    <row r="28" spans="1:27" s="31" customFormat="1" x14ac:dyDescent="0.2">
      <c r="A28" s="2" t="s">
        <v>422</v>
      </c>
      <c r="B28" s="17">
        <v>0</v>
      </c>
      <c r="C28" s="17">
        <v>0</v>
      </c>
      <c r="D28" s="17">
        <v>0</v>
      </c>
      <c r="E28" s="17">
        <v>0</v>
      </c>
      <c r="F28" s="141">
        <v>0</v>
      </c>
      <c r="G28" s="141">
        <v>0</v>
      </c>
      <c r="H28" s="141">
        <v>0</v>
      </c>
      <c r="I28" s="141">
        <v>0</v>
      </c>
      <c r="J28" s="141">
        <v>0</v>
      </c>
      <c r="K28" s="141">
        <v>0</v>
      </c>
      <c r="L28" s="141">
        <v>0</v>
      </c>
      <c r="M28" s="141">
        <v>0</v>
      </c>
      <c r="N28" s="141">
        <v>0</v>
      </c>
      <c r="O28" s="141">
        <v>0</v>
      </c>
      <c r="P28" s="141">
        <v>0</v>
      </c>
      <c r="Q28" s="141">
        <v>0</v>
      </c>
      <c r="R28" s="141">
        <v>0</v>
      </c>
      <c r="S28" s="141">
        <v>7.0921419999999999</v>
      </c>
      <c r="T28" s="141">
        <v>0</v>
      </c>
      <c r="U28" s="141">
        <v>0</v>
      </c>
      <c r="V28" s="141">
        <v>0</v>
      </c>
      <c r="W28" s="141">
        <v>0</v>
      </c>
      <c r="X28" s="141">
        <v>0</v>
      </c>
      <c r="Y28" s="141">
        <v>0</v>
      </c>
      <c r="Z28" s="141">
        <v>0</v>
      </c>
      <c r="AA28" s="141">
        <f t="shared" si="0"/>
        <v>7.0921419999999999</v>
      </c>
    </row>
    <row r="29" spans="1:27" s="31" customFormat="1" x14ac:dyDescent="0.2">
      <c r="A29" s="2" t="s">
        <v>423</v>
      </c>
      <c r="B29" s="17">
        <v>0</v>
      </c>
      <c r="C29" s="17">
        <v>0</v>
      </c>
      <c r="D29" s="17">
        <v>0</v>
      </c>
      <c r="E29" s="17">
        <v>0</v>
      </c>
      <c r="F29" s="141">
        <v>0</v>
      </c>
      <c r="G29" s="141">
        <v>0</v>
      </c>
      <c r="H29" s="141">
        <v>0</v>
      </c>
      <c r="I29" s="141">
        <v>0</v>
      </c>
      <c r="J29" s="141">
        <v>0</v>
      </c>
      <c r="K29" s="141">
        <v>0</v>
      </c>
      <c r="L29" s="141">
        <v>0</v>
      </c>
      <c r="M29" s="141">
        <v>0</v>
      </c>
      <c r="N29" s="141">
        <v>0</v>
      </c>
      <c r="O29" s="141">
        <v>0</v>
      </c>
      <c r="P29" s="141">
        <v>0</v>
      </c>
      <c r="Q29" s="141">
        <v>0</v>
      </c>
      <c r="R29" s="141">
        <v>0</v>
      </c>
      <c r="S29" s="141">
        <v>0</v>
      </c>
      <c r="T29" s="141">
        <v>0</v>
      </c>
      <c r="U29" s="141">
        <v>0</v>
      </c>
      <c r="V29" s="141">
        <v>0</v>
      </c>
      <c r="W29" s="141">
        <v>0</v>
      </c>
      <c r="X29" s="141">
        <v>0</v>
      </c>
      <c r="Y29" s="141">
        <v>0</v>
      </c>
      <c r="Z29" s="141">
        <v>0</v>
      </c>
      <c r="AA29" s="141">
        <f t="shared" si="0"/>
        <v>0</v>
      </c>
    </row>
    <row r="30" spans="1:27" s="31" customFormat="1" ht="24" x14ac:dyDescent="0.2">
      <c r="A30" s="2" t="s">
        <v>424</v>
      </c>
      <c r="B30" s="17">
        <v>0</v>
      </c>
      <c r="C30" s="17">
        <v>0</v>
      </c>
      <c r="D30" s="17">
        <v>0</v>
      </c>
      <c r="E30" s="17">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1428.539534</v>
      </c>
      <c r="W30" s="141">
        <v>0</v>
      </c>
      <c r="X30" s="141">
        <v>0</v>
      </c>
      <c r="Y30" s="141">
        <v>0</v>
      </c>
      <c r="Z30" s="141">
        <v>0</v>
      </c>
      <c r="AA30" s="141">
        <f t="shared" si="0"/>
        <v>1428.539534</v>
      </c>
    </row>
    <row r="31" spans="1:27" s="31" customFormat="1" x14ac:dyDescent="0.2">
      <c r="A31" s="2" t="s">
        <v>425</v>
      </c>
      <c r="B31" s="17">
        <v>0</v>
      </c>
      <c r="C31" s="17">
        <v>0</v>
      </c>
      <c r="D31" s="17">
        <v>0</v>
      </c>
      <c r="E31" s="17">
        <v>0</v>
      </c>
      <c r="F31" s="141">
        <v>0</v>
      </c>
      <c r="G31" s="141">
        <v>0</v>
      </c>
      <c r="H31" s="141">
        <v>0</v>
      </c>
      <c r="I31" s="141">
        <v>0</v>
      </c>
      <c r="J31" s="141">
        <v>0</v>
      </c>
      <c r="K31" s="141">
        <v>0</v>
      </c>
      <c r="L31" s="141">
        <v>0</v>
      </c>
      <c r="M31" s="141">
        <v>0</v>
      </c>
      <c r="N31" s="141">
        <v>0</v>
      </c>
      <c r="O31" s="141">
        <v>0</v>
      </c>
      <c r="P31" s="141">
        <v>0</v>
      </c>
      <c r="Q31" s="141">
        <v>0</v>
      </c>
      <c r="R31" s="141">
        <v>0</v>
      </c>
      <c r="S31" s="141">
        <v>0</v>
      </c>
      <c r="T31" s="141">
        <v>0</v>
      </c>
      <c r="U31" s="141">
        <v>0</v>
      </c>
      <c r="V31" s="141">
        <v>0</v>
      </c>
      <c r="W31" s="141">
        <v>0</v>
      </c>
      <c r="X31" s="141">
        <v>0</v>
      </c>
      <c r="Y31" s="141">
        <v>0</v>
      </c>
      <c r="Z31" s="141">
        <v>0</v>
      </c>
      <c r="AA31" s="141">
        <f t="shared" si="0"/>
        <v>0</v>
      </c>
    </row>
    <row r="32" spans="1:27" s="31" customFormat="1" x14ac:dyDescent="0.2">
      <c r="A32" s="2" t="s">
        <v>499</v>
      </c>
      <c r="B32" s="17">
        <v>0</v>
      </c>
      <c r="C32" s="17">
        <v>0</v>
      </c>
      <c r="D32" s="17">
        <v>0</v>
      </c>
      <c r="E32" s="17">
        <v>0</v>
      </c>
      <c r="F32" s="141">
        <v>0</v>
      </c>
      <c r="G32" s="141">
        <v>0</v>
      </c>
      <c r="H32" s="141">
        <v>0</v>
      </c>
      <c r="I32" s="141">
        <v>0</v>
      </c>
      <c r="J32" s="141">
        <v>0</v>
      </c>
      <c r="K32" s="141">
        <v>0</v>
      </c>
      <c r="L32" s="141">
        <v>0</v>
      </c>
      <c r="M32" s="141">
        <v>0</v>
      </c>
      <c r="N32" s="141">
        <v>0</v>
      </c>
      <c r="O32" s="141">
        <v>0</v>
      </c>
      <c r="P32" s="141">
        <v>0</v>
      </c>
      <c r="Q32" s="141">
        <v>0</v>
      </c>
      <c r="R32" s="141">
        <v>0</v>
      </c>
      <c r="S32" s="141">
        <v>0</v>
      </c>
      <c r="T32" s="141">
        <v>0</v>
      </c>
      <c r="U32" s="141">
        <v>0</v>
      </c>
      <c r="V32" s="141">
        <v>0</v>
      </c>
      <c r="W32" s="141">
        <v>0</v>
      </c>
      <c r="X32" s="141">
        <v>0</v>
      </c>
      <c r="Y32" s="141">
        <v>0</v>
      </c>
      <c r="Z32" s="141">
        <v>0</v>
      </c>
      <c r="AA32" s="141">
        <f t="shared" si="0"/>
        <v>0</v>
      </c>
    </row>
    <row r="33" spans="1:27" s="31" customFormat="1" x14ac:dyDescent="0.2">
      <c r="A33" s="2" t="s">
        <v>426</v>
      </c>
      <c r="B33" s="17">
        <v>0</v>
      </c>
      <c r="C33" s="17">
        <v>0</v>
      </c>
      <c r="D33" s="17">
        <v>0</v>
      </c>
      <c r="E33" s="17">
        <v>0</v>
      </c>
      <c r="F33" s="141">
        <v>0</v>
      </c>
      <c r="G33" s="141">
        <v>0</v>
      </c>
      <c r="H33" s="141">
        <v>0</v>
      </c>
      <c r="I33" s="141">
        <v>0</v>
      </c>
      <c r="J33" s="141">
        <v>0</v>
      </c>
      <c r="K33" s="141">
        <v>0</v>
      </c>
      <c r="L33" s="141">
        <v>0</v>
      </c>
      <c r="M33" s="141">
        <v>0</v>
      </c>
      <c r="N33" s="141">
        <v>0</v>
      </c>
      <c r="O33" s="141">
        <v>0</v>
      </c>
      <c r="P33" s="141">
        <v>0</v>
      </c>
      <c r="Q33" s="141">
        <v>0</v>
      </c>
      <c r="R33" s="141">
        <v>0</v>
      </c>
      <c r="S33" s="141">
        <v>0</v>
      </c>
      <c r="T33" s="141">
        <v>0</v>
      </c>
      <c r="U33" s="141">
        <v>0</v>
      </c>
      <c r="V33" s="141">
        <v>0</v>
      </c>
      <c r="W33" s="141">
        <v>0</v>
      </c>
      <c r="X33" s="141">
        <v>0</v>
      </c>
      <c r="Y33" s="141">
        <v>0</v>
      </c>
      <c r="Z33" s="141">
        <v>0</v>
      </c>
      <c r="AA33" s="141">
        <f t="shared" si="0"/>
        <v>0</v>
      </c>
    </row>
    <row r="34" spans="1:27" s="31" customFormat="1" x14ac:dyDescent="0.2">
      <c r="A34" s="2" t="s">
        <v>427</v>
      </c>
      <c r="B34" s="17">
        <v>0</v>
      </c>
      <c r="C34" s="17">
        <v>0</v>
      </c>
      <c r="D34" s="17">
        <v>0</v>
      </c>
      <c r="E34" s="17">
        <v>0</v>
      </c>
      <c r="F34" s="141">
        <v>0</v>
      </c>
      <c r="G34" s="141">
        <v>0</v>
      </c>
      <c r="H34" s="141">
        <v>0</v>
      </c>
      <c r="I34" s="141">
        <v>0</v>
      </c>
      <c r="J34" s="141">
        <v>0</v>
      </c>
      <c r="K34" s="141">
        <v>0</v>
      </c>
      <c r="L34" s="141">
        <v>0</v>
      </c>
      <c r="M34" s="141">
        <v>0</v>
      </c>
      <c r="N34" s="141">
        <v>0</v>
      </c>
      <c r="O34" s="141">
        <v>0</v>
      </c>
      <c r="P34" s="141">
        <v>0</v>
      </c>
      <c r="Q34" s="141">
        <v>0</v>
      </c>
      <c r="R34" s="141">
        <v>0</v>
      </c>
      <c r="S34" s="141">
        <v>660.71306372000004</v>
      </c>
      <c r="T34" s="141">
        <v>0</v>
      </c>
      <c r="U34" s="141">
        <v>0</v>
      </c>
      <c r="V34" s="141">
        <v>0</v>
      </c>
      <c r="W34" s="141">
        <v>0</v>
      </c>
      <c r="X34" s="141">
        <v>0</v>
      </c>
      <c r="Y34" s="141">
        <v>0</v>
      </c>
      <c r="Z34" s="141">
        <v>0</v>
      </c>
      <c r="AA34" s="141">
        <f t="shared" si="0"/>
        <v>660.71306372000004</v>
      </c>
    </row>
    <row r="35" spans="1:27" s="31" customFormat="1" x14ac:dyDescent="0.2">
      <c r="A35" s="2" t="s">
        <v>428</v>
      </c>
      <c r="B35" s="17">
        <v>0</v>
      </c>
      <c r="C35" s="17">
        <v>0</v>
      </c>
      <c r="D35" s="17">
        <v>0</v>
      </c>
      <c r="E35" s="17">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c r="X35" s="141">
        <v>0</v>
      </c>
      <c r="Y35" s="141">
        <v>0</v>
      </c>
      <c r="Z35" s="141">
        <v>0</v>
      </c>
      <c r="AA35" s="141">
        <f t="shared" si="0"/>
        <v>0</v>
      </c>
    </row>
    <row r="36" spans="1:27" s="31" customFormat="1" x14ac:dyDescent="0.2">
      <c r="A36" s="2" t="s">
        <v>429</v>
      </c>
      <c r="B36" s="17">
        <v>0</v>
      </c>
      <c r="C36" s="17">
        <v>1110.12929132</v>
      </c>
      <c r="D36" s="17">
        <v>78.648918390000006</v>
      </c>
      <c r="E36" s="17">
        <v>2277.8557844000002</v>
      </c>
      <c r="F36" s="141">
        <v>127.518974</v>
      </c>
      <c r="G36" s="141">
        <v>385.22841899999997</v>
      </c>
      <c r="H36" s="141">
        <v>10.35598862</v>
      </c>
      <c r="I36" s="141">
        <v>0</v>
      </c>
      <c r="J36" s="141">
        <v>0</v>
      </c>
      <c r="K36" s="141">
        <v>0</v>
      </c>
      <c r="L36" s="141">
        <v>0</v>
      </c>
      <c r="M36" s="141">
        <v>86.752898299999998</v>
      </c>
      <c r="N36" s="141">
        <v>229.77328700000001</v>
      </c>
      <c r="O36" s="141">
        <v>0</v>
      </c>
      <c r="P36" s="141">
        <v>0</v>
      </c>
      <c r="Q36" s="141">
        <v>0</v>
      </c>
      <c r="R36" s="141">
        <v>0</v>
      </c>
      <c r="S36" s="141">
        <v>0</v>
      </c>
      <c r="T36" s="141">
        <v>202.850379</v>
      </c>
      <c r="U36" s="141">
        <v>0</v>
      </c>
      <c r="V36" s="141">
        <v>0</v>
      </c>
      <c r="W36" s="141">
        <v>0</v>
      </c>
      <c r="X36" s="141">
        <v>0</v>
      </c>
      <c r="Y36" s="141">
        <v>0</v>
      </c>
      <c r="Z36" s="141">
        <v>0</v>
      </c>
      <c r="AA36" s="141">
        <f t="shared" si="0"/>
        <v>4509.1139400300017</v>
      </c>
    </row>
    <row r="37" spans="1:27" s="31" customFormat="1" x14ac:dyDescent="0.2">
      <c r="A37" s="2" t="s">
        <v>430</v>
      </c>
      <c r="B37" s="17">
        <v>0</v>
      </c>
      <c r="C37" s="17">
        <v>0</v>
      </c>
      <c r="D37" s="17">
        <v>0</v>
      </c>
      <c r="E37" s="17">
        <v>0</v>
      </c>
      <c r="F37" s="141">
        <v>0</v>
      </c>
      <c r="G37" s="141">
        <v>0</v>
      </c>
      <c r="H37" s="141">
        <v>0</v>
      </c>
      <c r="I37" s="141">
        <v>0</v>
      </c>
      <c r="J37" s="141">
        <v>0</v>
      </c>
      <c r="K37" s="141">
        <v>0</v>
      </c>
      <c r="L37" s="141">
        <v>0</v>
      </c>
      <c r="M37" s="141">
        <v>0</v>
      </c>
      <c r="N37" s="141">
        <v>0</v>
      </c>
      <c r="O37" s="141">
        <v>0</v>
      </c>
      <c r="P37" s="141">
        <v>0</v>
      </c>
      <c r="Q37" s="141">
        <v>0</v>
      </c>
      <c r="R37" s="141">
        <v>0</v>
      </c>
      <c r="S37" s="141">
        <v>0</v>
      </c>
      <c r="T37" s="141">
        <v>0</v>
      </c>
      <c r="U37" s="141">
        <v>0</v>
      </c>
      <c r="V37" s="141">
        <v>0</v>
      </c>
      <c r="W37" s="141">
        <v>0</v>
      </c>
      <c r="X37" s="141">
        <v>0</v>
      </c>
      <c r="Y37" s="141">
        <v>0</v>
      </c>
      <c r="Z37" s="141">
        <v>0</v>
      </c>
      <c r="AA37" s="141">
        <f t="shared" si="0"/>
        <v>0</v>
      </c>
    </row>
    <row r="38" spans="1:27" s="31" customFormat="1" x14ac:dyDescent="0.2">
      <c r="A38" s="2" t="s">
        <v>431</v>
      </c>
      <c r="B38" s="17">
        <v>0</v>
      </c>
      <c r="C38" s="17">
        <v>5862.0547943600004</v>
      </c>
      <c r="D38" s="17">
        <v>0</v>
      </c>
      <c r="E38" s="17">
        <v>11389.27892058</v>
      </c>
      <c r="F38" s="141">
        <v>0</v>
      </c>
      <c r="G38" s="141">
        <v>0</v>
      </c>
      <c r="H38" s="141">
        <v>0</v>
      </c>
      <c r="I38" s="141">
        <v>0</v>
      </c>
      <c r="J38" s="141">
        <v>0</v>
      </c>
      <c r="K38" s="141">
        <v>0</v>
      </c>
      <c r="L38" s="141">
        <v>0</v>
      </c>
      <c r="M38" s="141">
        <v>0</v>
      </c>
      <c r="N38" s="141">
        <v>0</v>
      </c>
      <c r="O38" s="141">
        <v>0</v>
      </c>
      <c r="P38" s="141">
        <v>9.287172</v>
      </c>
      <c r="Q38" s="141">
        <v>31.489489949999999</v>
      </c>
      <c r="R38" s="141">
        <v>75.310572879999995</v>
      </c>
      <c r="S38" s="141">
        <v>3799.4926836899999</v>
      </c>
      <c r="T38" s="141">
        <v>0</v>
      </c>
      <c r="U38" s="141">
        <v>0</v>
      </c>
      <c r="V38" s="141">
        <v>0</v>
      </c>
      <c r="W38" s="141">
        <v>0</v>
      </c>
      <c r="X38" s="141">
        <v>0</v>
      </c>
      <c r="Y38" s="141">
        <v>0</v>
      </c>
      <c r="Z38" s="141">
        <v>0</v>
      </c>
      <c r="AA38" s="141">
        <f t="shared" si="0"/>
        <v>21166.913633460001</v>
      </c>
    </row>
    <row r="39" spans="1:27" s="31" customFormat="1" x14ac:dyDescent="0.2">
      <c r="A39" s="2" t="s">
        <v>432</v>
      </c>
      <c r="B39" s="17">
        <v>0</v>
      </c>
      <c r="C39" s="17">
        <v>0</v>
      </c>
      <c r="D39" s="17">
        <v>0</v>
      </c>
      <c r="E39" s="17">
        <v>0</v>
      </c>
      <c r="F39" s="141">
        <v>0</v>
      </c>
      <c r="G39" s="141">
        <v>0</v>
      </c>
      <c r="H39" s="141">
        <v>0</v>
      </c>
      <c r="I39" s="141">
        <v>0</v>
      </c>
      <c r="J39" s="141">
        <v>0</v>
      </c>
      <c r="K39" s="141">
        <v>0</v>
      </c>
      <c r="L39" s="141">
        <v>0</v>
      </c>
      <c r="M39" s="141">
        <v>0</v>
      </c>
      <c r="N39" s="141">
        <v>0</v>
      </c>
      <c r="O39" s="141">
        <v>0</v>
      </c>
      <c r="P39" s="141">
        <v>0</v>
      </c>
      <c r="Q39" s="141">
        <v>0</v>
      </c>
      <c r="R39" s="141">
        <v>0</v>
      </c>
      <c r="S39" s="141">
        <v>0</v>
      </c>
      <c r="T39" s="141">
        <v>0</v>
      </c>
      <c r="U39" s="141">
        <v>0</v>
      </c>
      <c r="V39" s="141">
        <v>0</v>
      </c>
      <c r="W39" s="141">
        <v>0</v>
      </c>
      <c r="X39" s="141">
        <v>0</v>
      </c>
      <c r="Y39" s="141">
        <v>0</v>
      </c>
      <c r="Z39" s="141">
        <v>0</v>
      </c>
      <c r="AA39" s="141">
        <f t="shared" si="0"/>
        <v>0</v>
      </c>
    </row>
    <row r="40" spans="1:27" s="31" customFormat="1" x14ac:dyDescent="0.2">
      <c r="A40" s="2" t="s">
        <v>433</v>
      </c>
      <c r="B40" s="17">
        <v>3034.8583729299999</v>
      </c>
      <c r="C40" s="17">
        <v>19706.801801649999</v>
      </c>
      <c r="D40" s="17">
        <v>1573.1660155699999</v>
      </c>
      <c r="E40" s="17">
        <v>18363.613114340002</v>
      </c>
      <c r="F40" s="141">
        <v>323.21170524000001</v>
      </c>
      <c r="G40" s="141">
        <v>9633.5430287716008</v>
      </c>
      <c r="H40" s="141">
        <v>98.283958306000002</v>
      </c>
      <c r="I40" s="141">
        <v>82.206348300000002</v>
      </c>
      <c r="J40" s="141">
        <v>209.13384783999999</v>
      </c>
      <c r="K40" s="141">
        <v>25.922308962599999</v>
      </c>
      <c r="L40" s="141">
        <v>30.792826999999999</v>
      </c>
      <c r="M40" s="141">
        <v>1253.77955228</v>
      </c>
      <c r="N40" s="141">
        <v>146.44965624</v>
      </c>
      <c r="O40" s="141">
        <v>35.72428858</v>
      </c>
      <c r="P40" s="141">
        <v>17342.771751460001</v>
      </c>
      <c r="Q40" s="141">
        <v>810.59110625999995</v>
      </c>
      <c r="R40" s="141">
        <v>421.36455893999999</v>
      </c>
      <c r="S40" s="141">
        <v>35814.291567729997</v>
      </c>
      <c r="T40" s="141">
        <v>2711.5799093700002</v>
      </c>
      <c r="U40" s="141">
        <v>148.84056699999999</v>
      </c>
      <c r="V40" s="141">
        <v>623.21762424999997</v>
      </c>
      <c r="W40" s="141">
        <v>551.35296800000003</v>
      </c>
      <c r="X40" s="141">
        <v>189.75546277000001</v>
      </c>
      <c r="Y40" s="141">
        <v>142.01806697999999</v>
      </c>
      <c r="Z40" s="141">
        <v>197.62932850999999</v>
      </c>
      <c r="AA40" s="141">
        <f t="shared" si="0"/>
        <v>113470.89973728023</v>
      </c>
    </row>
    <row r="41" spans="1:27" s="31" customFormat="1" x14ac:dyDescent="0.2">
      <c r="A41" s="2" t="s">
        <v>434</v>
      </c>
      <c r="B41" s="17">
        <v>178.40667529999999</v>
      </c>
      <c r="C41" s="17">
        <v>0</v>
      </c>
      <c r="D41" s="17">
        <v>0</v>
      </c>
      <c r="E41" s="17">
        <v>59.675962900000002</v>
      </c>
      <c r="F41" s="141">
        <v>0</v>
      </c>
      <c r="G41" s="141">
        <v>5.3258789999999996</v>
      </c>
      <c r="H41" s="141">
        <v>0</v>
      </c>
      <c r="I41" s="141">
        <v>0.53328595000000001</v>
      </c>
      <c r="J41" s="141">
        <v>0</v>
      </c>
      <c r="K41" s="141">
        <v>7.4755582699999996</v>
      </c>
      <c r="L41" s="141">
        <v>0</v>
      </c>
      <c r="M41" s="141">
        <v>0</v>
      </c>
      <c r="N41" s="141">
        <v>0</v>
      </c>
      <c r="O41" s="141">
        <v>0</v>
      </c>
      <c r="P41" s="141">
        <v>0</v>
      </c>
      <c r="Q41" s="141">
        <v>2645.1405217400002</v>
      </c>
      <c r="R41" s="141">
        <v>24.952100560000002</v>
      </c>
      <c r="S41" s="141">
        <v>340.39452334999999</v>
      </c>
      <c r="T41" s="141">
        <v>0</v>
      </c>
      <c r="U41" s="141">
        <v>0</v>
      </c>
      <c r="V41" s="141">
        <v>4658.5437480000001</v>
      </c>
      <c r="W41" s="141">
        <v>62.363962999999998</v>
      </c>
      <c r="X41" s="141">
        <v>15.17637886</v>
      </c>
      <c r="Y41" s="141">
        <v>14.296606799999999</v>
      </c>
      <c r="Z41" s="141">
        <v>12.38033165</v>
      </c>
      <c r="AA41" s="141">
        <f t="shared" si="0"/>
        <v>8024.6655353799988</v>
      </c>
    </row>
    <row r="42" spans="1:27" s="31" customFormat="1" x14ac:dyDescent="0.2">
      <c r="A42" s="2" t="s">
        <v>435</v>
      </c>
      <c r="B42" s="17">
        <v>0</v>
      </c>
      <c r="C42" s="17">
        <v>0</v>
      </c>
      <c r="D42" s="17">
        <v>0</v>
      </c>
      <c r="E42" s="17">
        <v>0</v>
      </c>
      <c r="F42" s="141">
        <v>0</v>
      </c>
      <c r="G42" s="141">
        <v>0</v>
      </c>
      <c r="H42" s="141">
        <v>0</v>
      </c>
      <c r="I42" s="141">
        <v>0</v>
      </c>
      <c r="J42" s="141">
        <v>0</v>
      </c>
      <c r="K42" s="141">
        <v>0</v>
      </c>
      <c r="L42" s="141">
        <v>0</v>
      </c>
      <c r="M42" s="141">
        <v>0</v>
      </c>
      <c r="N42" s="141">
        <v>0</v>
      </c>
      <c r="O42" s="141">
        <v>0</v>
      </c>
      <c r="P42" s="141">
        <v>0</v>
      </c>
      <c r="Q42" s="141">
        <v>0</v>
      </c>
      <c r="R42" s="141">
        <v>0</v>
      </c>
      <c r="S42" s="141">
        <v>0</v>
      </c>
      <c r="T42" s="141">
        <v>0</v>
      </c>
      <c r="U42" s="141">
        <v>0</v>
      </c>
      <c r="V42" s="141">
        <v>0</v>
      </c>
      <c r="W42" s="141">
        <v>0</v>
      </c>
      <c r="X42" s="141">
        <v>0</v>
      </c>
      <c r="Y42" s="141">
        <v>0</v>
      </c>
      <c r="Z42" s="141">
        <v>0</v>
      </c>
      <c r="AA42" s="141">
        <f t="shared" si="0"/>
        <v>0</v>
      </c>
    </row>
    <row r="43" spans="1:27" s="31" customFormat="1" x14ac:dyDescent="0.2">
      <c r="A43" s="2" t="s">
        <v>436</v>
      </c>
      <c r="B43" s="17">
        <v>4393.2720410600004</v>
      </c>
      <c r="C43" s="17">
        <v>31094.996357349999</v>
      </c>
      <c r="D43" s="17">
        <v>175.03189419</v>
      </c>
      <c r="E43" s="17">
        <v>17639.261014899999</v>
      </c>
      <c r="F43" s="141">
        <v>142.72059494999999</v>
      </c>
      <c r="G43" s="141">
        <v>26071.191998662602</v>
      </c>
      <c r="H43" s="141">
        <v>0.11787</v>
      </c>
      <c r="I43" s="141">
        <v>0</v>
      </c>
      <c r="J43" s="141">
        <v>2319.8782302099999</v>
      </c>
      <c r="K43" s="141">
        <v>11.073895520000001</v>
      </c>
      <c r="L43" s="141">
        <v>14.564541</v>
      </c>
      <c r="M43" s="141">
        <v>325.67521999000002</v>
      </c>
      <c r="N43" s="141">
        <v>121.65325531000001</v>
      </c>
      <c r="O43" s="141">
        <v>18.474976779999999</v>
      </c>
      <c r="P43" s="141">
        <v>14424.48408158</v>
      </c>
      <c r="Q43" s="141">
        <v>18512.720263930001</v>
      </c>
      <c r="R43" s="141">
        <v>230.39712107</v>
      </c>
      <c r="S43" s="141">
        <v>2608.2772403899999</v>
      </c>
      <c r="T43" s="141">
        <v>161.92888737999999</v>
      </c>
      <c r="U43" s="141">
        <v>270.57600300000001</v>
      </c>
      <c r="V43" s="141">
        <v>989.53217199000005</v>
      </c>
      <c r="W43" s="141">
        <v>311.55413099999998</v>
      </c>
      <c r="X43" s="141">
        <v>33.936696769999998</v>
      </c>
      <c r="Y43" s="141">
        <v>65.126362139999998</v>
      </c>
      <c r="Z43" s="141">
        <v>56.183227520000003</v>
      </c>
      <c r="AA43" s="141">
        <f t="shared" si="0"/>
        <v>119992.62807669258</v>
      </c>
    </row>
    <row r="44" spans="1:27" s="31" customFormat="1" x14ac:dyDescent="0.2">
      <c r="A44" s="2" t="s">
        <v>437</v>
      </c>
      <c r="B44" s="17">
        <v>4393.2720410600004</v>
      </c>
      <c r="C44" s="17">
        <v>31094.996357349999</v>
      </c>
      <c r="D44" s="17">
        <v>175.03189419</v>
      </c>
      <c r="E44" s="17">
        <v>17639.261014899999</v>
      </c>
      <c r="F44" s="141">
        <v>142.72059494999999</v>
      </c>
      <c r="G44" s="141">
        <v>26071.191998662602</v>
      </c>
      <c r="H44" s="141">
        <v>0.11787</v>
      </c>
      <c r="I44" s="141">
        <v>0</v>
      </c>
      <c r="J44" s="141">
        <v>2319.8782302099999</v>
      </c>
      <c r="K44" s="141">
        <v>11.073895520000001</v>
      </c>
      <c r="L44" s="141">
        <v>14.564541</v>
      </c>
      <c r="M44" s="141">
        <v>325.67521999000002</v>
      </c>
      <c r="N44" s="141">
        <v>121.65325531000001</v>
      </c>
      <c r="O44" s="141">
        <v>18.474976779999999</v>
      </c>
      <c r="P44" s="141">
        <v>14424.48408158</v>
      </c>
      <c r="Q44" s="141">
        <v>18404.938715929999</v>
      </c>
      <c r="R44" s="141">
        <v>230.39712107</v>
      </c>
      <c r="S44" s="141">
        <v>1531.58924039</v>
      </c>
      <c r="T44" s="141">
        <v>161.92888737999999</v>
      </c>
      <c r="U44" s="141">
        <v>270.57600300000001</v>
      </c>
      <c r="V44" s="141">
        <v>989.53217199000005</v>
      </c>
      <c r="W44" s="141">
        <v>311.55413099999998</v>
      </c>
      <c r="X44" s="141">
        <v>33.936696769999998</v>
      </c>
      <c r="Y44" s="141">
        <v>65.126362139999998</v>
      </c>
      <c r="Z44" s="141">
        <v>56.183227520000003</v>
      </c>
      <c r="AA44" s="141">
        <f t="shared" si="0"/>
        <v>118808.15852869257</v>
      </c>
    </row>
    <row r="45" spans="1:27" s="31" customFormat="1" x14ac:dyDescent="0.2">
      <c r="A45" s="3" t="s">
        <v>438</v>
      </c>
      <c r="B45" s="12">
        <v>4393.2720410600004</v>
      </c>
      <c r="C45" s="12">
        <v>27429.59028077</v>
      </c>
      <c r="D45" s="12">
        <v>175.03189419</v>
      </c>
      <c r="E45" s="12">
        <v>17545.475893399998</v>
      </c>
      <c r="F45" s="13">
        <v>142.72059494999999</v>
      </c>
      <c r="G45" s="13">
        <v>20735.4560266505</v>
      </c>
      <c r="H45" s="13">
        <v>0.11787</v>
      </c>
      <c r="I45" s="13">
        <v>0</v>
      </c>
      <c r="J45" s="13">
        <v>2319.8782302099999</v>
      </c>
      <c r="K45" s="13">
        <v>11.073895520000001</v>
      </c>
      <c r="L45" s="13">
        <v>14.564541</v>
      </c>
      <c r="M45" s="13">
        <v>325.67521999000002</v>
      </c>
      <c r="N45" s="13">
        <v>121.54732609</v>
      </c>
      <c r="O45" s="13">
        <v>18.474976779999999</v>
      </c>
      <c r="P45" s="13">
        <v>13251.4115413</v>
      </c>
      <c r="Q45" s="13">
        <v>72.894956269999994</v>
      </c>
      <c r="R45" s="13">
        <v>230.39712107</v>
      </c>
      <c r="S45" s="13">
        <v>1402.17030185</v>
      </c>
      <c r="T45" s="13">
        <v>161.92888737999999</v>
      </c>
      <c r="U45" s="13">
        <v>270.57600300000001</v>
      </c>
      <c r="V45" s="13">
        <v>989.53217199000005</v>
      </c>
      <c r="W45" s="13">
        <v>311.55413099999998</v>
      </c>
      <c r="X45" s="13">
        <v>33.936696769999998</v>
      </c>
      <c r="Y45" s="13">
        <v>65.126362139999998</v>
      </c>
      <c r="Z45" s="13">
        <v>56.183227520000003</v>
      </c>
      <c r="AA45" s="13">
        <f t="shared" si="0"/>
        <v>90078.590190900475</v>
      </c>
    </row>
    <row r="46" spans="1:27" s="13" customFormat="1" x14ac:dyDescent="0.2">
      <c r="A46" s="3" t="s">
        <v>439</v>
      </c>
      <c r="B46" s="12">
        <v>0</v>
      </c>
      <c r="C46" s="12">
        <v>3665.40607658</v>
      </c>
      <c r="D46" s="12">
        <v>0</v>
      </c>
      <c r="E46" s="12">
        <v>93.785121500000002</v>
      </c>
      <c r="F46" s="13">
        <v>0</v>
      </c>
      <c r="G46" s="13">
        <v>5335.7359720121003</v>
      </c>
      <c r="H46" s="13">
        <v>0</v>
      </c>
      <c r="I46" s="13">
        <v>0</v>
      </c>
      <c r="J46" s="13">
        <v>0</v>
      </c>
      <c r="K46" s="13">
        <v>0</v>
      </c>
      <c r="L46" s="13">
        <v>0</v>
      </c>
      <c r="M46" s="13">
        <v>0</v>
      </c>
      <c r="N46" s="13">
        <v>0.10592922</v>
      </c>
      <c r="O46" s="13">
        <v>0</v>
      </c>
      <c r="P46" s="13">
        <v>1173.0725402800001</v>
      </c>
      <c r="Q46" s="13">
        <v>18332.043759659999</v>
      </c>
      <c r="R46" s="13">
        <v>0</v>
      </c>
      <c r="S46" s="13">
        <v>129.41893854</v>
      </c>
      <c r="T46" s="13">
        <v>0</v>
      </c>
      <c r="U46" s="13">
        <v>0</v>
      </c>
      <c r="V46" s="13">
        <v>0</v>
      </c>
      <c r="W46" s="13">
        <v>0</v>
      </c>
      <c r="X46" s="13">
        <v>0</v>
      </c>
      <c r="Y46" s="13">
        <v>0</v>
      </c>
      <c r="Z46" s="13">
        <v>0</v>
      </c>
      <c r="AA46" s="13">
        <f t="shared" si="0"/>
        <v>28729.568337792098</v>
      </c>
    </row>
    <row r="47" spans="1:27" s="13" customFormat="1" x14ac:dyDescent="0.2">
      <c r="A47" s="2" t="s">
        <v>440</v>
      </c>
      <c r="B47" s="17">
        <v>0</v>
      </c>
      <c r="C47" s="17">
        <v>0</v>
      </c>
      <c r="D47" s="17">
        <v>0</v>
      </c>
      <c r="E47" s="17">
        <v>0</v>
      </c>
      <c r="F47" s="141">
        <v>0</v>
      </c>
      <c r="G47" s="141">
        <v>0</v>
      </c>
      <c r="H47" s="141">
        <v>0</v>
      </c>
      <c r="I47" s="141">
        <v>0</v>
      </c>
      <c r="J47" s="141">
        <v>0</v>
      </c>
      <c r="K47" s="141">
        <v>0</v>
      </c>
      <c r="L47" s="141">
        <v>0</v>
      </c>
      <c r="M47" s="141">
        <v>0</v>
      </c>
      <c r="N47" s="141">
        <v>0</v>
      </c>
      <c r="O47" s="141">
        <v>0</v>
      </c>
      <c r="P47" s="141">
        <v>0</v>
      </c>
      <c r="Q47" s="141">
        <v>107.781548</v>
      </c>
      <c r="R47" s="141">
        <v>0</v>
      </c>
      <c r="S47" s="141">
        <v>0</v>
      </c>
      <c r="T47" s="141">
        <v>0</v>
      </c>
      <c r="U47" s="141">
        <v>0</v>
      </c>
      <c r="V47" s="141">
        <v>0</v>
      </c>
      <c r="W47" s="141">
        <v>0</v>
      </c>
      <c r="X47" s="141">
        <v>0</v>
      </c>
      <c r="Y47" s="141">
        <v>0</v>
      </c>
      <c r="Z47" s="141">
        <v>0</v>
      </c>
      <c r="AA47" s="141">
        <f t="shared" si="0"/>
        <v>107.781548</v>
      </c>
    </row>
    <row r="48" spans="1:27" s="31" customFormat="1" x14ac:dyDescent="0.2">
      <c r="A48" s="2" t="s">
        <v>441</v>
      </c>
      <c r="B48" s="17">
        <v>0</v>
      </c>
      <c r="C48" s="17">
        <v>0</v>
      </c>
      <c r="D48" s="17">
        <v>0</v>
      </c>
      <c r="E48" s="17">
        <v>0</v>
      </c>
      <c r="F48" s="141">
        <v>0</v>
      </c>
      <c r="G48" s="141">
        <v>0</v>
      </c>
      <c r="H48" s="141">
        <v>0</v>
      </c>
      <c r="I48" s="141">
        <v>0</v>
      </c>
      <c r="J48" s="141">
        <v>0</v>
      </c>
      <c r="K48" s="141">
        <v>0</v>
      </c>
      <c r="L48" s="141">
        <v>0</v>
      </c>
      <c r="M48" s="141">
        <v>0</v>
      </c>
      <c r="N48" s="141">
        <v>0</v>
      </c>
      <c r="O48" s="141">
        <v>0</v>
      </c>
      <c r="P48" s="141">
        <v>0</v>
      </c>
      <c r="Q48" s="141">
        <v>107.781548</v>
      </c>
      <c r="R48" s="141">
        <v>0</v>
      </c>
      <c r="S48" s="141">
        <v>0</v>
      </c>
      <c r="T48" s="141">
        <v>0</v>
      </c>
      <c r="U48" s="141">
        <v>0</v>
      </c>
      <c r="V48" s="141">
        <v>0</v>
      </c>
      <c r="W48" s="141">
        <v>0</v>
      </c>
      <c r="X48" s="141">
        <v>0</v>
      </c>
      <c r="Y48" s="141">
        <v>0</v>
      </c>
      <c r="Z48" s="141">
        <v>0</v>
      </c>
      <c r="AA48" s="141">
        <f t="shared" si="0"/>
        <v>107.781548</v>
      </c>
    </row>
    <row r="49" spans="1:27" s="31" customFormat="1" x14ac:dyDescent="0.2">
      <c r="A49" s="3" t="s">
        <v>442</v>
      </c>
      <c r="B49" s="12">
        <v>0</v>
      </c>
      <c r="C49" s="12">
        <v>0</v>
      </c>
      <c r="D49" s="12">
        <v>0</v>
      </c>
      <c r="E49" s="12">
        <v>0</v>
      </c>
      <c r="F49" s="13">
        <v>0</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3">
        <f t="shared" si="0"/>
        <v>0</v>
      </c>
    </row>
    <row r="50" spans="1:27" s="13" customFormat="1" x14ac:dyDescent="0.2">
      <c r="A50" s="2" t="s">
        <v>443</v>
      </c>
      <c r="B50" s="17">
        <v>0</v>
      </c>
      <c r="C50" s="17">
        <v>0</v>
      </c>
      <c r="D50" s="17">
        <v>0</v>
      </c>
      <c r="E50" s="17">
        <v>0</v>
      </c>
      <c r="F50" s="141">
        <v>0</v>
      </c>
      <c r="G50" s="141">
        <v>0</v>
      </c>
      <c r="H50" s="141">
        <v>0</v>
      </c>
      <c r="I50" s="141">
        <v>0</v>
      </c>
      <c r="J50" s="141">
        <v>0</v>
      </c>
      <c r="K50" s="141">
        <v>0</v>
      </c>
      <c r="L50" s="141">
        <v>0</v>
      </c>
      <c r="M50" s="141">
        <v>0</v>
      </c>
      <c r="N50" s="141">
        <v>0</v>
      </c>
      <c r="O50" s="141">
        <v>0</v>
      </c>
      <c r="P50" s="141">
        <v>0</v>
      </c>
      <c r="Q50" s="141">
        <v>0</v>
      </c>
      <c r="R50" s="141">
        <v>0</v>
      </c>
      <c r="S50" s="141">
        <v>1076.6880000000001</v>
      </c>
      <c r="T50" s="141">
        <v>0</v>
      </c>
      <c r="U50" s="141">
        <v>0</v>
      </c>
      <c r="V50" s="141">
        <v>0</v>
      </c>
      <c r="W50" s="141">
        <v>0</v>
      </c>
      <c r="X50" s="141">
        <v>0</v>
      </c>
      <c r="Y50" s="141">
        <v>0</v>
      </c>
      <c r="Z50" s="141">
        <v>0</v>
      </c>
      <c r="AA50" s="141">
        <f t="shared" si="0"/>
        <v>1076.6880000000001</v>
      </c>
    </row>
    <row r="51" spans="1:27" s="31" customFormat="1" x14ac:dyDescent="0.2">
      <c r="A51" s="2" t="s">
        <v>421</v>
      </c>
      <c r="B51" s="17">
        <v>0</v>
      </c>
      <c r="C51" s="17">
        <v>0</v>
      </c>
      <c r="D51" s="17">
        <v>0</v>
      </c>
      <c r="E51" s="17">
        <v>0</v>
      </c>
      <c r="F51" s="141">
        <v>0</v>
      </c>
      <c r="G51" s="141">
        <v>0</v>
      </c>
      <c r="H51" s="141">
        <v>0</v>
      </c>
      <c r="I51" s="141">
        <v>0</v>
      </c>
      <c r="J51" s="141">
        <v>0</v>
      </c>
      <c r="K51" s="141">
        <v>0</v>
      </c>
      <c r="L51" s="141">
        <v>0</v>
      </c>
      <c r="M51" s="141">
        <v>0</v>
      </c>
      <c r="N51" s="141">
        <v>0</v>
      </c>
      <c r="O51" s="141">
        <v>0</v>
      </c>
      <c r="P51" s="141">
        <v>0</v>
      </c>
      <c r="Q51" s="141">
        <v>0</v>
      </c>
      <c r="R51" s="141">
        <v>0</v>
      </c>
      <c r="S51" s="141">
        <v>0</v>
      </c>
      <c r="T51" s="141">
        <v>0</v>
      </c>
      <c r="U51" s="141">
        <v>0</v>
      </c>
      <c r="V51" s="141">
        <v>0</v>
      </c>
      <c r="W51" s="141">
        <v>0</v>
      </c>
      <c r="X51" s="141">
        <v>0</v>
      </c>
      <c r="Y51" s="141">
        <v>0</v>
      </c>
      <c r="Z51" s="141">
        <v>0</v>
      </c>
      <c r="AA51" s="141">
        <f t="shared" si="0"/>
        <v>0</v>
      </c>
    </row>
    <row r="52" spans="1:27" s="31" customFormat="1" x14ac:dyDescent="0.2">
      <c r="A52" s="3" t="s">
        <v>444</v>
      </c>
      <c r="B52" s="12">
        <v>0</v>
      </c>
      <c r="C52" s="12">
        <v>0</v>
      </c>
      <c r="D52" s="12">
        <v>0</v>
      </c>
      <c r="E52" s="12">
        <v>0</v>
      </c>
      <c r="F52" s="13">
        <v>0</v>
      </c>
      <c r="G52" s="13">
        <v>0</v>
      </c>
      <c r="H52" s="13">
        <v>0</v>
      </c>
      <c r="I52" s="13">
        <v>0</v>
      </c>
      <c r="J52" s="13">
        <v>0</v>
      </c>
      <c r="K52" s="13">
        <v>0</v>
      </c>
      <c r="L52" s="13">
        <v>0</v>
      </c>
      <c r="M52" s="13">
        <v>0</v>
      </c>
      <c r="N52" s="13">
        <v>0</v>
      </c>
      <c r="O52" s="13">
        <v>0</v>
      </c>
      <c r="P52" s="13">
        <v>0</v>
      </c>
      <c r="Q52" s="13">
        <v>0</v>
      </c>
      <c r="R52" s="13">
        <v>0</v>
      </c>
      <c r="S52" s="13">
        <v>0</v>
      </c>
      <c r="T52" s="13">
        <v>0</v>
      </c>
      <c r="U52" s="13">
        <v>0</v>
      </c>
      <c r="V52" s="13">
        <v>0</v>
      </c>
      <c r="W52" s="13">
        <v>0</v>
      </c>
      <c r="X52" s="13">
        <v>0</v>
      </c>
      <c r="Y52" s="13">
        <v>0</v>
      </c>
      <c r="Z52" s="13">
        <v>0</v>
      </c>
      <c r="AA52" s="13">
        <f t="shared" si="0"/>
        <v>0</v>
      </c>
    </row>
    <row r="53" spans="1:27" s="13" customFormat="1" x14ac:dyDescent="0.2">
      <c r="A53" s="2" t="s">
        <v>425</v>
      </c>
      <c r="B53" s="17">
        <v>0</v>
      </c>
      <c r="C53" s="17">
        <v>0</v>
      </c>
      <c r="D53" s="17">
        <v>0</v>
      </c>
      <c r="E53" s="17">
        <v>0</v>
      </c>
      <c r="F53" s="141">
        <v>0</v>
      </c>
      <c r="G53" s="141">
        <v>0</v>
      </c>
      <c r="H53" s="141">
        <v>0</v>
      </c>
      <c r="I53" s="141">
        <v>0</v>
      </c>
      <c r="J53" s="141">
        <v>0</v>
      </c>
      <c r="K53" s="141">
        <v>0</v>
      </c>
      <c r="L53" s="141">
        <v>0</v>
      </c>
      <c r="M53" s="141">
        <v>0</v>
      </c>
      <c r="N53" s="141">
        <v>0</v>
      </c>
      <c r="O53" s="141">
        <v>0</v>
      </c>
      <c r="P53" s="141">
        <v>0</v>
      </c>
      <c r="Q53" s="141">
        <v>0</v>
      </c>
      <c r="R53" s="141">
        <v>0</v>
      </c>
      <c r="S53" s="141">
        <v>0</v>
      </c>
      <c r="T53" s="141">
        <v>0</v>
      </c>
      <c r="U53" s="141">
        <v>0</v>
      </c>
      <c r="V53" s="141">
        <v>0</v>
      </c>
      <c r="W53" s="141">
        <v>0</v>
      </c>
      <c r="X53" s="141">
        <v>0</v>
      </c>
      <c r="Y53" s="141">
        <v>0</v>
      </c>
      <c r="Z53" s="141">
        <v>0</v>
      </c>
      <c r="AA53" s="141">
        <f t="shared" si="0"/>
        <v>0</v>
      </c>
    </row>
    <row r="54" spans="1:27" s="31" customFormat="1" x14ac:dyDescent="0.2">
      <c r="A54" s="2" t="s">
        <v>499</v>
      </c>
      <c r="B54" s="17">
        <v>0</v>
      </c>
      <c r="C54" s="17">
        <v>0</v>
      </c>
      <c r="D54" s="17">
        <v>0</v>
      </c>
      <c r="E54" s="17">
        <v>0</v>
      </c>
      <c r="F54" s="141">
        <v>0</v>
      </c>
      <c r="G54" s="141">
        <v>0</v>
      </c>
      <c r="H54" s="141">
        <v>0</v>
      </c>
      <c r="I54" s="141">
        <v>0</v>
      </c>
      <c r="J54" s="141">
        <v>0</v>
      </c>
      <c r="K54" s="141">
        <v>0</v>
      </c>
      <c r="L54" s="141">
        <v>0</v>
      </c>
      <c r="M54" s="141">
        <v>0</v>
      </c>
      <c r="N54" s="141">
        <v>0</v>
      </c>
      <c r="O54" s="141">
        <v>0</v>
      </c>
      <c r="P54" s="141">
        <v>0</v>
      </c>
      <c r="Q54" s="141">
        <v>0</v>
      </c>
      <c r="R54" s="141">
        <v>0</v>
      </c>
      <c r="S54" s="141">
        <v>0</v>
      </c>
      <c r="T54" s="141">
        <v>0</v>
      </c>
      <c r="U54" s="141">
        <v>0</v>
      </c>
      <c r="V54" s="141">
        <v>0</v>
      </c>
      <c r="W54" s="141">
        <v>0</v>
      </c>
      <c r="X54" s="141">
        <v>0</v>
      </c>
      <c r="Y54" s="141">
        <v>0</v>
      </c>
      <c r="Z54" s="141">
        <v>0</v>
      </c>
      <c r="AA54" s="141">
        <f t="shared" si="0"/>
        <v>0</v>
      </c>
    </row>
    <row r="55" spans="1:27" s="31" customFormat="1" x14ac:dyDescent="0.2">
      <c r="A55" s="2" t="s">
        <v>426</v>
      </c>
      <c r="B55" s="17">
        <v>0</v>
      </c>
      <c r="C55" s="17">
        <v>0</v>
      </c>
      <c r="D55" s="17">
        <v>0</v>
      </c>
      <c r="E55" s="17">
        <v>0</v>
      </c>
      <c r="F55" s="141">
        <v>0</v>
      </c>
      <c r="G55" s="141">
        <v>0</v>
      </c>
      <c r="H55" s="141">
        <v>0</v>
      </c>
      <c r="I55" s="141">
        <v>0</v>
      </c>
      <c r="J55" s="141">
        <v>0</v>
      </c>
      <c r="K55" s="141">
        <v>0</v>
      </c>
      <c r="L55" s="141">
        <v>0</v>
      </c>
      <c r="M55" s="141">
        <v>0</v>
      </c>
      <c r="N55" s="141">
        <v>0</v>
      </c>
      <c r="O55" s="141">
        <v>0</v>
      </c>
      <c r="P55" s="141">
        <v>0</v>
      </c>
      <c r="Q55" s="141">
        <v>0</v>
      </c>
      <c r="R55" s="141">
        <v>0</v>
      </c>
      <c r="S55" s="141">
        <v>0</v>
      </c>
      <c r="T55" s="141">
        <v>0</v>
      </c>
      <c r="U55" s="141">
        <v>0</v>
      </c>
      <c r="V55" s="141">
        <v>0</v>
      </c>
      <c r="W55" s="141">
        <v>0</v>
      </c>
      <c r="X55" s="141">
        <v>0</v>
      </c>
      <c r="Y55" s="141">
        <v>0</v>
      </c>
      <c r="Z55" s="141">
        <v>0</v>
      </c>
      <c r="AA55" s="141">
        <f t="shared" si="0"/>
        <v>0</v>
      </c>
    </row>
    <row r="56" spans="1:27" s="31" customFormat="1" x14ac:dyDescent="0.2">
      <c r="A56" s="2" t="s">
        <v>445</v>
      </c>
      <c r="B56" s="17">
        <v>0</v>
      </c>
      <c r="C56" s="17">
        <v>0</v>
      </c>
      <c r="D56" s="17">
        <v>0</v>
      </c>
      <c r="E56" s="17">
        <v>0</v>
      </c>
      <c r="F56" s="141">
        <v>0</v>
      </c>
      <c r="G56" s="141">
        <v>0</v>
      </c>
      <c r="H56" s="141">
        <v>0</v>
      </c>
      <c r="I56" s="141">
        <v>0</v>
      </c>
      <c r="J56" s="141">
        <v>0</v>
      </c>
      <c r="K56" s="141">
        <v>0</v>
      </c>
      <c r="L56" s="141">
        <v>0</v>
      </c>
      <c r="M56" s="141">
        <v>0</v>
      </c>
      <c r="N56" s="141">
        <v>0</v>
      </c>
      <c r="O56" s="141">
        <v>0</v>
      </c>
      <c r="P56" s="141">
        <v>0</v>
      </c>
      <c r="Q56" s="141">
        <v>0</v>
      </c>
      <c r="R56" s="141">
        <v>0</v>
      </c>
      <c r="S56" s="141">
        <v>0</v>
      </c>
      <c r="T56" s="141">
        <v>0</v>
      </c>
      <c r="U56" s="141">
        <v>0</v>
      </c>
      <c r="V56" s="141">
        <v>0</v>
      </c>
      <c r="W56" s="141">
        <v>0</v>
      </c>
      <c r="X56" s="141">
        <v>0</v>
      </c>
      <c r="Y56" s="141">
        <v>0</v>
      </c>
      <c r="Z56" s="141">
        <v>0</v>
      </c>
      <c r="AA56" s="141">
        <f t="shared" si="0"/>
        <v>0</v>
      </c>
    </row>
    <row r="57" spans="1:27" s="31" customFormat="1" x14ac:dyDescent="0.2">
      <c r="A57" s="2" t="s">
        <v>428</v>
      </c>
      <c r="B57" s="17">
        <v>0</v>
      </c>
      <c r="C57" s="17">
        <v>0</v>
      </c>
      <c r="D57" s="17">
        <v>0</v>
      </c>
      <c r="E57" s="17">
        <v>0</v>
      </c>
      <c r="F57" s="141">
        <v>0</v>
      </c>
      <c r="G57" s="141">
        <v>0</v>
      </c>
      <c r="H57" s="141">
        <v>0</v>
      </c>
      <c r="I57" s="141">
        <v>0</v>
      </c>
      <c r="J57" s="141">
        <v>0</v>
      </c>
      <c r="K57" s="141">
        <v>0</v>
      </c>
      <c r="L57" s="141">
        <v>0</v>
      </c>
      <c r="M57" s="141">
        <v>0</v>
      </c>
      <c r="N57" s="141">
        <v>0</v>
      </c>
      <c r="O57" s="141">
        <v>0</v>
      </c>
      <c r="P57" s="141">
        <v>0</v>
      </c>
      <c r="Q57" s="141">
        <v>0</v>
      </c>
      <c r="R57" s="141">
        <v>0</v>
      </c>
      <c r="S57" s="141">
        <v>0</v>
      </c>
      <c r="T57" s="141">
        <v>0</v>
      </c>
      <c r="U57" s="141">
        <v>0</v>
      </c>
      <c r="V57" s="141">
        <v>0</v>
      </c>
      <c r="W57" s="141">
        <v>0</v>
      </c>
      <c r="X57" s="141">
        <v>0</v>
      </c>
      <c r="Y57" s="141">
        <v>0</v>
      </c>
      <c r="Z57" s="141">
        <v>0</v>
      </c>
      <c r="AA57" s="141">
        <f t="shared" si="0"/>
        <v>0</v>
      </c>
    </row>
    <row r="58" spans="1:27" s="13" customFormat="1" x14ac:dyDescent="0.2">
      <c r="A58" s="2" t="s">
        <v>429</v>
      </c>
      <c r="B58" s="17">
        <v>0</v>
      </c>
      <c r="C58" s="17">
        <v>0</v>
      </c>
      <c r="D58" s="17">
        <v>0</v>
      </c>
      <c r="E58" s="17">
        <v>0</v>
      </c>
      <c r="F58" s="141">
        <v>0</v>
      </c>
      <c r="G58" s="141">
        <v>0</v>
      </c>
      <c r="H58" s="141">
        <v>0</v>
      </c>
      <c r="I58" s="141">
        <v>0</v>
      </c>
      <c r="J58" s="141">
        <v>0</v>
      </c>
      <c r="K58" s="141">
        <v>0</v>
      </c>
      <c r="L58" s="141">
        <v>0</v>
      </c>
      <c r="M58" s="141">
        <v>0</v>
      </c>
      <c r="N58" s="141">
        <v>0</v>
      </c>
      <c r="O58" s="141">
        <v>0</v>
      </c>
      <c r="P58" s="141">
        <v>0</v>
      </c>
      <c r="Q58" s="141">
        <v>0</v>
      </c>
      <c r="R58" s="141">
        <v>0</v>
      </c>
      <c r="S58" s="141">
        <v>0</v>
      </c>
      <c r="T58" s="141">
        <v>0</v>
      </c>
      <c r="U58" s="141">
        <v>0</v>
      </c>
      <c r="V58" s="141">
        <v>0</v>
      </c>
      <c r="W58" s="141">
        <v>0</v>
      </c>
      <c r="X58" s="141">
        <v>0</v>
      </c>
      <c r="Y58" s="141">
        <v>0</v>
      </c>
      <c r="Z58" s="141">
        <v>0</v>
      </c>
      <c r="AA58" s="141">
        <f t="shared" si="0"/>
        <v>0</v>
      </c>
    </row>
    <row r="59" spans="1:27" s="31" customFormat="1" x14ac:dyDescent="0.2">
      <c r="A59" s="2" t="s">
        <v>431</v>
      </c>
      <c r="B59" s="17">
        <v>0</v>
      </c>
      <c r="C59" s="17">
        <v>0</v>
      </c>
      <c r="D59" s="17">
        <v>0</v>
      </c>
      <c r="E59" s="17">
        <v>0</v>
      </c>
      <c r="F59" s="141">
        <v>0</v>
      </c>
      <c r="G59" s="141">
        <v>0</v>
      </c>
      <c r="H59" s="141">
        <v>0</v>
      </c>
      <c r="I59" s="141">
        <v>0</v>
      </c>
      <c r="J59" s="141">
        <v>0</v>
      </c>
      <c r="K59" s="141">
        <v>0</v>
      </c>
      <c r="L59" s="141">
        <v>0</v>
      </c>
      <c r="M59" s="141">
        <v>0</v>
      </c>
      <c r="N59" s="141">
        <v>0</v>
      </c>
      <c r="O59" s="141">
        <v>0</v>
      </c>
      <c r="P59" s="141">
        <v>0</v>
      </c>
      <c r="Q59" s="141">
        <v>0</v>
      </c>
      <c r="R59" s="141">
        <v>0</v>
      </c>
      <c r="S59" s="141">
        <v>0</v>
      </c>
      <c r="T59" s="141">
        <v>0</v>
      </c>
      <c r="U59" s="141">
        <v>0</v>
      </c>
      <c r="V59" s="141">
        <v>0</v>
      </c>
      <c r="W59" s="141">
        <v>0</v>
      </c>
      <c r="X59" s="141">
        <v>0</v>
      </c>
      <c r="Y59" s="141">
        <v>0</v>
      </c>
      <c r="Z59" s="141">
        <v>0</v>
      </c>
      <c r="AA59" s="141">
        <f t="shared" si="0"/>
        <v>0</v>
      </c>
    </row>
    <row r="60" spans="1:27" s="31" customFormat="1" x14ac:dyDescent="0.2">
      <c r="A60" s="2" t="s">
        <v>432</v>
      </c>
      <c r="B60" s="17">
        <v>0</v>
      </c>
      <c r="C60" s="17">
        <v>0</v>
      </c>
      <c r="D60" s="17">
        <v>0</v>
      </c>
      <c r="E60" s="17">
        <v>0</v>
      </c>
      <c r="F60" s="141">
        <v>0</v>
      </c>
      <c r="G60" s="141">
        <v>0</v>
      </c>
      <c r="H60" s="141">
        <v>0</v>
      </c>
      <c r="I60" s="141">
        <v>0</v>
      </c>
      <c r="J60" s="141">
        <v>0</v>
      </c>
      <c r="K60" s="141">
        <v>0</v>
      </c>
      <c r="L60" s="141">
        <v>0</v>
      </c>
      <c r="M60" s="141">
        <v>0</v>
      </c>
      <c r="N60" s="141">
        <v>0</v>
      </c>
      <c r="O60" s="141">
        <v>0</v>
      </c>
      <c r="P60" s="141">
        <v>0</v>
      </c>
      <c r="Q60" s="141">
        <v>0</v>
      </c>
      <c r="R60" s="141">
        <v>0</v>
      </c>
      <c r="S60" s="141">
        <v>0</v>
      </c>
      <c r="T60" s="141">
        <v>0</v>
      </c>
      <c r="U60" s="141">
        <v>0</v>
      </c>
      <c r="V60" s="141">
        <v>0</v>
      </c>
      <c r="W60" s="141">
        <v>0</v>
      </c>
      <c r="X60" s="141">
        <v>0</v>
      </c>
      <c r="Y60" s="141">
        <v>0</v>
      </c>
      <c r="Z60" s="141">
        <v>0</v>
      </c>
      <c r="AA60" s="141">
        <f t="shared" si="0"/>
        <v>0</v>
      </c>
    </row>
    <row r="61" spans="1:27" x14ac:dyDescent="0.2">
      <c r="A61" s="2" t="s">
        <v>446</v>
      </c>
      <c r="B61" s="17">
        <v>0</v>
      </c>
      <c r="C61" s="17">
        <v>0</v>
      </c>
      <c r="D61" s="17">
        <v>0</v>
      </c>
      <c r="E61" s="17">
        <v>0</v>
      </c>
      <c r="F61" s="141">
        <v>0</v>
      </c>
      <c r="G61" s="141">
        <v>0</v>
      </c>
      <c r="H61" s="141">
        <v>0</v>
      </c>
      <c r="I61" s="141">
        <v>0</v>
      </c>
      <c r="J61" s="141">
        <v>0</v>
      </c>
      <c r="K61" s="141">
        <v>0</v>
      </c>
      <c r="L61" s="141">
        <v>0</v>
      </c>
      <c r="M61" s="141">
        <v>0</v>
      </c>
      <c r="N61" s="141">
        <v>0</v>
      </c>
      <c r="O61" s="141">
        <v>0</v>
      </c>
      <c r="P61" s="141">
        <v>0</v>
      </c>
      <c r="Q61" s="141">
        <v>0</v>
      </c>
      <c r="R61" s="141">
        <v>0</v>
      </c>
      <c r="S61" s="141">
        <v>0</v>
      </c>
      <c r="T61" s="141">
        <v>0</v>
      </c>
      <c r="U61" s="141">
        <v>0</v>
      </c>
      <c r="V61" s="141">
        <v>0</v>
      </c>
      <c r="W61" s="141">
        <v>0</v>
      </c>
      <c r="X61" s="141">
        <v>0</v>
      </c>
      <c r="Y61" s="141">
        <v>0</v>
      </c>
      <c r="Z61" s="141">
        <v>0</v>
      </c>
      <c r="AA61" s="141">
        <f t="shared" si="0"/>
        <v>0</v>
      </c>
    </row>
    <row r="62" spans="1:27" x14ac:dyDescent="0.2">
      <c r="A62" s="2" t="s">
        <v>433</v>
      </c>
      <c r="B62" s="17">
        <v>0</v>
      </c>
      <c r="C62" s="17">
        <v>0</v>
      </c>
      <c r="D62" s="17">
        <v>0</v>
      </c>
      <c r="E62" s="17">
        <v>0</v>
      </c>
      <c r="F62" s="141">
        <v>0</v>
      </c>
      <c r="G62" s="141">
        <v>0</v>
      </c>
      <c r="H62" s="141">
        <v>0</v>
      </c>
      <c r="I62" s="141">
        <v>0</v>
      </c>
      <c r="J62" s="141">
        <v>0</v>
      </c>
      <c r="K62" s="141">
        <v>0</v>
      </c>
      <c r="L62" s="141">
        <v>0</v>
      </c>
      <c r="M62" s="141">
        <v>0</v>
      </c>
      <c r="N62" s="141">
        <v>0</v>
      </c>
      <c r="O62" s="141">
        <v>0</v>
      </c>
      <c r="P62" s="141">
        <v>0</v>
      </c>
      <c r="Q62" s="141">
        <v>0</v>
      </c>
      <c r="R62" s="141">
        <v>0</v>
      </c>
      <c r="S62" s="141">
        <v>1076.6880000000001</v>
      </c>
      <c r="T62" s="141">
        <v>0</v>
      </c>
      <c r="U62" s="141">
        <v>0</v>
      </c>
      <c r="V62" s="141">
        <v>0</v>
      </c>
      <c r="W62" s="141">
        <v>0</v>
      </c>
      <c r="X62" s="141">
        <v>0</v>
      </c>
      <c r="Y62" s="141">
        <v>0</v>
      </c>
      <c r="Z62" s="141">
        <v>0</v>
      </c>
      <c r="AA62" s="141">
        <f t="shared" si="0"/>
        <v>1076.6880000000001</v>
      </c>
    </row>
    <row r="63" spans="1:27" x14ac:dyDescent="0.2">
      <c r="A63" s="2" t="s">
        <v>434</v>
      </c>
      <c r="B63" s="17">
        <v>0</v>
      </c>
      <c r="C63" s="17">
        <v>0</v>
      </c>
      <c r="D63" s="17">
        <v>0</v>
      </c>
      <c r="E63" s="17">
        <v>0</v>
      </c>
      <c r="F63" s="141">
        <v>0</v>
      </c>
      <c r="G63" s="141">
        <v>0</v>
      </c>
      <c r="H63" s="141">
        <v>0</v>
      </c>
      <c r="I63" s="141">
        <v>0</v>
      </c>
      <c r="J63" s="141">
        <v>0</v>
      </c>
      <c r="K63" s="141">
        <v>0</v>
      </c>
      <c r="L63" s="141">
        <v>0</v>
      </c>
      <c r="M63" s="141">
        <v>0</v>
      </c>
      <c r="N63" s="141">
        <v>0</v>
      </c>
      <c r="O63" s="141">
        <v>0</v>
      </c>
      <c r="P63" s="141">
        <v>0</v>
      </c>
      <c r="Q63" s="141">
        <v>0</v>
      </c>
      <c r="R63" s="141">
        <v>0</v>
      </c>
      <c r="S63" s="141">
        <v>0</v>
      </c>
      <c r="T63" s="141">
        <v>0</v>
      </c>
      <c r="U63" s="141">
        <v>0</v>
      </c>
      <c r="V63" s="141">
        <v>0</v>
      </c>
      <c r="W63" s="141">
        <v>0</v>
      </c>
      <c r="X63" s="141">
        <v>0</v>
      </c>
      <c r="Y63" s="141">
        <v>0</v>
      </c>
      <c r="Z63" s="141">
        <v>0</v>
      </c>
      <c r="AA63" s="141">
        <f t="shared" si="0"/>
        <v>0</v>
      </c>
    </row>
    <row r="64" spans="1:27" x14ac:dyDescent="0.2">
      <c r="A64" s="2" t="s">
        <v>447</v>
      </c>
      <c r="B64" s="17">
        <v>0</v>
      </c>
      <c r="C64" s="17">
        <v>-28193.298182589999</v>
      </c>
      <c r="D64" s="17">
        <v>0</v>
      </c>
      <c r="E64" s="17">
        <v>-1531.4033952499999</v>
      </c>
      <c r="F64" s="141">
        <v>0</v>
      </c>
      <c r="G64" s="141">
        <v>0</v>
      </c>
      <c r="H64" s="141">
        <v>0</v>
      </c>
      <c r="I64" s="141">
        <v>0</v>
      </c>
      <c r="J64" s="141">
        <v>-1410.60327216</v>
      </c>
      <c r="K64" s="141">
        <v>0</v>
      </c>
      <c r="L64" s="141">
        <v>0</v>
      </c>
      <c r="M64" s="141">
        <v>0</v>
      </c>
      <c r="N64" s="141">
        <v>0</v>
      </c>
      <c r="O64" s="141">
        <v>0</v>
      </c>
      <c r="P64" s="141">
        <v>-6520.9314259299999</v>
      </c>
      <c r="Q64" s="141">
        <v>0</v>
      </c>
      <c r="R64" s="141">
        <v>0</v>
      </c>
      <c r="S64" s="141">
        <v>0</v>
      </c>
      <c r="T64" s="141">
        <v>0</v>
      </c>
      <c r="U64" s="141">
        <v>0</v>
      </c>
      <c r="V64" s="141">
        <v>0</v>
      </c>
      <c r="W64" s="141">
        <v>0</v>
      </c>
      <c r="X64" s="141">
        <v>0</v>
      </c>
      <c r="Y64" s="141">
        <v>0</v>
      </c>
      <c r="Z64" s="141">
        <v>0</v>
      </c>
      <c r="AA64" s="141">
        <f t="shared" si="0"/>
        <v>-37656.236275929994</v>
      </c>
    </row>
    <row r="65" spans="1:27" x14ac:dyDescent="0.2">
      <c r="A65" s="3" t="s">
        <v>448</v>
      </c>
      <c r="B65" s="12">
        <v>0</v>
      </c>
      <c r="C65" s="12">
        <v>0</v>
      </c>
      <c r="D65" s="12">
        <v>0</v>
      </c>
      <c r="E65" s="12">
        <v>0</v>
      </c>
      <c r="F65" s="13">
        <v>0</v>
      </c>
      <c r="G65" s="13">
        <v>0</v>
      </c>
      <c r="H65" s="13">
        <v>0</v>
      </c>
      <c r="I65" s="13">
        <v>0</v>
      </c>
      <c r="J65" s="13">
        <v>45522.64451197</v>
      </c>
      <c r="K65" s="13">
        <v>0</v>
      </c>
      <c r="L65" s="13">
        <v>0</v>
      </c>
      <c r="M65" s="13">
        <v>0</v>
      </c>
      <c r="N65" s="13">
        <v>0</v>
      </c>
      <c r="O65" s="13">
        <v>0</v>
      </c>
      <c r="P65" s="13">
        <v>8426.7357469599992</v>
      </c>
      <c r="Q65" s="13">
        <v>0</v>
      </c>
      <c r="R65" s="13">
        <v>0</v>
      </c>
      <c r="S65" s="13">
        <v>0</v>
      </c>
      <c r="T65" s="13">
        <v>0</v>
      </c>
      <c r="U65" s="13">
        <v>0</v>
      </c>
      <c r="V65" s="13">
        <v>0</v>
      </c>
      <c r="W65" s="13">
        <v>0</v>
      </c>
      <c r="X65" s="13">
        <v>0</v>
      </c>
      <c r="Y65" s="13">
        <v>0</v>
      </c>
      <c r="Z65" s="13">
        <v>0</v>
      </c>
      <c r="AA65" s="13">
        <f t="shared" si="0"/>
        <v>53949.380258930003</v>
      </c>
    </row>
    <row r="66" spans="1:27" x14ac:dyDescent="0.2">
      <c r="A66" s="2" t="s">
        <v>449</v>
      </c>
      <c r="B66" s="17">
        <v>0</v>
      </c>
      <c r="C66" s="17">
        <v>28193.298182589999</v>
      </c>
      <c r="D66" s="17">
        <v>0</v>
      </c>
      <c r="E66" s="17">
        <v>1531.4033952499999</v>
      </c>
      <c r="F66" s="141">
        <v>0</v>
      </c>
      <c r="G66" s="141">
        <v>0</v>
      </c>
      <c r="H66" s="141">
        <v>0</v>
      </c>
      <c r="I66" s="141">
        <v>0</v>
      </c>
      <c r="J66" s="141">
        <v>46933.247784129999</v>
      </c>
      <c r="K66" s="141">
        <v>0</v>
      </c>
      <c r="L66" s="141">
        <v>0</v>
      </c>
      <c r="M66" s="141">
        <v>0</v>
      </c>
      <c r="N66" s="141">
        <v>0</v>
      </c>
      <c r="O66" s="141">
        <v>0</v>
      </c>
      <c r="P66" s="141">
        <v>14947.66717289</v>
      </c>
      <c r="Q66" s="141">
        <v>0</v>
      </c>
      <c r="R66" s="141">
        <v>0</v>
      </c>
      <c r="S66" s="141">
        <v>0</v>
      </c>
      <c r="T66" s="141">
        <v>0</v>
      </c>
      <c r="U66" s="141">
        <v>0</v>
      </c>
      <c r="V66" s="141">
        <v>0</v>
      </c>
      <c r="W66" s="141">
        <v>0</v>
      </c>
      <c r="X66" s="141">
        <v>0</v>
      </c>
      <c r="Y66" s="141">
        <v>0</v>
      </c>
      <c r="Z66" s="141">
        <v>0</v>
      </c>
      <c r="AA66" s="141">
        <f t="shared" si="0"/>
        <v>91605.61653485999</v>
      </c>
    </row>
    <row r="67" spans="1:27" x14ac:dyDescent="0.2">
      <c r="A67" s="2"/>
      <c r="B67" s="17"/>
      <c r="C67" s="17"/>
      <c r="D67" s="17"/>
      <c r="E67" s="17"/>
      <c r="F67" s="141"/>
      <c r="G67" s="141"/>
      <c r="H67" s="141"/>
      <c r="I67" s="141"/>
      <c r="J67" s="141"/>
      <c r="K67" s="141"/>
      <c r="L67" s="141"/>
      <c r="M67" s="141"/>
      <c r="N67" s="141"/>
      <c r="O67" s="141"/>
      <c r="P67" s="141"/>
      <c r="Q67" s="141"/>
      <c r="R67" s="141"/>
      <c r="S67" s="141"/>
      <c r="T67" s="141"/>
      <c r="U67" s="141"/>
      <c r="V67" s="141"/>
      <c r="W67" s="141"/>
      <c r="X67" s="141"/>
      <c r="Y67" s="141"/>
      <c r="Z67" s="141"/>
      <c r="AA67" s="141"/>
    </row>
    <row r="68" spans="1:27" ht="13.5" thickBot="1" x14ac:dyDescent="0.25">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c r="AA68" s="142"/>
    </row>
    <row r="69" spans="1:27" ht="13.5" thickTop="1" x14ac:dyDescent="0.2">
      <c r="AA69" s="13"/>
    </row>
    <row r="70" spans="1:27" x14ac:dyDescent="0.2">
      <c r="AA70" s="13"/>
    </row>
    <row r="71" spans="1:27" x14ac:dyDescent="0.2">
      <c r="AA71" s="13"/>
    </row>
    <row r="72" spans="1:27" x14ac:dyDescent="0.2">
      <c r="AA72" s="13"/>
    </row>
    <row r="73" spans="1:27" x14ac:dyDescent="0.2">
      <c r="AA73" s="13"/>
    </row>
    <row r="74" spans="1:27" x14ac:dyDescent="0.2">
      <c r="AA74" s="13"/>
    </row>
    <row r="75" spans="1:27" x14ac:dyDescent="0.2">
      <c r="AA75" s="13"/>
    </row>
    <row r="76" spans="1:27" x14ac:dyDescent="0.2">
      <c r="AA76" s="13"/>
    </row>
    <row r="77" spans="1:27" x14ac:dyDescent="0.2">
      <c r="AA77" s="13"/>
    </row>
    <row r="78" spans="1:27" x14ac:dyDescent="0.2">
      <c r="AA78" s="13"/>
    </row>
    <row r="79" spans="1:27" x14ac:dyDescent="0.2">
      <c r="AA79" s="13"/>
    </row>
    <row r="80" spans="1:27" x14ac:dyDescent="0.2">
      <c r="AA80" s="13"/>
    </row>
    <row r="81" spans="27:27" x14ac:dyDescent="0.2">
      <c r="AA81" s="13"/>
    </row>
    <row r="82" spans="27:27" x14ac:dyDescent="0.2">
      <c r="AA82" s="141"/>
    </row>
  </sheetData>
  <mergeCells count="12">
    <mergeCell ref="B5:I5"/>
    <mergeCell ref="B6:I6"/>
    <mergeCell ref="S5:AA5"/>
    <mergeCell ref="S6:AA6"/>
    <mergeCell ref="J5:R5"/>
    <mergeCell ref="J6:R6"/>
    <mergeCell ref="B7:I7"/>
    <mergeCell ref="B8:I8"/>
    <mergeCell ref="S7:AA7"/>
    <mergeCell ref="S8:AA8"/>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3CDB-309C-4ECC-9A19-A1F6376597AD}">
  <sheetPr>
    <tabColor theme="9" tint="0.39997558519241921"/>
  </sheetPr>
  <dimension ref="A1:T69"/>
  <sheetViews>
    <sheetView showGridLines="0" defaultGridColor="0" colorId="60" workbookViewId="0">
      <selection activeCell="G8" sqref="G8:L8"/>
    </sheetView>
  </sheetViews>
  <sheetFormatPr baseColWidth="10" defaultColWidth="11.42578125" defaultRowHeight="12.75" x14ac:dyDescent="0.2"/>
  <cols>
    <col min="1" max="1" width="56.140625" style="4" customWidth="1"/>
    <col min="2" max="6" width="12" style="4" customWidth="1"/>
    <col min="7" max="11" width="10" style="4" customWidth="1"/>
    <col min="12" max="16384" width="11.42578125" style="4"/>
  </cols>
  <sheetData>
    <row r="1" spans="1:12" x14ac:dyDescent="0.2">
      <c r="A1" s="71" t="s">
        <v>286</v>
      </c>
    </row>
    <row r="2" spans="1:12" x14ac:dyDescent="0.2">
      <c r="A2" s="71" t="s">
        <v>363</v>
      </c>
    </row>
    <row r="3" spans="1:12" x14ac:dyDescent="0.2">
      <c r="A3" s="71" t="s">
        <v>364</v>
      </c>
      <c r="D3" s="34"/>
    </row>
    <row r="5" spans="1:12" x14ac:dyDescent="0.2">
      <c r="B5" s="170" t="s">
        <v>365</v>
      </c>
      <c r="C5" s="170"/>
      <c r="D5" s="170"/>
      <c r="E5" s="170"/>
      <c r="F5" s="170"/>
      <c r="G5" s="170" t="s">
        <v>365</v>
      </c>
      <c r="H5" s="170"/>
      <c r="I5" s="170"/>
      <c r="J5" s="170"/>
      <c r="K5" s="170"/>
      <c r="L5" s="170"/>
    </row>
    <row r="6" spans="1:12" x14ac:dyDescent="0.2">
      <c r="B6" s="170" t="s">
        <v>467</v>
      </c>
      <c r="C6" s="170"/>
      <c r="D6" s="170"/>
      <c r="E6" s="170"/>
      <c r="F6" s="170"/>
      <c r="G6" s="170" t="s">
        <v>467</v>
      </c>
      <c r="H6" s="170"/>
      <c r="I6" s="170"/>
      <c r="J6" s="170"/>
      <c r="K6" s="170"/>
      <c r="L6" s="170"/>
    </row>
    <row r="7" spans="1:12" x14ac:dyDescent="0.2">
      <c r="B7" s="170">
        <v>2023</v>
      </c>
      <c r="C7" s="170"/>
      <c r="D7" s="170"/>
      <c r="E7" s="170"/>
      <c r="F7" s="170"/>
      <c r="G7" s="170">
        <v>2023</v>
      </c>
      <c r="H7" s="170"/>
      <c r="I7" s="170"/>
      <c r="J7" s="170"/>
      <c r="K7" s="170"/>
      <c r="L7" s="170"/>
    </row>
    <row r="8" spans="1:12" x14ac:dyDescent="0.2">
      <c r="B8" s="170" t="s">
        <v>367</v>
      </c>
      <c r="C8" s="170"/>
      <c r="D8" s="170"/>
      <c r="E8" s="170"/>
      <c r="F8" s="170"/>
      <c r="G8" s="170" t="s">
        <v>367</v>
      </c>
      <c r="H8" s="170"/>
      <c r="I8" s="170"/>
      <c r="J8" s="170"/>
      <c r="K8" s="170"/>
      <c r="L8" s="170"/>
    </row>
    <row r="9" spans="1:12" ht="13.5" thickBot="1" x14ac:dyDescent="0.25"/>
    <row r="10" spans="1:12" ht="14.25" thickTop="1" thickBot="1" x14ac:dyDescent="0.25">
      <c r="A10" s="72" t="s">
        <v>368</v>
      </c>
      <c r="B10" s="72" t="s">
        <v>104</v>
      </c>
      <c r="C10" s="72" t="s">
        <v>110</v>
      </c>
      <c r="D10" s="72" t="s">
        <v>106</v>
      </c>
      <c r="E10" s="72" t="s">
        <v>108</v>
      </c>
      <c r="F10" s="72" t="s">
        <v>112</v>
      </c>
      <c r="G10" s="72" t="s">
        <v>114</v>
      </c>
      <c r="H10" s="72" t="s">
        <v>116</v>
      </c>
      <c r="I10" s="72" t="s">
        <v>118</v>
      </c>
      <c r="J10" s="72" t="s">
        <v>120</v>
      </c>
      <c r="K10" s="72" t="s">
        <v>122</v>
      </c>
      <c r="L10" s="72" t="s">
        <v>372</v>
      </c>
    </row>
    <row r="11" spans="1:12" s="13" customFormat="1" ht="13.5" thickTop="1" x14ac:dyDescent="0.2">
      <c r="A11" s="74"/>
      <c r="B11" s="17"/>
      <c r="C11" s="17"/>
      <c r="D11" s="17"/>
      <c r="E11" s="17"/>
      <c r="F11" s="17"/>
      <c r="G11" s="17"/>
      <c r="H11" s="141"/>
      <c r="I11" s="141"/>
      <c r="J11" s="141"/>
      <c r="K11" s="141"/>
      <c r="L11" s="141"/>
    </row>
    <row r="12" spans="1:12" s="13" customFormat="1" x14ac:dyDescent="0.2">
      <c r="A12" s="3" t="s">
        <v>406</v>
      </c>
      <c r="B12" s="13">
        <v>116695.6414502213</v>
      </c>
      <c r="C12" s="13">
        <v>3857.3777127029998</v>
      </c>
      <c r="D12" s="13">
        <v>848.48417613000004</v>
      </c>
      <c r="E12" s="13">
        <v>3273.8121212199999</v>
      </c>
      <c r="F12" s="13">
        <v>28825.83944684</v>
      </c>
      <c r="G12" s="13">
        <v>42735.027063020003</v>
      </c>
      <c r="H12" s="13">
        <v>519.19643455000005</v>
      </c>
      <c r="I12" s="13">
        <v>150.70031299999999</v>
      </c>
      <c r="J12" s="13">
        <v>4810.0904668399999</v>
      </c>
      <c r="K12" s="13">
        <v>8076.6499543700002</v>
      </c>
      <c r="L12" s="13">
        <f t="shared" ref="L12:L43" si="0">SUM(B12:K12)</f>
        <v>209792.81913889429</v>
      </c>
    </row>
    <row r="13" spans="1:12" s="15" customFormat="1" x14ac:dyDescent="0.2">
      <c r="A13" s="3" t="s">
        <v>407</v>
      </c>
      <c r="B13" s="15">
        <v>116695.6414502213</v>
      </c>
      <c r="C13" s="15">
        <v>3857.3777127029998</v>
      </c>
      <c r="D13" s="15">
        <v>848.48417613000004</v>
      </c>
      <c r="E13" s="15">
        <v>3273.8121212199999</v>
      </c>
      <c r="F13" s="15">
        <v>29458.749940109999</v>
      </c>
      <c r="G13" s="15">
        <v>42735.027063020003</v>
      </c>
      <c r="H13" s="15">
        <v>519.19643455000005</v>
      </c>
      <c r="I13" s="15">
        <v>150.70031299999999</v>
      </c>
      <c r="J13" s="15">
        <v>4810.0904668399999</v>
      </c>
      <c r="K13" s="15">
        <v>8076.6499543700002</v>
      </c>
      <c r="L13" s="15">
        <f t="shared" si="0"/>
        <v>210425.72963216429</v>
      </c>
    </row>
    <row r="14" spans="1:12" s="31" customFormat="1" x14ac:dyDescent="0.2">
      <c r="A14" s="3" t="s">
        <v>408</v>
      </c>
      <c r="B14" s="13">
        <v>116009.5950345789</v>
      </c>
      <c r="C14" s="13">
        <v>3684.4875668230002</v>
      </c>
      <c r="D14" s="13">
        <v>768.23196657000005</v>
      </c>
      <c r="E14" s="13">
        <v>3224.0480396500002</v>
      </c>
      <c r="F14" s="13">
        <v>18621.312820759998</v>
      </c>
      <c r="G14" s="13">
        <v>41238.544496690003</v>
      </c>
      <c r="H14" s="13">
        <v>512.40398649999997</v>
      </c>
      <c r="I14" s="13">
        <v>150.104389</v>
      </c>
      <c r="J14" s="13">
        <v>4298.9386098000004</v>
      </c>
      <c r="K14" s="13">
        <v>3843.6462300100002</v>
      </c>
      <c r="L14" s="13">
        <f t="shared" si="0"/>
        <v>192351.31314038191</v>
      </c>
    </row>
    <row r="15" spans="1:12" s="31" customFormat="1" x14ac:dyDescent="0.2">
      <c r="A15" s="2" t="s">
        <v>409</v>
      </c>
      <c r="B15" s="141">
        <v>5919.5996243793998</v>
      </c>
      <c r="C15" s="141">
        <v>2073.21443116</v>
      </c>
      <c r="D15" s="141">
        <v>398.31247809000001</v>
      </c>
      <c r="E15" s="141">
        <v>1520.1570907299999</v>
      </c>
      <c r="F15" s="141">
        <v>7716.6524546600003</v>
      </c>
      <c r="G15" s="141">
        <v>25545.048918929999</v>
      </c>
      <c r="H15" s="141">
        <v>329.27457077000003</v>
      </c>
      <c r="I15" s="141">
        <v>80.876053999999996</v>
      </c>
      <c r="J15" s="141">
        <v>1598.72382348</v>
      </c>
      <c r="K15" s="141">
        <v>1704.0497437500001</v>
      </c>
      <c r="L15" s="13">
        <f t="shared" si="0"/>
        <v>46885.909189949409</v>
      </c>
    </row>
    <row r="16" spans="1:12" s="31" customFormat="1" x14ac:dyDescent="0.2">
      <c r="A16" s="2" t="s">
        <v>410</v>
      </c>
      <c r="B16" s="141">
        <v>1172.9400128622001</v>
      </c>
      <c r="C16" s="141">
        <v>457.92886966999998</v>
      </c>
      <c r="D16" s="141">
        <v>71.367348460000002</v>
      </c>
      <c r="E16" s="141">
        <v>193.66465475000001</v>
      </c>
      <c r="F16" s="141">
        <v>783.50304447999997</v>
      </c>
      <c r="G16" s="141">
        <v>3549.4701483399999</v>
      </c>
      <c r="H16" s="141">
        <v>59.071136000000003</v>
      </c>
      <c r="I16" s="141">
        <v>14.248704</v>
      </c>
      <c r="J16" s="141">
        <v>288.35009007999997</v>
      </c>
      <c r="K16" s="141">
        <v>429.85629918000001</v>
      </c>
      <c r="L16" s="13">
        <f t="shared" si="0"/>
        <v>7020.4003078221986</v>
      </c>
    </row>
    <row r="17" spans="1:12" s="31" customFormat="1" x14ac:dyDescent="0.2">
      <c r="A17" s="2" t="s">
        <v>411</v>
      </c>
      <c r="B17" s="141">
        <v>365.7324751406</v>
      </c>
      <c r="C17" s="141">
        <v>93.397602980000002</v>
      </c>
      <c r="D17" s="141">
        <v>18.141165999999998</v>
      </c>
      <c r="E17" s="141">
        <v>67.928580940000003</v>
      </c>
      <c r="F17" s="141">
        <v>0</v>
      </c>
      <c r="G17" s="141">
        <v>0</v>
      </c>
      <c r="H17" s="141">
        <v>15.014256</v>
      </c>
      <c r="I17" s="141">
        <v>3.54196</v>
      </c>
      <c r="J17" s="141">
        <v>73.296922420000001</v>
      </c>
      <c r="K17" s="141">
        <v>109.11143781</v>
      </c>
      <c r="L17" s="13">
        <f t="shared" si="0"/>
        <v>746.16440129060004</v>
      </c>
    </row>
    <row r="18" spans="1:12" s="31" customFormat="1" x14ac:dyDescent="0.2">
      <c r="A18" s="2" t="s">
        <v>412</v>
      </c>
      <c r="B18" s="141">
        <v>807.20753772160003</v>
      </c>
      <c r="C18" s="141">
        <v>364.53126669</v>
      </c>
      <c r="D18" s="141">
        <v>53.226182459999997</v>
      </c>
      <c r="E18" s="141">
        <v>125.73607380999999</v>
      </c>
      <c r="F18" s="141">
        <v>783.50304447999997</v>
      </c>
      <c r="G18" s="141">
        <v>3549.4701483399999</v>
      </c>
      <c r="H18" s="141">
        <v>44.05688</v>
      </c>
      <c r="I18" s="141">
        <v>10.706744</v>
      </c>
      <c r="J18" s="141">
        <v>215.05316766000001</v>
      </c>
      <c r="K18" s="141">
        <v>320.74486137000002</v>
      </c>
      <c r="L18" s="13">
        <f t="shared" si="0"/>
        <v>6274.2359065316004</v>
      </c>
    </row>
    <row r="19" spans="1:12" s="31" customFormat="1" x14ac:dyDescent="0.2">
      <c r="A19" s="2" t="s">
        <v>413</v>
      </c>
      <c r="B19" s="141">
        <v>107617.3025366034</v>
      </c>
      <c r="C19" s="141">
        <v>1034.2557107729999</v>
      </c>
      <c r="D19" s="141">
        <v>255.84051414999999</v>
      </c>
      <c r="E19" s="141">
        <v>1148.1812403900001</v>
      </c>
      <c r="F19" s="141">
        <v>6776.7582737299999</v>
      </c>
      <c r="G19" s="141">
        <v>8274.7762334800009</v>
      </c>
      <c r="H19" s="141">
        <v>82.442244169999995</v>
      </c>
      <c r="I19" s="141">
        <v>42.015562000000003</v>
      </c>
      <c r="J19" s="141">
        <v>2232.72508569</v>
      </c>
      <c r="K19" s="141">
        <v>1445.5678168699999</v>
      </c>
      <c r="L19" s="13">
        <f t="shared" si="0"/>
        <v>128909.86521785639</v>
      </c>
    </row>
    <row r="20" spans="1:12" s="31" customFormat="1" x14ac:dyDescent="0.2">
      <c r="A20" s="3" t="s">
        <v>414</v>
      </c>
      <c r="B20" s="13">
        <v>228.86783610059999</v>
      </c>
      <c r="C20" s="13">
        <v>0</v>
      </c>
      <c r="D20" s="13">
        <v>0</v>
      </c>
      <c r="E20" s="13">
        <v>0</v>
      </c>
      <c r="F20" s="13">
        <v>0</v>
      </c>
      <c r="G20" s="13">
        <v>0</v>
      </c>
      <c r="H20" s="13">
        <v>0</v>
      </c>
      <c r="I20" s="13">
        <v>6.822311</v>
      </c>
      <c r="J20" s="13">
        <v>0</v>
      </c>
      <c r="K20" s="13">
        <v>0</v>
      </c>
      <c r="L20" s="13">
        <f t="shared" si="0"/>
        <v>235.6901471006</v>
      </c>
    </row>
    <row r="21" spans="1:12" s="31" customFormat="1" x14ac:dyDescent="0.2">
      <c r="A21" s="3" t="s">
        <v>415</v>
      </c>
      <c r="B21" s="13">
        <v>228.86783610059999</v>
      </c>
      <c r="C21" s="13">
        <v>0</v>
      </c>
      <c r="D21" s="13">
        <v>0</v>
      </c>
      <c r="E21" s="13">
        <v>0</v>
      </c>
      <c r="F21" s="13">
        <v>0</v>
      </c>
      <c r="G21" s="13">
        <v>0</v>
      </c>
      <c r="H21" s="13">
        <v>0</v>
      </c>
      <c r="I21" s="13">
        <v>6.822311</v>
      </c>
      <c r="J21" s="13">
        <v>0</v>
      </c>
      <c r="K21" s="13">
        <v>0</v>
      </c>
      <c r="L21" s="13">
        <f t="shared" si="0"/>
        <v>235.6901471006</v>
      </c>
    </row>
    <row r="22" spans="1:12" s="13" customFormat="1" x14ac:dyDescent="0.2">
      <c r="A22" s="2" t="s">
        <v>416</v>
      </c>
      <c r="B22" s="141">
        <v>0</v>
      </c>
      <c r="C22" s="141">
        <v>0</v>
      </c>
      <c r="D22" s="141">
        <v>0</v>
      </c>
      <c r="E22" s="141">
        <v>0</v>
      </c>
      <c r="F22" s="141">
        <v>0</v>
      </c>
      <c r="G22" s="141">
        <v>0</v>
      </c>
      <c r="H22" s="141">
        <v>0</v>
      </c>
      <c r="I22" s="141">
        <v>0</v>
      </c>
      <c r="J22" s="141">
        <v>0</v>
      </c>
      <c r="K22" s="141">
        <v>0</v>
      </c>
      <c r="L22" s="13">
        <f t="shared" si="0"/>
        <v>0</v>
      </c>
    </row>
    <row r="23" spans="1:12" s="13" customFormat="1" x14ac:dyDescent="0.2">
      <c r="A23" s="2" t="s">
        <v>417</v>
      </c>
      <c r="B23" s="141">
        <v>0</v>
      </c>
      <c r="C23" s="141">
        <v>0</v>
      </c>
      <c r="D23" s="141">
        <v>0</v>
      </c>
      <c r="E23" s="141">
        <v>0</v>
      </c>
      <c r="F23" s="141">
        <v>0</v>
      </c>
      <c r="G23" s="141">
        <v>0</v>
      </c>
      <c r="H23" s="141">
        <v>0</v>
      </c>
      <c r="I23" s="141">
        <v>0</v>
      </c>
      <c r="J23" s="141">
        <v>0</v>
      </c>
      <c r="K23" s="141">
        <v>0</v>
      </c>
      <c r="L23" s="13">
        <f t="shared" si="0"/>
        <v>0</v>
      </c>
    </row>
    <row r="24" spans="1:12" s="31" customFormat="1" x14ac:dyDescent="0.2">
      <c r="A24" s="2" t="s">
        <v>418</v>
      </c>
      <c r="B24" s="141">
        <v>228.86783610059999</v>
      </c>
      <c r="C24" s="141">
        <v>0</v>
      </c>
      <c r="D24" s="141">
        <v>0</v>
      </c>
      <c r="E24" s="141">
        <v>0</v>
      </c>
      <c r="F24" s="141">
        <v>0</v>
      </c>
      <c r="G24" s="141">
        <v>0</v>
      </c>
      <c r="H24" s="141">
        <v>0</v>
      </c>
      <c r="I24" s="141">
        <v>6.822311</v>
      </c>
      <c r="J24" s="141">
        <v>0</v>
      </c>
      <c r="K24" s="141">
        <v>0</v>
      </c>
      <c r="L24" s="13">
        <f t="shared" si="0"/>
        <v>235.6901471006</v>
      </c>
    </row>
    <row r="25" spans="1:12" s="31" customFormat="1" x14ac:dyDescent="0.2">
      <c r="A25" s="2" t="s">
        <v>419</v>
      </c>
      <c r="B25" s="141">
        <v>0</v>
      </c>
      <c r="C25" s="141">
        <v>0</v>
      </c>
      <c r="D25" s="141">
        <v>0</v>
      </c>
      <c r="E25" s="141">
        <v>0</v>
      </c>
      <c r="F25" s="141">
        <v>0</v>
      </c>
      <c r="G25" s="141">
        <v>0</v>
      </c>
      <c r="H25" s="141">
        <v>0</v>
      </c>
      <c r="I25" s="141">
        <v>0</v>
      </c>
      <c r="J25" s="141">
        <v>0</v>
      </c>
      <c r="K25" s="141">
        <v>0</v>
      </c>
      <c r="L25" s="13">
        <f t="shared" si="0"/>
        <v>0</v>
      </c>
    </row>
    <row r="26" spans="1:12" s="31" customFormat="1" x14ac:dyDescent="0.2">
      <c r="A26" s="3" t="s">
        <v>420</v>
      </c>
      <c r="B26" s="13">
        <v>1070.8850246333</v>
      </c>
      <c r="C26" s="13">
        <v>119.08855522</v>
      </c>
      <c r="D26" s="13">
        <v>42.711625869999999</v>
      </c>
      <c r="E26" s="13">
        <v>362.04505377999999</v>
      </c>
      <c r="F26" s="13">
        <v>3344.39904789</v>
      </c>
      <c r="G26" s="13">
        <v>3869.2491959399999</v>
      </c>
      <c r="H26" s="13">
        <v>41.61603556</v>
      </c>
      <c r="I26" s="13">
        <v>6.1417580000000003</v>
      </c>
      <c r="J26" s="13">
        <v>179.13961054999999</v>
      </c>
      <c r="K26" s="13">
        <v>264.17237021</v>
      </c>
      <c r="L26" s="13">
        <f t="shared" si="0"/>
        <v>9299.4482776533023</v>
      </c>
    </row>
    <row r="27" spans="1:12" s="31" customFormat="1" x14ac:dyDescent="0.2">
      <c r="A27" s="2" t="s">
        <v>421</v>
      </c>
      <c r="B27" s="141">
        <v>0</v>
      </c>
      <c r="C27" s="141">
        <v>0</v>
      </c>
      <c r="D27" s="141">
        <v>0</v>
      </c>
      <c r="E27" s="141">
        <v>18.12565901</v>
      </c>
      <c r="F27" s="141">
        <v>1840.21546005</v>
      </c>
      <c r="G27" s="141">
        <v>398.74238033</v>
      </c>
      <c r="H27" s="141">
        <v>1.6128445300000001</v>
      </c>
      <c r="I27" s="141">
        <v>0</v>
      </c>
      <c r="J27" s="141">
        <v>14.465862639999999</v>
      </c>
      <c r="K27" s="141">
        <v>3.7324050400000002</v>
      </c>
      <c r="L27" s="13">
        <f t="shared" si="0"/>
        <v>2276.8946115999997</v>
      </c>
    </row>
    <row r="28" spans="1:12" s="13" customFormat="1" x14ac:dyDescent="0.2">
      <c r="A28" s="2" t="s">
        <v>422</v>
      </c>
      <c r="B28" s="141">
        <v>0</v>
      </c>
      <c r="C28" s="141">
        <v>0</v>
      </c>
      <c r="D28" s="141">
        <v>0</v>
      </c>
      <c r="E28" s="141">
        <v>0</v>
      </c>
      <c r="F28" s="141">
        <v>0</v>
      </c>
      <c r="G28" s="141">
        <v>0</v>
      </c>
      <c r="H28" s="141">
        <v>0</v>
      </c>
      <c r="I28" s="141">
        <v>0</v>
      </c>
      <c r="J28" s="141">
        <v>0</v>
      </c>
      <c r="K28" s="141">
        <v>0</v>
      </c>
      <c r="L28" s="13">
        <f t="shared" si="0"/>
        <v>0</v>
      </c>
    </row>
    <row r="29" spans="1:12" s="31" customFormat="1" x14ac:dyDescent="0.2">
      <c r="A29" s="2" t="s">
        <v>423</v>
      </c>
      <c r="B29" s="141">
        <v>0</v>
      </c>
      <c r="C29" s="141">
        <v>0</v>
      </c>
      <c r="D29" s="141">
        <v>0</v>
      </c>
      <c r="E29" s="141">
        <v>0</v>
      </c>
      <c r="F29" s="141">
        <v>0</v>
      </c>
      <c r="G29" s="141">
        <v>0</v>
      </c>
      <c r="H29" s="141">
        <v>0</v>
      </c>
      <c r="I29" s="141">
        <v>0</v>
      </c>
      <c r="J29" s="141">
        <v>0</v>
      </c>
      <c r="K29" s="141">
        <v>0</v>
      </c>
      <c r="L29" s="13">
        <f t="shared" si="0"/>
        <v>0</v>
      </c>
    </row>
    <row r="30" spans="1:12" s="31" customFormat="1" ht="12" customHeight="1" x14ac:dyDescent="0.2">
      <c r="A30" s="2" t="s">
        <v>424</v>
      </c>
      <c r="B30" s="141">
        <v>0</v>
      </c>
      <c r="C30" s="141">
        <v>0</v>
      </c>
      <c r="D30" s="141">
        <v>0</v>
      </c>
      <c r="E30" s="141">
        <v>0</v>
      </c>
      <c r="F30" s="141">
        <v>0</v>
      </c>
      <c r="G30" s="141">
        <v>0</v>
      </c>
      <c r="H30" s="141">
        <v>0</v>
      </c>
      <c r="I30" s="141">
        <v>0</v>
      </c>
      <c r="J30" s="141">
        <v>0</v>
      </c>
      <c r="K30" s="141">
        <v>0</v>
      </c>
      <c r="L30" s="13">
        <f t="shared" si="0"/>
        <v>0</v>
      </c>
    </row>
    <row r="31" spans="1:12" s="31" customFormat="1" x14ac:dyDescent="0.2">
      <c r="A31" s="2" t="s">
        <v>425</v>
      </c>
      <c r="B31" s="141">
        <v>0</v>
      </c>
      <c r="C31" s="141">
        <v>0</v>
      </c>
      <c r="D31" s="141">
        <v>0</v>
      </c>
      <c r="E31" s="141">
        <v>0</v>
      </c>
      <c r="F31" s="141">
        <v>0</v>
      </c>
      <c r="G31" s="141">
        <v>0</v>
      </c>
      <c r="H31" s="141">
        <v>0</v>
      </c>
      <c r="I31" s="141">
        <v>0</v>
      </c>
      <c r="J31" s="141">
        <v>0</v>
      </c>
      <c r="K31" s="141">
        <v>0.3</v>
      </c>
      <c r="L31" s="13">
        <f t="shared" si="0"/>
        <v>0.3</v>
      </c>
    </row>
    <row r="32" spans="1:12" s="31" customFormat="1" x14ac:dyDescent="0.2">
      <c r="A32" s="2" t="s">
        <v>499</v>
      </c>
      <c r="B32" s="141">
        <v>0</v>
      </c>
      <c r="C32" s="141">
        <v>0</v>
      </c>
      <c r="D32" s="141">
        <v>0</v>
      </c>
      <c r="E32" s="141">
        <v>0</v>
      </c>
      <c r="F32" s="141">
        <v>0</v>
      </c>
      <c r="G32" s="141">
        <v>0</v>
      </c>
      <c r="H32" s="141">
        <v>0</v>
      </c>
      <c r="I32" s="141">
        <v>0</v>
      </c>
      <c r="J32" s="141">
        <v>0</v>
      </c>
      <c r="K32" s="141">
        <v>0</v>
      </c>
      <c r="L32" s="13">
        <f t="shared" si="0"/>
        <v>0</v>
      </c>
    </row>
    <row r="33" spans="1:12" s="31" customFormat="1" ht="12.75" customHeight="1" x14ac:dyDescent="0.2">
      <c r="A33" s="2" t="s">
        <v>426</v>
      </c>
      <c r="B33" s="141">
        <v>0</v>
      </c>
      <c r="C33" s="141">
        <v>0</v>
      </c>
      <c r="D33" s="141">
        <v>0</v>
      </c>
      <c r="E33" s="141">
        <v>0</v>
      </c>
      <c r="F33" s="141">
        <v>0</v>
      </c>
      <c r="G33" s="141">
        <v>0</v>
      </c>
      <c r="H33" s="141">
        <v>0</v>
      </c>
      <c r="I33" s="141">
        <v>0</v>
      </c>
      <c r="J33" s="141">
        <v>0</v>
      </c>
      <c r="K33" s="141">
        <v>0</v>
      </c>
      <c r="L33" s="13">
        <f t="shared" si="0"/>
        <v>0</v>
      </c>
    </row>
    <row r="34" spans="1:12" s="31" customFormat="1" x14ac:dyDescent="0.2">
      <c r="A34" s="2" t="s">
        <v>427</v>
      </c>
      <c r="B34" s="141">
        <v>0</v>
      </c>
      <c r="C34" s="141">
        <v>0</v>
      </c>
      <c r="D34" s="141">
        <v>0</v>
      </c>
      <c r="E34" s="141">
        <v>0</v>
      </c>
      <c r="F34" s="141">
        <v>0</v>
      </c>
      <c r="G34" s="141">
        <v>0</v>
      </c>
      <c r="H34" s="141">
        <v>0</v>
      </c>
      <c r="I34" s="141">
        <v>0</v>
      </c>
      <c r="J34" s="141">
        <v>0</v>
      </c>
      <c r="K34" s="141">
        <v>0</v>
      </c>
      <c r="L34" s="13">
        <f t="shared" si="0"/>
        <v>0</v>
      </c>
    </row>
    <row r="35" spans="1:12" s="31" customFormat="1" x14ac:dyDescent="0.2">
      <c r="A35" s="2" t="s">
        <v>428</v>
      </c>
      <c r="B35" s="141">
        <v>0</v>
      </c>
      <c r="C35" s="141">
        <v>0</v>
      </c>
      <c r="D35" s="141">
        <v>0</v>
      </c>
      <c r="E35" s="141">
        <v>0</v>
      </c>
      <c r="F35" s="141">
        <v>0</v>
      </c>
      <c r="G35" s="141">
        <v>0</v>
      </c>
      <c r="H35" s="141">
        <v>0</v>
      </c>
      <c r="I35" s="141">
        <v>0</v>
      </c>
      <c r="J35" s="141">
        <v>0</v>
      </c>
      <c r="K35" s="141">
        <v>0</v>
      </c>
      <c r="L35" s="13">
        <f t="shared" si="0"/>
        <v>0</v>
      </c>
    </row>
    <row r="36" spans="1:12" s="31" customFormat="1" x14ac:dyDescent="0.2">
      <c r="A36" s="2" t="s">
        <v>429</v>
      </c>
      <c r="B36" s="141">
        <v>0</v>
      </c>
      <c r="C36" s="141">
        <v>0</v>
      </c>
      <c r="D36" s="141">
        <v>0</v>
      </c>
      <c r="E36" s="141">
        <v>18.12565901</v>
      </c>
      <c r="F36" s="141">
        <v>1840.21546005</v>
      </c>
      <c r="G36" s="141">
        <v>0</v>
      </c>
      <c r="H36" s="141">
        <v>1.6128445300000001</v>
      </c>
      <c r="I36" s="141">
        <v>0</v>
      </c>
      <c r="J36" s="141">
        <v>14.465862639999999</v>
      </c>
      <c r="K36" s="141">
        <v>3.4324050399999999</v>
      </c>
      <c r="L36" s="13">
        <f t="shared" si="0"/>
        <v>1877.8522312700002</v>
      </c>
    </row>
    <row r="37" spans="1:12" s="31" customFormat="1" x14ac:dyDescent="0.2">
      <c r="A37" s="2" t="s">
        <v>430</v>
      </c>
      <c r="B37" s="141">
        <v>0</v>
      </c>
      <c r="C37" s="141">
        <v>0</v>
      </c>
      <c r="D37" s="141">
        <v>0</v>
      </c>
      <c r="E37" s="141">
        <v>0</v>
      </c>
      <c r="F37" s="141">
        <v>0</v>
      </c>
      <c r="G37" s="141">
        <v>0</v>
      </c>
      <c r="H37" s="141">
        <v>0</v>
      </c>
      <c r="I37" s="141">
        <v>0</v>
      </c>
      <c r="J37" s="141">
        <v>0</v>
      </c>
      <c r="K37" s="141">
        <v>0</v>
      </c>
      <c r="L37" s="13">
        <f t="shared" si="0"/>
        <v>0</v>
      </c>
    </row>
    <row r="38" spans="1:12" s="31" customFormat="1" x14ac:dyDescent="0.2">
      <c r="A38" s="2" t="s">
        <v>431</v>
      </c>
      <c r="B38" s="141">
        <v>0</v>
      </c>
      <c r="C38" s="141">
        <v>0</v>
      </c>
      <c r="D38" s="141">
        <v>0</v>
      </c>
      <c r="E38" s="141">
        <v>0</v>
      </c>
      <c r="F38" s="141">
        <v>0</v>
      </c>
      <c r="G38" s="141">
        <v>398.74238033</v>
      </c>
      <c r="H38" s="141">
        <v>0</v>
      </c>
      <c r="I38" s="141">
        <v>0</v>
      </c>
      <c r="J38" s="141">
        <v>0</v>
      </c>
      <c r="K38" s="141">
        <v>0</v>
      </c>
      <c r="L38" s="13">
        <f t="shared" si="0"/>
        <v>398.74238033</v>
      </c>
    </row>
    <row r="39" spans="1:12" s="31" customFormat="1" x14ac:dyDescent="0.2">
      <c r="A39" s="2" t="s">
        <v>432</v>
      </c>
      <c r="B39" s="141">
        <v>0</v>
      </c>
      <c r="C39" s="141">
        <v>0</v>
      </c>
      <c r="D39" s="141">
        <v>0</v>
      </c>
      <c r="E39" s="141">
        <v>0</v>
      </c>
      <c r="F39" s="141">
        <v>0</v>
      </c>
      <c r="G39" s="141">
        <v>0</v>
      </c>
      <c r="H39" s="141">
        <v>0</v>
      </c>
      <c r="I39" s="141">
        <v>0</v>
      </c>
      <c r="J39" s="141">
        <v>0</v>
      </c>
      <c r="K39" s="141">
        <v>0</v>
      </c>
      <c r="L39" s="13">
        <f t="shared" si="0"/>
        <v>0</v>
      </c>
    </row>
    <row r="40" spans="1:12" s="31" customFormat="1" x14ac:dyDescent="0.2">
      <c r="A40" s="2" t="s">
        <v>433</v>
      </c>
      <c r="B40" s="141">
        <v>1028.9850246333001</v>
      </c>
      <c r="C40" s="141">
        <v>96.394981619999996</v>
      </c>
      <c r="D40" s="141">
        <v>42.711625869999999</v>
      </c>
      <c r="E40" s="141">
        <v>204.26027540999999</v>
      </c>
      <c r="F40" s="141">
        <v>1351.3563804400001</v>
      </c>
      <c r="G40" s="141">
        <v>3029.97655639</v>
      </c>
      <c r="H40" s="141">
        <v>30.141704610000001</v>
      </c>
      <c r="I40" s="141">
        <v>6.1417580000000003</v>
      </c>
      <c r="J40" s="141">
        <v>164.06957641</v>
      </c>
      <c r="K40" s="141">
        <v>260.43996516999999</v>
      </c>
      <c r="L40" s="13">
        <f t="shared" si="0"/>
        <v>6214.4778485532997</v>
      </c>
    </row>
    <row r="41" spans="1:12" s="31" customFormat="1" x14ac:dyDescent="0.2">
      <c r="A41" s="2" t="s">
        <v>434</v>
      </c>
      <c r="B41" s="141">
        <v>41.9</v>
      </c>
      <c r="C41" s="141">
        <v>22.693573600000001</v>
      </c>
      <c r="D41" s="141">
        <v>0</v>
      </c>
      <c r="E41" s="141">
        <v>139.65911936000001</v>
      </c>
      <c r="F41" s="141">
        <v>152.82720739999999</v>
      </c>
      <c r="G41" s="141">
        <v>440.53025922</v>
      </c>
      <c r="H41" s="141">
        <v>9.8614864200000003</v>
      </c>
      <c r="I41" s="141">
        <v>0</v>
      </c>
      <c r="J41" s="141">
        <v>0.60417149999999997</v>
      </c>
      <c r="K41" s="141">
        <v>0</v>
      </c>
      <c r="L41" s="13">
        <f t="shared" si="0"/>
        <v>808.07581750000008</v>
      </c>
    </row>
    <row r="42" spans="1:12" s="31" customFormat="1" x14ac:dyDescent="0.2">
      <c r="A42" s="2" t="s">
        <v>435</v>
      </c>
      <c r="B42" s="141">
        <v>0</v>
      </c>
      <c r="C42" s="141">
        <v>0</v>
      </c>
      <c r="D42" s="141">
        <v>0</v>
      </c>
      <c r="E42" s="141">
        <v>0</v>
      </c>
      <c r="F42" s="141">
        <v>0</v>
      </c>
      <c r="G42" s="141">
        <v>0</v>
      </c>
      <c r="H42" s="141">
        <v>0</v>
      </c>
      <c r="I42" s="141">
        <v>0</v>
      </c>
      <c r="J42" s="141">
        <v>0</v>
      </c>
      <c r="K42" s="141">
        <v>0</v>
      </c>
      <c r="L42" s="13">
        <f t="shared" si="0"/>
        <v>0</v>
      </c>
    </row>
    <row r="43" spans="1:12" s="13" customFormat="1" x14ac:dyDescent="0.2">
      <c r="A43" s="2" t="s">
        <v>436</v>
      </c>
      <c r="B43" s="141">
        <v>686.04641564240001</v>
      </c>
      <c r="C43" s="141">
        <v>172.89014588000001</v>
      </c>
      <c r="D43" s="141">
        <v>80.252209559999997</v>
      </c>
      <c r="E43" s="141">
        <v>49.764081570000002</v>
      </c>
      <c r="F43" s="141">
        <v>10837.437119349999</v>
      </c>
      <c r="G43" s="141">
        <v>1496.4825663300001</v>
      </c>
      <c r="H43" s="141">
        <v>6.79244805</v>
      </c>
      <c r="I43" s="141">
        <v>0.59592400000000001</v>
      </c>
      <c r="J43" s="141">
        <v>511.15185703999998</v>
      </c>
      <c r="K43" s="141">
        <v>4233.00372436</v>
      </c>
      <c r="L43" s="13">
        <f t="shared" si="0"/>
        <v>18074.416491782398</v>
      </c>
    </row>
    <row r="44" spans="1:12" s="13" customFormat="1" x14ac:dyDescent="0.2">
      <c r="A44" s="2" t="s">
        <v>437</v>
      </c>
      <c r="B44" s="141">
        <v>686.04641564240001</v>
      </c>
      <c r="C44" s="141">
        <v>172.89014588000001</v>
      </c>
      <c r="D44" s="141">
        <v>80.252209559999997</v>
      </c>
      <c r="E44" s="141">
        <v>49.764081570000002</v>
      </c>
      <c r="F44" s="141">
        <v>9076.1731932599996</v>
      </c>
      <c r="G44" s="141">
        <v>876.40333501999999</v>
      </c>
      <c r="H44" s="141">
        <v>6.79244805</v>
      </c>
      <c r="I44" s="141">
        <v>0.59592400000000001</v>
      </c>
      <c r="J44" s="141">
        <v>511.15185703999998</v>
      </c>
      <c r="K44" s="141">
        <v>3487.69265382</v>
      </c>
      <c r="L44" s="13">
        <f t="shared" ref="L44:L66" si="1">SUM(B44:K44)</f>
        <v>14947.7622638424</v>
      </c>
    </row>
    <row r="45" spans="1:12" s="31" customFormat="1" x14ac:dyDescent="0.2">
      <c r="A45" s="3" t="s">
        <v>438</v>
      </c>
      <c r="B45" s="13">
        <v>624.89341413229999</v>
      </c>
      <c r="C45" s="13">
        <v>172.89014588000001</v>
      </c>
      <c r="D45" s="13">
        <v>80.252209559999997</v>
      </c>
      <c r="E45" s="13">
        <v>49.764081570000002</v>
      </c>
      <c r="F45" s="13">
        <v>1940.48168265</v>
      </c>
      <c r="G45" s="13">
        <v>837.82333501999994</v>
      </c>
      <c r="H45" s="13">
        <v>6.79244805</v>
      </c>
      <c r="I45" s="13">
        <v>0.59592400000000001</v>
      </c>
      <c r="J45" s="13">
        <v>81.914111879999993</v>
      </c>
      <c r="K45" s="13">
        <v>449.88486004999999</v>
      </c>
      <c r="L45" s="13">
        <f t="shared" si="1"/>
        <v>4245.2922127923002</v>
      </c>
    </row>
    <row r="46" spans="1:12" s="31" customFormat="1" x14ac:dyDescent="0.2">
      <c r="A46" s="3" t="s">
        <v>439</v>
      </c>
      <c r="B46" s="13">
        <v>61.153001510099998</v>
      </c>
      <c r="C46" s="13">
        <v>0</v>
      </c>
      <c r="D46" s="13">
        <v>0</v>
      </c>
      <c r="E46" s="13">
        <v>0</v>
      </c>
      <c r="F46" s="13">
        <v>7135.6915106099996</v>
      </c>
      <c r="G46" s="13">
        <v>38.58</v>
      </c>
      <c r="H46" s="13">
        <v>0</v>
      </c>
      <c r="I46" s="13">
        <v>0</v>
      </c>
      <c r="J46" s="13">
        <v>429.23774515999997</v>
      </c>
      <c r="K46" s="13">
        <v>3037.80779377</v>
      </c>
      <c r="L46" s="13">
        <f t="shared" si="1"/>
        <v>10702.470051050099</v>
      </c>
    </row>
    <row r="47" spans="1:12" s="13" customFormat="1" x14ac:dyDescent="0.2">
      <c r="A47" s="2" t="s">
        <v>440</v>
      </c>
      <c r="B47" s="141">
        <v>0</v>
      </c>
      <c r="C47" s="141">
        <v>0</v>
      </c>
      <c r="D47" s="141">
        <v>0</v>
      </c>
      <c r="E47" s="141">
        <v>0</v>
      </c>
      <c r="F47" s="141">
        <v>1236.1672890899999</v>
      </c>
      <c r="G47" s="141">
        <v>0</v>
      </c>
      <c r="H47" s="141">
        <v>0</v>
      </c>
      <c r="I47" s="141">
        <v>0</v>
      </c>
      <c r="J47" s="141">
        <v>0</v>
      </c>
      <c r="K47" s="141">
        <v>745.31107053999995</v>
      </c>
      <c r="L47" s="13">
        <f t="shared" si="1"/>
        <v>1981.4783596299999</v>
      </c>
    </row>
    <row r="48" spans="1:12" s="31" customFormat="1" x14ac:dyDescent="0.2">
      <c r="A48" s="2" t="s">
        <v>441</v>
      </c>
      <c r="B48" s="141">
        <v>0</v>
      </c>
      <c r="C48" s="141">
        <v>0</v>
      </c>
      <c r="D48" s="141">
        <v>0</v>
      </c>
      <c r="E48" s="141">
        <v>0</v>
      </c>
      <c r="F48" s="141">
        <v>1231.5763167699999</v>
      </c>
      <c r="G48" s="141">
        <v>0</v>
      </c>
      <c r="H48" s="141">
        <v>0</v>
      </c>
      <c r="I48" s="141">
        <v>0</v>
      </c>
      <c r="J48" s="141">
        <v>0</v>
      </c>
      <c r="K48" s="141">
        <v>745.31107053999995</v>
      </c>
      <c r="L48" s="13">
        <f t="shared" si="1"/>
        <v>1976.8873873099999</v>
      </c>
    </row>
    <row r="49" spans="1:20" s="31" customFormat="1" x14ac:dyDescent="0.2">
      <c r="A49" s="3" t="s">
        <v>442</v>
      </c>
      <c r="B49" s="13">
        <v>0</v>
      </c>
      <c r="C49" s="13">
        <v>0</v>
      </c>
      <c r="D49" s="13">
        <v>0</v>
      </c>
      <c r="E49" s="13">
        <v>0</v>
      </c>
      <c r="F49" s="13">
        <v>4.5909723199999997</v>
      </c>
      <c r="G49" s="13">
        <v>0</v>
      </c>
      <c r="H49" s="13">
        <v>0</v>
      </c>
      <c r="I49" s="13">
        <v>0</v>
      </c>
      <c r="J49" s="13">
        <v>0</v>
      </c>
      <c r="K49" s="13">
        <v>0</v>
      </c>
      <c r="L49" s="13">
        <f t="shared" si="1"/>
        <v>4.5909723199999997</v>
      </c>
      <c r="M49" s="141"/>
      <c r="N49" s="141"/>
      <c r="O49" s="141"/>
      <c r="P49" s="141"/>
      <c r="Q49" s="141"/>
      <c r="R49" s="141"/>
      <c r="S49" s="141"/>
      <c r="T49" s="141"/>
    </row>
    <row r="50" spans="1:20" s="13" customFormat="1" x14ac:dyDescent="0.2">
      <c r="A50" s="2" t="s">
        <v>443</v>
      </c>
      <c r="B50" s="141">
        <v>0</v>
      </c>
      <c r="C50" s="141">
        <v>0</v>
      </c>
      <c r="D50" s="141">
        <v>0</v>
      </c>
      <c r="E50" s="141">
        <v>0</v>
      </c>
      <c r="F50" s="141">
        <v>525.09663699999999</v>
      </c>
      <c r="G50" s="141">
        <v>620.07923130999995</v>
      </c>
      <c r="H50" s="141">
        <v>0</v>
      </c>
      <c r="I50" s="141">
        <v>0</v>
      </c>
      <c r="J50" s="141">
        <v>0</v>
      </c>
      <c r="K50" s="141">
        <v>0</v>
      </c>
      <c r="L50" s="13">
        <f t="shared" si="1"/>
        <v>1145.1758683099999</v>
      </c>
    </row>
    <row r="51" spans="1:20" s="31" customFormat="1" x14ac:dyDescent="0.2">
      <c r="A51" s="2" t="s">
        <v>421</v>
      </c>
      <c r="B51" s="141">
        <v>0</v>
      </c>
      <c r="C51" s="141">
        <v>0</v>
      </c>
      <c r="D51" s="141">
        <v>0</v>
      </c>
      <c r="E51" s="141">
        <v>0</v>
      </c>
      <c r="F51" s="141">
        <v>96.937799999999996</v>
      </c>
      <c r="G51" s="141">
        <v>0</v>
      </c>
      <c r="H51" s="141">
        <v>0</v>
      </c>
      <c r="I51" s="141">
        <v>0</v>
      </c>
      <c r="J51" s="141">
        <v>0</v>
      </c>
      <c r="K51" s="141">
        <v>0</v>
      </c>
      <c r="L51" s="13">
        <f t="shared" si="1"/>
        <v>96.937799999999996</v>
      </c>
      <c r="M51" s="141"/>
      <c r="N51" s="141"/>
      <c r="O51" s="141"/>
      <c r="P51" s="141"/>
      <c r="Q51" s="141"/>
      <c r="R51" s="141"/>
      <c r="S51" s="141"/>
      <c r="T51" s="141"/>
    </row>
    <row r="52" spans="1:20" s="31" customFormat="1" x14ac:dyDescent="0.2">
      <c r="A52" s="3" t="s">
        <v>444</v>
      </c>
      <c r="B52" s="13">
        <v>0</v>
      </c>
      <c r="C52" s="13">
        <v>0</v>
      </c>
      <c r="D52" s="13">
        <v>0</v>
      </c>
      <c r="E52" s="13">
        <v>0</v>
      </c>
      <c r="F52" s="13">
        <v>0</v>
      </c>
      <c r="G52" s="13">
        <v>0</v>
      </c>
      <c r="H52" s="13">
        <v>0</v>
      </c>
      <c r="I52" s="13">
        <v>0</v>
      </c>
      <c r="J52" s="13">
        <v>0</v>
      </c>
      <c r="K52" s="13">
        <v>0</v>
      </c>
      <c r="L52" s="13">
        <f t="shared" si="1"/>
        <v>0</v>
      </c>
      <c r="M52" s="141"/>
      <c r="N52" s="141"/>
      <c r="O52" s="141"/>
      <c r="P52" s="141"/>
      <c r="Q52" s="141"/>
      <c r="R52" s="141"/>
      <c r="S52" s="141"/>
      <c r="T52" s="141"/>
    </row>
    <row r="53" spans="1:20" s="31" customFormat="1" x14ac:dyDescent="0.2">
      <c r="A53" s="2" t="s">
        <v>425</v>
      </c>
      <c r="B53" s="141">
        <v>0</v>
      </c>
      <c r="C53" s="141">
        <v>0</v>
      </c>
      <c r="D53" s="141">
        <v>0</v>
      </c>
      <c r="E53" s="141">
        <v>0</v>
      </c>
      <c r="F53" s="141">
        <v>0</v>
      </c>
      <c r="G53" s="141">
        <v>0</v>
      </c>
      <c r="H53" s="141">
        <v>0</v>
      </c>
      <c r="I53" s="141">
        <v>0</v>
      </c>
      <c r="J53" s="141">
        <v>0</v>
      </c>
      <c r="K53" s="141">
        <v>0</v>
      </c>
      <c r="L53" s="13">
        <f t="shared" si="1"/>
        <v>0</v>
      </c>
      <c r="M53" s="141"/>
      <c r="N53" s="141"/>
      <c r="O53" s="141"/>
      <c r="P53" s="141"/>
      <c r="Q53" s="141"/>
      <c r="R53" s="141"/>
      <c r="S53" s="141"/>
      <c r="T53" s="141"/>
    </row>
    <row r="54" spans="1:20" s="31" customFormat="1" x14ac:dyDescent="0.2">
      <c r="A54" s="2" t="s">
        <v>499</v>
      </c>
      <c r="B54" s="141">
        <v>0</v>
      </c>
      <c r="C54" s="141">
        <v>0</v>
      </c>
      <c r="D54" s="141">
        <v>0</v>
      </c>
      <c r="E54" s="141">
        <v>0</v>
      </c>
      <c r="F54" s="141">
        <v>96.937799999999996</v>
      </c>
      <c r="G54" s="141">
        <v>0</v>
      </c>
      <c r="H54" s="141">
        <v>0</v>
      </c>
      <c r="I54" s="141">
        <v>0</v>
      </c>
      <c r="J54" s="141">
        <v>0</v>
      </c>
      <c r="K54" s="141">
        <v>0</v>
      </c>
      <c r="L54" s="13">
        <f t="shared" si="1"/>
        <v>96.937799999999996</v>
      </c>
      <c r="M54" s="141"/>
      <c r="N54" s="141"/>
      <c r="O54" s="141"/>
      <c r="P54" s="141"/>
      <c r="Q54" s="141"/>
      <c r="R54" s="141"/>
      <c r="S54" s="141"/>
      <c r="T54" s="141"/>
    </row>
    <row r="55" spans="1:20" s="31" customFormat="1" x14ac:dyDescent="0.2">
      <c r="A55" s="2" t="s">
        <v>426</v>
      </c>
      <c r="B55" s="141">
        <v>0</v>
      </c>
      <c r="C55" s="141">
        <v>0</v>
      </c>
      <c r="D55" s="141">
        <v>0</v>
      </c>
      <c r="E55" s="141">
        <v>0</v>
      </c>
      <c r="F55" s="141">
        <v>0</v>
      </c>
      <c r="G55" s="141">
        <v>0</v>
      </c>
      <c r="H55" s="141">
        <v>0</v>
      </c>
      <c r="I55" s="141">
        <v>0</v>
      </c>
      <c r="J55" s="141">
        <v>0</v>
      </c>
      <c r="K55" s="141">
        <v>0</v>
      </c>
      <c r="L55" s="13">
        <f t="shared" si="1"/>
        <v>0</v>
      </c>
      <c r="M55" s="141"/>
      <c r="N55" s="141"/>
      <c r="O55" s="141"/>
      <c r="P55" s="141"/>
      <c r="Q55" s="141"/>
      <c r="R55" s="141"/>
      <c r="S55" s="141"/>
      <c r="T55" s="141"/>
    </row>
    <row r="56" spans="1:20" s="31" customFormat="1" x14ac:dyDescent="0.2">
      <c r="A56" s="2" t="s">
        <v>445</v>
      </c>
      <c r="B56" s="141">
        <v>0</v>
      </c>
      <c r="C56" s="141">
        <v>0</v>
      </c>
      <c r="D56" s="141">
        <v>0</v>
      </c>
      <c r="E56" s="141">
        <v>0</v>
      </c>
      <c r="F56" s="141">
        <v>0</v>
      </c>
      <c r="G56" s="141">
        <v>0</v>
      </c>
      <c r="H56" s="141">
        <v>0</v>
      </c>
      <c r="I56" s="141">
        <v>0</v>
      </c>
      <c r="J56" s="141">
        <v>0</v>
      </c>
      <c r="K56" s="141">
        <v>0</v>
      </c>
      <c r="L56" s="13">
        <f t="shared" si="1"/>
        <v>0</v>
      </c>
      <c r="M56" s="141"/>
      <c r="N56" s="141"/>
      <c r="O56" s="141"/>
      <c r="P56" s="141"/>
      <c r="Q56" s="141"/>
      <c r="R56" s="141"/>
      <c r="S56" s="141"/>
      <c r="T56" s="141"/>
    </row>
    <row r="57" spans="1:20" s="31" customFormat="1" x14ac:dyDescent="0.2">
      <c r="A57" s="2" t="s">
        <v>428</v>
      </c>
      <c r="B57" s="141">
        <v>0</v>
      </c>
      <c r="C57" s="141">
        <v>0</v>
      </c>
      <c r="D57" s="141">
        <v>0</v>
      </c>
      <c r="E57" s="141">
        <v>0</v>
      </c>
      <c r="F57" s="141">
        <v>0</v>
      </c>
      <c r="G57" s="141">
        <v>0</v>
      </c>
      <c r="H57" s="141">
        <v>0</v>
      </c>
      <c r="I57" s="141">
        <v>0</v>
      </c>
      <c r="J57" s="141">
        <v>0</v>
      </c>
      <c r="K57" s="141">
        <v>0</v>
      </c>
      <c r="L57" s="13">
        <f t="shared" si="1"/>
        <v>0</v>
      </c>
      <c r="M57" s="141"/>
      <c r="N57" s="141"/>
      <c r="O57" s="141"/>
      <c r="P57" s="141"/>
      <c r="Q57" s="141"/>
      <c r="R57" s="141"/>
      <c r="S57" s="141"/>
      <c r="T57" s="141"/>
    </row>
    <row r="58" spans="1:20" s="31" customFormat="1" x14ac:dyDescent="0.2">
      <c r="A58" s="2" t="s">
        <v>429</v>
      </c>
      <c r="B58" s="141">
        <v>0</v>
      </c>
      <c r="C58" s="141">
        <v>0</v>
      </c>
      <c r="D58" s="141">
        <v>0</v>
      </c>
      <c r="E58" s="141">
        <v>0</v>
      </c>
      <c r="F58" s="141">
        <v>0</v>
      </c>
      <c r="G58" s="141">
        <v>0</v>
      </c>
      <c r="H58" s="141">
        <v>0</v>
      </c>
      <c r="I58" s="141">
        <v>0</v>
      </c>
      <c r="J58" s="141">
        <v>0</v>
      </c>
      <c r="K58" s="141">
        <v>0</v>
      </c>
      <c r="L58" s="13">
        <f t="shared" si="1"/>
        <v>0</v>
      </c>
      <c r="M58" s="146"/>
      <c r="N58" s="146"/>
      <c r="O58" s="146"/>
      <c r="P58" s="146"/>
      <c r="Q58" s="146"/>
      <c r="R58" s="146"/>
      <c r="S58" s="146"/>
      <c r="T58" s="146"/>
    </row>
    <row r="59" spans="1:20" s="31" customFormat="1" x14ac:dyDescent="0.2">
      <c r="A59" s="2" t="s">
        <v>431</v>
      </c>
      <c r="B59" s="141">
        <v>0</v>
      </c>
      <c r="C59" s="141">
        <v>0</v>
      </c>
      <c r="D59" s="141">
        <v>0</v>
      </c>
      <c r="E59" s="141">
        <v>0</v>
      </c>
      <c r="F59" s="141">
        <v>0</v>
      </c>
      <c r="G59" s="141">
        <v>0</v>
      </c>
      <c r="H59" s="141">
        <v>0</v>
      </c>
      <c r="I59" s="141">
        <v>0</v>
      </c>
      <c r="J59" s="141">
        <v>0</v>
      </c>
      <c r="K59" s="141">
        <v>0</v>
      </c>
      <c r="L59" s="13">
        <f t="shared" si="1"/>
        <v>0</v>
      </c>
      <c r="M59" s="42"/>
      <c r="N59" s="42"/>
      <c r="O59" s="42"/>
      <c r="P59" s="42"/>
      <c r="Q59" s="42"/>
      <c r="R59" s="42"/>
      <c r="S59" s="42"/>
      <c r="T59" s="42"/>
    </row>
    <row r="60" spans="1:20" s="31" customFormat="1" x14ac:dyDescent="0.2">
      <c r="A60" s="2" t="s">
        <v>432</v>
      </c>
      <c r="B60" s="141">
        <v>0</v>
      </c>
      <c r="C60" s="141">
        <v>0</v>
      </c>
      <c r="D60" s="141">
        <v>0</v>
      </c>
      <c r="E60" s="141">
        <v>0</v>
      </c>
      <c r="F60" s="141">
        <v>0</v>
      </c>
      <c r="G60" s="141">
        <v>0</v>
      </c>
      <c r="H60" s="141">
        <v>0</v>
      </c>
      <c r="I60" s="141">
        <v>0</v>
      </c>
      <c r="J60" s="141">
        <v>0</v>
      </c>
      <c r="K60" s="141">
        <v>0</v>
      </c>
      <c r="L60" s="13">
        <f t="shared" si="1"/>
        <v>0</v>
      </c>
      <c r="M60" s="146"/>
      <c r="N60" s="146"/>
      <c r="O60" s="146"/>
      <c r="P60" s="146"/>
      <c r="Q60" s="146"/>
      <c r="R60" s="146"/>
      <c r="S60" s="146"/>
      <c r="T60" s="146"/>
    </row>
    <row r="61" spans="1:20" s="31" customFormat="1" x14ac:dyDescent="0.2">
      <c r="A61" s="2" t="s">
        <v>446</v>
      </c>
      <c r="B61" s="141">
        <v>0</v>
      </c>
      <c r="C61" s="141">
        <v>0</v>
      </c>
      <c r="D61" s="141">
        <v>0</v>
      </c>
      <c r="E61" s="141">
        <v>0</v>
      </c>
      <c r="F61" s="141">
        <v>0</v>
      </c>
      <c r="G61" s="141">
        <v>0</v>
      </c>
      <c r="H61" s="141">
        <v>0</v>
      </c>
      <c r="I61" s="141">
        <v>0</v>
      </c>
      <c r="J61" s="141">
        <v>0</v>
      </c>
      <c r="K61" s="141">
        <v>0</v>
      </c>
      <c r="L61" s="13">
        <f t="shared" si="1"/>
        <v>0</v>
      </c>
      <c r="M61" s="146"/>
      <c r="N61" s="146"/>
      <c r="O61" s="146"/>
      <c r="P61" s="146"/>
      <c r="Q61" s="146"/>
      <c r="R61" s="146"/>
      <c r="S61" s="146"/>
      <c r="T61" s="146"/>
    </row>
    <row r="62" spans="1:20" x14ac:dyDescent="0.2">
      <c r="A62" s="2" t="s">
        <v>433</v>
      </c>
      <c r="B62" s="141">
        <v>0</v>
      </c>
      <c r="C62" s="141">
        <v>0</v>
      </c>
      <c r="D62" s="141">
        <v>0</v>
      </c>
      <c r="E62" s="141">
        <v>0</v>
      </c>
      <c r="F62" s="141">
        <v>428.15883700000001</v>
      </c>
      <c r="G62" s="141">
        <v>620.07923130999995</v>
      </c>
      <c r="H62" s="141">
        <v>0</v>
      </c>
      <c r="I62" s="141">
        <v>0</v>
      </c>
      <c r="J62" s="141">
        <v>0</v>
      </c>
      <c r="K62" s="141">
        <v>0</v>
      </c>
      <c r="L62" s="13">
        <f t="shared" si="1"/>
        <v>1048.23806831</v>
      </c>
    </row>
    <row r="63" spans="1:20" x14ac:dyDescent="0.2">
      <c r="A63" s="2" t="s">
        <v>434</v>
      </c>
      <c r="B63" s="141">
        <v>0</v>
      </c>
      <c r="C63" s="141">
        <v>0</v>
      </c>
      <c r="D63" s="141">
        <v>0</v>
      </c>
      <c r="E63" s="141">
        <v>0</v>
      </c>
      <c r="F63" s="141">
        <v>0</v>
      </c>
      <c r="G63" s="141">
        <v>0</v>
      </c>
      <c r="H63" s="141">
        <v>0</v>
      </c>
      <c r="I63" s="141">
        <v>0</v>
      </c>
      <c r="J63" s="141">
        <v>0</v>
      </c>
      <c r="K63" s="141">
        <v>0</v>
      </c>
      <c r="L63" s="13">
        <f t="shared" si="1"/>
        <v>0</v>
      </c>
    </row>
    <row r="64" spans="1:20" x14ac:dyDescent="0.2">
      <c r="A64" s="2" t="s">
        <v>447</v>
      </c>
      <c r="B64" s="141">
        <v>0</v>
      </c>
      <c r="C64" s="141">
        <v>0</v>
      </c>
      <c r="D64" s="141">
        <v>0</v>
      </c>
      <c r="E64" s="141">
        <v>0</v>
      </c>
      <c r="F64" s="141">
        <v>-632.91049326999996</v>
      </c>
      <c r="G64" s="141">
        <v>0</v>
      </c>
      <c r="H64" s="141">
        <v>0</v>
      </c>
      <c r="I64" s="141">
        <v>0</v>
      </c>
      <c r="J64" s="141">
        <v>0</v>
      </c>
      <c r="K64" s="141">
        <v>0</v>
      </c>
      <c r="L64" s="13">
        <f t="shared" si="1"/>
        <v>-632.91049326999996</v>
      </c>
    </row>
    <row r="65" spans="1:12" x14ac:dyDescent="0.2">
      <c r="A65" s="3" t="s">
        <v>448</v>
      </c>
      <c r="B65" s="13">
        <v>0</v>
      </c>
      <c r="C65" s="13">
        <v>0</v>
      </c>
      <c r="D65" s="13">
        <v>0</v>
      </c>
      <c r="E65" s="13">
        <v>0</v>
      </c>
      <c r="F65" s="13">
        <v>899.584114</v>
      </c>
      <c r="G65" s="13">
        <v>0</v>
      </c>
      <c r="H65" s="13">
        <v>0</v>
      </c>
      <c r="I65" s="13">
        <v>0</v>
      </c>
      <c r="J65" s="13">
        <v>0</v>
      </c>
      <c r="K65" s="13">
        <v>0</v>
      </c>
      <c r="L65" s="13">
        <f t="shared" si="1"/>
        <v>899.584114</v>
      </c>
    </row>
    <row r="66" spans="1:12" x14ac:dyDescent="0.2">
      <c r="A66" s="2" t="s">
        <v>449</v>
      </c>
      <c r="B66" s="141">
        <v>0</v>
      </c>
      <c r="C66" s="141">
        <v>0</v>
      </c>
      <c r="D66" s="141">
        <v>0</v>
      </c>
      <c r="E66" s="141">
        <v>0</v>
      </c>
      <c r="F66" s="141">
        <v>1532.49460727</v>
      </c>
      <c r="G66" s="141">
        <v>0</v>
      </c>
      <c r="H66" s="141">
        <v>0</v>
      </c>
      <c r="I66" s="141">
        <v>0</v>
      </c>
      <c r="J66" s="141">
        <v>0</v>
      </c>
      <c r="K66" s="141">
        <v>0</v>
      </c>
      <c r="L66" s="13">
        <f t="shared" si="1"/>
        <v>1532.49460727</v>
      </c>
    </row>
    <row r="67" spans="1:12" x14ac:dyDescent="0.2">
      <c r="A67" s="2"/>
      <c r="B67" s="141"/>
      <c r="C67" s="141"/>
      <c r="D67" s="141"/>
      <c r="E67" s="141"/>
      <c r="F67" s="141"/>
      <c r="G67" s="141"/>
      <c r="H67" s="141"/>
      <c r="I67" s="141"/>
      <c r="J67" s="141"/>
      <c r="K67" s="141"/>
      <c r="L67" s="13"/>
    </row>
    <row r="68" spans="1:12" ht="13.5" thickBot="1" x14ac:dyDescent="0.25">
      <c r="A68" s="142"/>
      <c r="B68" s="142"/>
      <c r="C68" s="142"/>
      <c r="D68" s="142"/>
      <c r="E68" s="142"/>
      <c r="F68" s="142"/>
      <c r="G68" s="142"/>
      <c r="H68" s="142"/>
      <c r="I68" s="142"/>
      <c r="J68" s="142"/>
      <c r="K68" s="142"/>
      <c r="L68" s="142"/>
    </row>
    <row r="69" spans="1:12" ht="13.5" thickTop="1" x14ac:dyDescent="0.2"/>
  </sheetData>
  <mergeCells count="8">
    <mergeCell ref="G8:L8"/>
    <mergeCell ref="B8:F8"/>
    <mergeCell ref="B5:F5"/>
    <mergeCell ref="B6:F6"/>
    <mergeCell ref="B7:F7"/>
    <mergeCell ref="G5:L5"/>
    <mergeCell ref="G6:L6"/>
    <mergeCell ref="G7:L7"/>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02C3-7F8E-4228-83BD-A269730B5F4E}">
  <sheetPr>
    <tabColor theme="9" tint="0.39997558519241921"/>
  </sheetPr>
  <dimension ref="A1:K69"/>
  <sheetViews>
    <sheetView showGridLines="0" defaultGridColor="0" colorId="60" workbookViewId="0">
      <selection activeCell="I15" sqref="I15"/>
    </sheetView>
  </sheetViews>
  <sheetFormatPr baseColWidth="10" defaultColWidth="11.42578125" defaultRowHeight="12.75" x14ac:dyDescent="0.2"/>
  <cols>
    <col min="1" max="1" width="52" style="4" customWidth="1"/>
    <col min="2" max="2" width="5.7109375" style="4" bestFit="1" customWidth="1"/>
    <col min="3" max="3" width="10.28515625" style="4" bestFit="1" customWidth="1"/>
    <col min="4" max="4" width="9.28515625" style="4" bestFit="1" customWidth="1"/>
    <col min="5" max="5" width="8.85546875" style="4" customWidth="1"/>
    <col min="6" max="6" width="10.28515625" style="4" customWidth="1"/>
    <col min="7" max="7" width="9.28515625" style="4" bestFit="1" customWidth="1"/>
    <col min="8" max="8" width="11.7109375" style="4" bestFit="1" customWidth="1"/>
    <col min="9" max="9" width="11.7109375" style="4" customWidth="1"/>
    <col min="10" max="16384" width="11.42578125" style="4"/>
  </cols>
  <sheetData>
    <row r="1" spans="1:11" x14ac:dyDescent="0.2">
      <c r="A1" s="71" t="s">
        <v>286</v>
      </c>
    </row>
    <row r="2" spans="1:11" x14ac:dyDescent="0.2">
      <c r="A2" s="71" t="s">
        <v>363</v>
      </c>
    </row>
    <row r="3" spans="1:11" x14ac:dyDescent="0.2">
      <c r="A3" s="71" t="s">
        <v>364</v>
      </c>
      <c r="D3" s="34"/>
      <c r="E3" s="34"/>
    </row>
    <row r="5" spans="1:11" x14ac:dyDescent="0.2">
      <c r="A5" s="158" t="s">
        <v>365</v>
      </c>
      <c r="B5" s="158"/>
      <c r="C5" s="158"/>
      <c r="D5" s="158"/>
      <c r="E5" s="158"/>
      <c r="F5" s="158"/>
      <c r="G5" s="158"/>
      <c r="H5" s="158"/>
      <c r="I5" s="158"/>
    </row>
    <row r="6" spans="1:11" x14ac:dyDescent="0.2">
      <c r="A6" s="158" t="s">
        <v>468</v>
      </c>
      <c r="B6" s="158"/>
      <c r="C6" s="158"/>
      <c r="D6" s="158"/>
      <c r="E6" s="158"/>
      <c r="F6" s="158"/>
      <c r="G6" s="158"/>
      <c r="H6" s="158"/>
      <c r="I6" s="158"/>
    </row>
    <row r="7" spans="1:11" x14ac:dyDescent="0.2">
      <c r="A7" s="158">
        <v>2023</v>
      </c>
      <c r="B7" s="158"/>
      <c r="C7" s="158"/>
      <c r="D7" s="158"/>
      <c r="E7" s="158"/>
      <c r="F7" s="158"/>
      <c r="G7" s="158"/>
      <c r="H7" s="158"/>
      <c r="I7" s="158"/>
    </row>
    <row r="8" spans="1:11" x14ac:dyDescent="0.2">
      <c r="A8" s="158" t="s">
        <v>367</v>
      </c>
      <c r="B8" s="158"/>
      <c r="C8" s="158"/>
      <c r="D8" s="158"/>
      <c r="E8" s="158"/>
      <c r="F8" s="158"/>
      <c r="G8" s="158"/>
      <c r="H8" s="158"/>
      <c r="I8" s="158"/>
      <c r="K8" s="147"/>
    </row>
    <row r="9" spans="1:11" ht="13.5" thickBot="1" x14ac:dyDescent="0.25"/>
    <row r="10" spans="1:11" ht="28.35" customHeight="1" thickTop="1" thickBot="1" x14ac:dyDescent="0.25">
      <c r="A10" s="72" t="s">
        <v>368</v>
      </c>
      <c r="B10" s="72" t="s">
        <v>125</v>
      </c>
      <c r="C10" s="72" t="s">
        <v>127</v>
      </c>
      <c r="D10" s="72" t="s">
        <v>129</v>
      </c>
      <c r="E10" s="72" t="s">
        <v>131</v>
      </c>
      <c r="F10" s="72" t="s">
        <v>133</v>
      </c>
      <c r="G10" s="72" t="s">
        <v>135</v>
      </c>
      <c r="H10" s="72" t="s">
        <v>469</v>
      </c>
      <c r="I10" s="72" t="s">
        <v>372</v>
      </c>
    </row>
    <row r="11" spans="1:11" s="13" customFormat="1" ht="13.5" thickTop="1" x14ac:dyDescent="0.2">
      <c r="A11" s="74"/>
      <c r="B11" s="12"/>
      <c r="C11" s="12"/>
      <c r="D11" s="12"/>
      <c r="E11" s="12"/>
      <c r="F11" s="12"/>
      <c r="G11" s="12"/>
      <c r="H11" s="12"/>
      <c r="I11" s="12"/>
    </row>
    <row r="12" spans="1:11" s="13" customFormat="1" x14ac:dyDescent="0.2">
      <c r="A12" s="3" t="s">
        <v>406</v>
      </c>
      <c r="B12" s="13">
        <v>78.931961306399998</v>
      </c>
      <c r="C12" s="13">
        <v>313179.28172718</v>
      </c>
      <c r="D12" s="13">
        <v>64424.561866670003</v>
      </c>
      <c r="E12" s="13">
        <v>1678.8576</v>
      </c>
      <c r="F12" s="13">
        <v>610073.31417665002</v>
      </c>
      <c r="G12" s="13">
        <v>51193.582998819998</v>
      </c>
      <c r="H12" s="13">
        <v>2029414.8836363701</v>
      </c>
      <c r="I12" s="13">
        <f>SUM(B12:H12)</f>
        <v>3070043.4139669966</v>
      </c>
    </row>
    <row r="13" spans="1:11" s="13" customFormat="1" x14ac:dyDescent="0.2">
      <c r="A13" s="3" t="s">
        <v>407</v>
      </c>
      <c r="B13" s="13">
        <v>78.931961306399998</v>
      </c>
      <c r="C13" s="13">
        <v>313179.28172718</v>
      </c>
      <c r="D13" s="13">
        <v>64424.561866670003</v>
      </c>
      <c r="E13" s="13">
        <v>1678.8576</v>
      </c>
      <c r="F13" s="13">
        <v>658204.12066164997</v>
      </c>
      <c r="G13" s="13">
        <v>51313.016566769998</v>
      </c>
      <c r="H13" s="13">
        <v>2029414.8836363701</v>
      </c>
      <c r="I13" s="13">
        <f t="shared" ref="I13:I66" si="0">SUM(B13:H13)</f>
        <v>3118293.6540199462</v>
      </c>
    </row>
    <row r="14" spans="1:11" s="31" customFormat="1" x14ac:dyDescent="0.2">
      <c r="A14" s="3" t="s">
        <v>408</v>
      </c>
      <c r="B14" s="13">
        <v>78.931961306399998</v>
      </c>
      <c r="C14" s="13">
        <v>298318.56783419999</v>
      </c>
      <c r="D14" s="13">
        <v>56268.72952049</v>
      </c>
      <c r="E14" s="13">
        <v>1643.2267999999999</v>
      </c>
      <c r="F14" s="13">
        <v>588891.35065004998</v>
      </c>
      <c r="G14" s="13">
        <v>50229.992890200003</v>
      </c>
      <c r="H14" s="13">
        <v>2023533.02118481</v>
      </c>
      <c r="I14" s="13">
        <f t="shared" si="0"/>
        <v>3018963.8208410563</v>
      </c>
      <c r="J14" s="141"/>
      <c r="K14" s="141"/>
    </row>
    <row r="15" spans="1:11" s="31" customFormat="1" x14ac:dyDescent="0.2">
      <c r="A15" s="2" t="s">
        <v>409</v>
      </c>
      <c r="B15" s="141">
        <v>51.059673220000001</v>
      </c>
      <c r="C15" s="141">
        <v>38540.713162469998</v>
      </c>
      <c r="D15" s="141">
        <v>8731.8443591800005</v>
      </c>
      <c r="E15" s="141">
        <v>16.97</v>
      </c>
      <c r="F15" s="141">
        <v>105271.0712199</v>
      </c>
      <c r="G15" s="141">
        <v>4670.0939680700003</v>
      </c>
      <c r="H15" s="141">
        <v>28286.9096336</v>
      </c>
      <c r="I15" s="141">
        <f t="shared" si="0"/>
        <v>185568.66201644001</v>
      </c>
      <c r="J15" s="141"/>
      <c r="K15" s="141"/>
    </row>
    <row r="16" spans="1:11" s="31" customFormat="1" x14ac:dyDescent="0.2">
      <c r="A16" s="2" t="s">
        <v>410</v>
      </c>
      <c r="B16" s="141">
        <v>10.5498358664</v>
      </c>
      <c r="C16" s="141">
        <v>7059.280229</v>
      </c>
      <c r="D16" s="141">
        <v>1743.13392845</v>
      </c>
      <c r="E16" s="141">
        <v>1.7330000000000001</v>
      </c>
      <c r="F16" s="141">
        <v>18935.139937560001</v>
      </c>
      <c r="G16" s="141">
        <v>839.35102598000003</v>
      </c>
      <c r="H16" s="141">
        <v>5200.8695406099996</v>
      </c>
      <c r="I16" s="141">
        <f t="shared" si="0"/>
        <v>33790.057497466398</v>
      </c>
      <c r="J16" s="141"/>
      <c r="K16" s="141"/>
    </row>
    <row r="17" spans="1:9" s="31" customFormat="1" x14ac:dyDescent="0.2">
      <c r="A17" s="2" t="s">
        <v>411</v>
      </c>
      <c r="B17" s="141">
        <v>2.6852067644000002</v>
      </c>
      <c r="C17" s="141">
        <v>1796.308518</v>
      </c>
      <c r="D17" s="141">
        <v>446.08948081</v>
      </c>
      <c r="E17" s="141">
        <v>0.4446</v>
      </c>
      <c r="F17" s="141">
        <v>4811.78735426</v>
      </c>
      <c r="G17" s="141">
        <v>213.63027489999999</v>
      </c>
      <c r="H17" s="141">
        <v>1326.6345509400001</v>
      </c>
      <c r="I17" s="141">
        <f t="shared" si="0"/>
        <v>8597.5799856743997</v>
      </c>
    </row>
    <row r="18" spans="1:9" s="31" customFormat="1" x14ac:dyDescent="0.2">
      <c r="A18" s="2" t="s">
        <v>412</v>
      </c>
      <c r="B18" s="141">
        <v>7.8646291020000003</v>
      </c>
      <c r="C18" s="141">
        <v>5262.9717110000001</v>
      </c>
      <c r="D18" s="141">
        <v>1297.04444764</v>
      </c>
      <c r="E18" s="141">
        <v>1.2884</v>
      </c>
      <c r="F18" s="141">
        <v>14123.3525833</v>
      </c>
      <c r="G18" s="141">
        <v>625.72075108000001</v>
      </c>
      <c r="H18" s="141">
        <v>3874.2349896699998</v>
      </c>
      <c r="I18" s="141">
        <f t="shared" si="0"/>
        <v>25192.477511792</v>
      </c>
    </row>
    <row r="19" spans="1:9" s="31" customFormat="1" x14ac:dyDescent="0.2">
      <c r="A19" s="2" t="s">
        <v>413</v>
      </c>
      <c r="B19" s="141">
        <v>3.42</v>
      </c>
      <c r="C19" s="141">
        <v>224422.51371748</v>
      </c>
      <c r="D19" s="141">
        <v>36916.081616789997</v>
      </c>
      <c r="E19" s="141">
        <v>286.34429999999998</v>
      </c>
      <c r="F19" s="141">
        <v>256922.01698068</v>
      </c>
      <c r="G19" s="141">
        <v>40115.727373490001</v>
      </c>
      <c r="H19" s="141">
        <v>1959549.0108988299</v>
      </c>
      <c r="I19" s="141">
        <f t="shared" si="0"/>
        <v>2518215.1148872701</v>
      </c>
    </row>
    <row r="20" spans="1:9" s="31" customFormat="1" x14ac:dyDescent="0.2">
      <c r="A20" s="3" t="s">
        <v>414</v>
      </c>
      <c r="B20" s="13">
        <v>0</v>
      </c>
      <c r="C20" s="13">
        <v>15356.494583920001</v>
      </c>
      <c r="D20" s="13">
        <v>7775.9050191699998</v>
      </c>
      <c r="E20" s="13">
        <v>0</v>
      </c>
      <c r="F20" s="13">
        <v>167971.18290799999</v>
      </c>
      <c r="G20" s="13">
        <v>4103.8881826200004</v>
      </c>
      <c r="H20" s="13">
        <v>17653.47297608</v>
      </c>
      <c r="I20" s="13">
        <f t="shared" si="0"/>
        <v>212860.94366978997</v>
      </c>
    </row>
    <row r="21" spans="1:9" s="31" customFormat="1" x14ac:dyDescent="0.2">
      <c r="A21" s="3" t="s">
        <v>415</v>
      </c>
      <c r="B21" s="13">
        <v>0</v>
      </c>
      <c r="C21" s="13">
        <v>12274.34599575</v>
      </c>
      <c r="D21" s="13">
        <v>7775.9050191699998</v>
      </c>
      <c r="E21" s="13">
        <v>0</v>
      </c>
      <c r="F21" s="13">
        <v>114494.039521</v>
      </c>
      <c r="G21" s="13">
        <v>4103.8881826200004</v>
      </c>
      <c r="H21" s="13">
        <v>17347.891776060002</v>
      </c>
      <c r="I21" s="13">
        <f t="shared" si="0"/>
        <v>155996.07049459999</v>
      </c>
    </row>
    <row r="22" spans="1:9" s="13" customFormat="1" x14ac:dyDescent="0.2">
      <c r="A22" s="2" t="s">
        <v>416</v>
      </c>
      <c r="B22" s="141">
        <v>0</v>
      </c>
      <c r="C22" s="141">
        <v>10115.36534975</v>
      </c>
      <c r="D22" s="141">
        <v>7769.9636548799999</v>
      </c>
      <c r="E22" s="141">
        <v>0</v>
      </c>
      <c r="F22" s="141">
        <v>18055.786284999998</v>
      </c>
      <c r="G22" s="141">
        <v>2602.38328477</v>
      </c>
      <c r="H22" s="141">
        <v>0</v>
      </c>
      <c r="I22" s="141">
        <f t="shared" si="0"/>
        <v>38543.498574400001</v>
      </c>
    </row>
    <row r="23" spans="1:9" s="13" customFormat="1" x14ac:dyDescent="0.2">
      <c r="A23" s="2" t="s">
        <v>417</v>
      </c>
      <c r="B23" s="141">
        <v>0</v>
      </c>
      <c r="C23" s="141">
        <v>0</v>
      </c>
      <c r="D23" s="141">
        <v>0</v>
      </c>
      <c r="E23" s="141">
        <v>0</v>
      </c>
      <c r="F23" s="141">
        <v>0</v>
      </c>
      <c r="G23" s="141">
        <v>0</v>
      </c>
      <c r="H23" s="141">
        <v>0</v>
      </c>
      <c r="I23" s="141">
        <f t="shared" si="0"/>
        <v>0</v>
      </c>
    </row>
    <row r="24" spans="1:9" s="31" customFormat="1" x14ac:dyDescent="0.2">
      <c r="A24" s="2" t="s">
        <v>418</v>
      </c>
      <c r="B24" s="141">
        <v>0</v>
      </c>
      <c r="C24" s="141">
        <v>2158.980646</v>
      </c>
      <c r="D24" s="141">
        <v>5.9413642900000001</v>
      </c>
      <c r="E24" s="141">
        <v>0</v>
      </c>
      <c r="F24" s="141">
        <v>96438.253236000004</v>
      </c>
      <c r="G24" s="141">
        <v>1501.5048978499999</v>
      </c>
      <c r="H24" s="141">
        <v>17347.891776060002</v>
      </c>
      <c r="I24" s="141">
        <f t="shared" si="0"/>
        <v>117452.5719202</v>
      </c>
    </row>
    <row r="25" spans="1:9" s="31" customFormat="1" x14ac:dyDescent="0.2">
      <c r="A25" s="2" t="s">
        <v>419</v>
      </c>
      <c r="B25" s="141">
        <v>0</v>
      </c>
      <c r="C25" s="141">
        <v>3082.14858817</v>
      </c>
      <c r="D25" s="141">
        <v>0</v>
      </c>
      <c r="E25" s="141">
        <v>0</v>
      </c>
      <c r="F25" s="141">
        <v>53477.143386999996</v>
      </c>
      <c r="G25" s="141">
        <v>0</v>
      </c>
      <c r="H25" s="141">
        <v>305.58120001999998</v>
      </c>
      <c r="I25" s="141">
        <f t="shared" si="0"/>
        <v>56864.873175189998</v>
      </c>
    </row>
    <row r="26" spans="1:9" s="31" customFormat="1" x14ac:dyDescent="0.2">
      <c r="A26" s="3" t="s">
        <v>420</v>
      </c>
      <c r="B26" s="13">
        <v>13.902452220000001</v>
      </c>
      <c r="C26" s="13">
        <v>12939.56614133</v>
      </c>
      <c r="D26" s="13">
        <v>1101.7645969</v>
      </c>
      <c r="E26" s="13">
        <v>1338.1795</v>
      </c>
      <c r="F26" s="13">
        <v>39791.939603910003</v>
      </c>
      <c r="G26" s="13">
        <v>500.93234003999999</v>
      </c>
      <c r="H26" s="13">
        <v>12842.758135689999</v>
      </c>
      <c r="I26" s="13">
        <f t="shared" si="0"/>
        <v>68529.042770090004</v>
      </c>
    </row>
    <row r="27" spans="1:9" s="31" customFormat="1" x14ac:dyDescent="0.2">
      <c r="A27" s="2" t="s">
        <v>421</v>
      </c>
      <c r="B27" s="141">
        <v>9.8260499999999994E-3</v>
      </c>
      <c r="C27" s="141">
        <v>0</v>
      </c>
      <c r="D27" s="141">
        <v>0</v>
      </c>
      <c r="E27" s="141">
        <v>0</v>
      </c>
      <c r="F27" s="141">
        <v>0</v>
      </c>
      <c r="G27" s="141">
        <v>0</v>
      </c>
      <c r="H27" s="141">
        <v>9163.01433</v>
      </c>
      <c r="I27" s="141">
        <f t="shared" si="0"/>
        <v>9163.0241560499999</v>
      </c>
    </row>
    <row r="28" spans="1:9" s="13" customFormat="1" x14ac:dyDescent="0.2">
      <c r="A28" s="2" t="s">
        <v>422</v>
      </c>
      <c r="B28" s="141">
        <v>0</v>
      </c>
      <c r="C28" s="141">
        <v>0</v>
      </c>
      <c r="D28" s="141">
        <v>0</v>
      </c>
      <c r="E28" s="141">
        <v>0</v>
      </c>
      <c r="F28" s="141">
        <v>0</v>
      </c>
      <c r="G28" s="141">
        <v>0</v>
      </c>
      <c r="H28" s="141">
        <v>0</v>
      </c>
      <c r="I28" s="141">
        <f t="shared" si="0"/>
        <v>0</v>
      </c>
    </row>
    <row r="29" spans="1:9" s="31" customFormat="1" ht="24" x14ac:dyDescent="0.2">
      <c r="A29" s="2" t="s">
        <v>423</v>
      </c>
      <c r="B29" s="141">
        <v>0</v>
      </c>
      <c r="C29" s="141">
        <v>0</v>
      </c>
      <c r="D29" s="141">
        <v>0</v>
      </c>
      <c r="E29" s="141">
        <v>0</v>
      </c>
      <c r="F29" s="141">
        <v>0</v>
      </c>
      <c r="G29" s="141">
        <v>0</v>
      </c>
      <c r="H29" s="141">
        <v>0</v>
      </c>
      <c r="I29" s="141">
        <f t="shared" si="0"/>
        <v>0</v>
      </c>
    </row>
    <row r="30" spans="1:9" s="31" customFormat="1" ht="24" x14ac:dyDescent="0.2">
      <c r="A30" s="2" t="s">
        <v>424</v>
      </c>
      <c r="B30" s="141">
        <v>0</v>
      </c>
      <c r="C30" s="141">
        <v>0</v>
      </c>
      <c r="D30" s="141">
        <v>0</v>
      </c>
      <c r="E30" s="141">
        <v>0</v>
      </c>
      <c r="F30" s="141">
        <v>0</v>
      </c>
      <c r="G30" s="141">
        <v>0</v>
      </c>
      <c r="H30" s="141">
        <v>0</v>
      </c>
      <c r="I30" s="141">
        <f t="shared" si="0"/>
        <v>0</v>
      </c>
    </row>
    <row r="31" spans="1:9" s="31" customFormat="1" x14ac:dyDescent="0.2">
      <c r="A31" s="2" t="s">
        <v>425</v>
      </c>
      <c r="B31" s="141">
        <v>0</v>
      </c>
      <c r="C31" s="141">
        <v>0</v>
      </c>
      <c r="D31" s="141">
        <v>0</v>
      </c>
      <c r="E31" s="141">
        <v>0</v>
      </c>
      <c r="F31" s="141">
        <v>0</v>
      </c>
      <c r="G31" s="141">
        <v>0</v>
      </c>
      <c r="H31" s="141">
        <v>0</v>
      </c>
      <c r="I31" s="141">
        <f t="shared" si="0"/>
        <v>0</v>
      </c>
    </row>
    <row r="32" spans="1:9" s="31" customFormat="1" x14ac:dyDescent="0.2">
      <c r="A32" s="2" t="s">
        <v>499</v>
      </c>
      <c r="B32" s="141">
        <v>0</v>
      </c>
      <c r="C32" s="141">
        <v>0</v>
      </c>
      <c r="D32" s="141">
        <v>0</v>
      </c>
      <c r="E32" s="141">
        <v>0</v>
      </c>
      <c r="F32" s="141">
        <v>0</v>
      </c>
      <c r="G32" s="141">
        <v>0</v>
      </c>
      <c r="H32" s="141">
        <v>0</v>
      </c>
      <c r="I32" s="141">
        <f t="shared" si="0"/>
        <v>0</v>
      </c>
    </row>
    <row r="33" spans="1:11" s="31" customFormat="1" x14ac:dyDescent="0.2">
      <c r="A33" s="2" t="s">
        <v>426</v>
      </c>
      <c r="B33" s="141">
        <v>0</v>
      </c>
      <c r="C33" s="141">
        <v>0</v>
      </c>
      <c r="D33" s="141">
        <v>0</v>
      </c>
      <c r="E33" s="141">
        <v>0</v>
      </c>
      <c r="F33" s="141">
        <v>0</v>
      </c>
      <c r="G33" s="141">
        <v>0</v>
      </c>
      <c r="H33" s="141">
        <v>0</v>
      </c>
      <c r="I33" s="141">
        <f t="shared" si="0"/>
        <v>0</v>
      </c>
      <c r="J33" s="141"/>
      <c r="K33" s="141"/>
    </row>
    <row r="34" spans="1:11" s="31" customFormat="1" x14ac:dyDescent="0.2">
      <c r="A34" s="2" t="s">
        <v>427</v>
      </c>
      <c r="B34" s="141">
        <v>0</v>
      </c>
      <c r="C34" s="141">
        <v>0</v>
      </c>
      <c r="D34" s="141">
        <v>0</v>
      </c>
      <c r="E34" s="141">
        <v>0</v>
      </c>
      <c r="F34" s="141">
        <v>0</v>
      </c>
      <c r="G34" s="141">
        <v>0</v>
      </c>
      <c r="H34" s="141">
        <v>0</v>
      </c>
      <c r="I34" s="141">
        <f t="shared" si="0"/>
        <v>0</v>
      </c>
      <c r="J34" s="141"/>
      <c r="K34" s="141"/>
    </row>
    <row r="35" spans="1:11" s="31" customFormat="1" x14ac:dyDescent="0.2">
      <c r="A35" s="2" t="s">
        <v>428</v>
      </c>
      <c r="B35" s="141">
        <v>0</v>
      </c>
      <c r="C35" s="141">
        <v>0</v>
      </c>
      <c r="D35" s="141">
        <v>0</v>
      </c>
      <c r="E35" s="141">
        <v>0</v>
      </c>
      <c r="F35" s="141">
        <v>0</v>
      </c>
      <c r="G35" s="141">
        <v>0</v>
      </c>
      <c r="H35" s="141">
        <v>0</v>
      </c>
      <c r="I35" s="141">
        <f t="shared" si="0"/>
        <v>0</v>
      </c>
      <c r="J35" s="141"/>
      <c r="K35" s="141"/>
    </row>
    <row r="36" spans="1:11" s="31" customFormat="1" x14ac:dyDescent="0.2">
      <c r="A36" s="2" t="s">
        <v>429</v>
      </c>
      <c r="B36" s="141">
        <v>9.8260499999999994E-3</v>
      </c>
      <c r="C36" s="141">
        <v>0</v>
      </c>
      <c r="D36" s="141">
        <v>0</v>
      </c>
      <c r="E36" s="141">
        <v>0</v>
      </c>
      <c r="F36" s="141">
        <v>0</v>
      </c>
      <c r="G36" s="141">
        <v>0</v>
      </c>
      <c r="H36" s="141">
        <v>890.18399399999998</v>
      </c>
      <c r="I36" s="141">
        <f t="shared" si="0"/>
        <v>890.19382005</v>
      </c>
      <c r="J36" s="141"/>
      <c r="K36" s="141"/>
    </row>
    <row r="37" spans="1:11" s="13" customFormat="1" ht="24" x14ac:dyDescent="0.2">
      <c r="A37" s="2" t="s">
        <v>430</v>
      </c>
      <c r="B37" s="141">
        <v>0</v>
      </c>
      <c r="C37" s="141">
        <v>0</v>
      </c>
      <c r="D37" s="141">
        <v>0</v>
      </c>
      <c r="E37" s="141">
        <v>0</v>
      </c>
      <c r="F37" s="141">
        <v>0</v>
      </c>
      <c r="G37" s="141">
        <v>0</v>
      </c>
      <c r="H37" s="141">
        <v>0</v>
      </c>
      <c r="I37" s="141">
        <f t="shared" si="0"/>
        <v>0</v>
      </c>
    </row>
    <row r="38" spans="1:11" s="13" customFormat="1" x14ac:dyDescent="0.2">
      <c r="A38" s="2" t="s">
        <v>431</v>
      </c>
      <c r="B38" s="141">
        <v>0</v>
      </c>
      <c r="C38" s="141">
        <v>0</v>
      </c>
      <c r="D38" s="141">
        <v>0</v>
      </c>
      <c r="E38" s="141">
        <v>0</v>
      </c>
      <c r="F38" s="141">
        <v>0</v>
      </c>
      <c r="G38" s="141">
        <v>0</v>
      </c>
      <c r="H38" s="141">
        <v>8272.8303360000009</v>
      </c>
      <c r="I38" s="141">
        <f t="shared" si="0"/>
        <v>8272.8303360000009</v>
      </c>
      <c r="K38" s="141"/>
    </row>
    <row r="39" spans="1:11" s="31" customFormat="1" x14ac:dyDescent="0.2">
      <c r="A39" s="2" t="s">
        <v>432</v>
      </c>
      <c r="B39" s="141">
        <v>0</v>
      </c>
      <c r="C39" s="141">
        <v>0</v>
      </c>
      <c r="D39" s="141">
        <v>0</v>
      </c>
      <c r="E39" s="141">
        <v>0</v>
      </c>
      <c r="F39" s="141">
        <v>0</v>
      </c>
      <c r="G39" s="141">
        <v>0</v>
      </c>
      <c r="H39" s="141">
        <v>0</v>
      </c>
      <c r="I39" s="141">
        <f t="shared" si="0"/>
        <v>0</v>
      </c>
      <c r="J39" s="141"/>
      <c r="K39" s="141"/>
    </row>
    <row r="40" spans="1:11" s="31" customFormat="1" x14ac:dyDescent="0.2">
      <c r="A40" s="2" t="s">
        <v>433</v>
      </c>
      <c r="B40" s="141">
        <v>13.89262617</v>
      </c>
      <c r="C40" s="141">
        <v>12939.56614133</v>
      </c>
      <c r="D40" s="141">
        <v>1101.7645969</v>
      </c>
      <c r="E40" s="141">
        <v>1338.1795</v>
      </c>
      <c r="F40" s="141">
        <v>29896.81678791</v>
      </c>
      <c r="G40" s="141">
        <v>500.93234003999999</v>
      </c>
      <c r="H40" s="141">
        <v>3631.0058093900002</v>
      </c>
      <c r="I40" s="141">
        <f t="shared" si="0"/>
        <v>49422.157801740002</v>
      </c>
      <c r="J40" s="141"/>
      <c r="K40" s="141"/>
    </row>
    <row r="41" spans="1:11" s="13" customFormat="1" x14ac:dyDescent="0.2">
      <c r="A41" s="2" t="s">
        <v>434</v>
      </c>
      <c r="B41" s="141">
        <v>0</v>
      </c>
      <c r="C41" s="141">
        <v>0</v>
      </c>
      <c r="D41" s="141">
        <v>0</v>
      </c>
      <c r="E41" s="141">
        <v>0</v>
      </c>
      <c r="F41" s="141">
        <v>9895.1228159999991</v>
      </c>
      <c r="G41" s="141">
        <v>0</v>
      </c>
      <c r="H41" s="141">
        <v>48.737996299999999</v>
      </c>
      <c r="I41" s="141">
        <f t="shared" si="0"/>
        <v>9943.8608122999995</v>
      </c>
      <c r="K41" s="141"/>
    </row>
    <row r="42" spans="1:11" s="31" customFormat="1" x14ac:dyDescent="0.2">
      <c r="A42" s="2" t="s">
        <v>435</v>
      </c>
      <c r="B42" s="141">
        <v>0</v>
      </c>
      <c r="C42" s="141">
        <v>0</v>
      </c>
      <c r="D42" s="141">
        <v>0</v>
      </c>
      <c r="E42" s="141">
        <v>0</v>
      </c>
      <c r="F42" s="141">
        <v>0</v>
      </c>
      <c r="G42" s="141">
        <v>0</v>
      </c>
      <c r="H42" s="141">
        <v>0</v>
      </c>
      <c r="I42" s="141">
        <f t="shared" si="0"/>
        <v>0</v>
      </c>
      <c r="J42" s="141"/>
      <c r="K42" s="141"/>
    </row>
    <row r="43" spans="1:11" s="31" customFormat="1" x14ac:dyDescent="0.2">
      <c r="A43" s="2" t="s">
        <v>436</v>
      </c>
      <c r="B43" s="141">
        <v>0</v>
      </c>
      <c r="C43" s="141">
        <v>14860.71389298</v>
      </c>
      <c r="D43" s="141">
        <v>8155.8323461800001</v>
      </c>
      <c r="E43" s="141">
        <v>35.630800000000001</v>
      </c>
      <c r="F43" s="141">
        <v>69312.770011600005</v>
      </c>
      <c r="G43" s="141">
        <v>1083.0236765699999</v>
      </c>
      <c r="H43" s="141">
        <v>5881.8624515600004</v>
      </c>
      <c r="I43" s="141">
        <f t="shared" si="0"/>
        <v>99329.833178889996</v>
      </c>
      <c r="J43" s="141"/>
      <c r="K43" s="141"/>
    </row>
    <row r="44" spans="1:11" s="13" customFormat="1" x14ac:dyDescent="0.2">
      <c r="A44" s="2" t="s">
        <v>437</v>
      </c>
      <c r="B44" s="141">
        <v>0</v>
      </c>
      <c r="C44" s="141">
        <v>13975.28472268</v>
      </c>
      <c r="D44" s="141">
        <v>8155.8323461800001</v>
      </c>
      <c r="E44" s="141">
        <v>35.630800000000001</v>
      </c>
      <c r="F44" s="141">
        <v>69142.393702600006</v>
      </c>
      <c r="G44" s="141">
        <v>1081.4924943999999</v>
      </c>
      <c r="H44" s="141">
        <v>5881.8624515600004</v>
      </c>
      <c r="I44" s="141">
        <f t="shared" si="0"/>
        <v>98272.49651741999</v>
      </c>
      <c r="K44" s="141"/>
    </row>
    <row r="45" spans="1:11" s="31" customFormat="1" x14ac:dyDescent="0.2">
      <c r="A45" s="3" t="s">
        <v>438</v>
      </c>
      <c r="B45" s="13">
        <v>0</v>
      </c>
      <c r="C45" s="13">
        <v>12084.22047806</v>
      </c>
      <c r="D45" s="13">
        <v>4488.9437840399996</v>
      </c>
      <c r="E45" s="13">
        <v>0.126</v>
      </c>
      <c r="F45" s="13">
        <v>14017.859121900001</v>
      </c>
      <c r="G45" s="13">
        <v>778.05674532</v>
      </c>
      <c r="H45" s="13">
        <v>1960.72375005</v>
      </c>
      <c r="I45" s="13">
        <f t="shared" si="0"/>
        <v>33329.92987937</v>
      </c>
      <c r="J45" s="141"/>
      <c r="K45" s="13"/>
    </row>
    <row r="46" spans="1:11" s="31" customFormat="1" x14ac:dyDescent="0.2">
      <c r="A46" s="3" t="s">
        <v>439</v>
      </c>
      <c r="B46" s="13">
        <v>0</v>
      </c>
      <c r="C46" s="13">
        <v>1891.06424462</v>
      </c>
      <c r="D46" s="13">
        <v>3666.88856214</v>
      </c>
      <c r="E46" s="13">
        <v>35.504800000000003</v>
      </c>
      <c r="F46" s="13">
        <v>55124.534580699998</v>
      </c>
      <c r="G46" s="13">
        <v>303.43574907999999</v>
      </c>
      <c r="H46" s="13">
        <v>3921.1387015099999</v>
      </c>
      <c r="I46" s="13">
        <f t="shared" si="0"/>
        <v>64942.566638049997</v>
      </c>
      <c r="J46" s="141"/>
      <c r="K46" s="141"/>
    </row>
    <row r="47" spans="1:11" s="31" customFormat="1" x14ac:dyDescent="0.2">
      <c r="A47" s="2" t="s">
        <v>440</v>
      </c>
      <c r="B47" s="141">
        <v>0</v>
      </c>
      <c r="C47" s="141">
        <v>885.42917030000001</v>
      </c>
      <c r="D47" s="141">
        <v>0</v>
      </c>
      <c r="E47" s="141">
        <v>0</v>
      </c>
      <c r="F47" s="141">
        <v>170.37630899999999</v>
      </c>
      <c r="G47" s="141">
        <v>1.5311821699999999</v>
      </c>
      <c r="H47" s="141">
        <v>0</v>
      </c>
      <c r="I47" s="141">
        <f t="shared" si="0"/>
        <v>1057.3366614700001</v>
      </c>
      <c r="J47" s="141"/>
      <c r="K47" s="141"/>
    </row>
    <row r="48" spans="1:11" s="13" customFormat="1" x14ac:dyDescent="0.2">
      <c r="A48" s="2" t="s">
        <v>441</v>
      </c>
      <c r="B48" s="141">
        <v>0</v>
      </c>
      <c r="C48" s="141">
        <v>885.42917030000001</v>
      </c>
      <c r="D48" s="141">
        <v>0</v>
      </c>
      <c r="E48" s="141">
        <v>0</v>
      </c>
      <c r="F48" s="141">
        <v>170.37630899999999</v>
      </c>
      <c r="G48" s="141">
        <v>1.5311821699999999</v>
      </c>
      <c r="H48" s="141">
        <v>0</v>
      </c>
      <c r="I48" s="141">
        <f t="shared" si="0"/>
        <v>1057.3366614700001</v>
      </c>
    </row>
    <row r="49" spans="1:9" s="31" customFormat="1" x14ac:dyDescent="0.2">
      <c r="A49" s="3" t="s">
        <v>442</v>
      </c>
      <c r="B49" s="13">
        <v>0</v>
      </c>
      <c r="C49" s="13">
        <v>0</v>
      </c>
      <c r="D49" s="13">
        <v>0</v>
      </c>
      <c r="E49" s="13">
        <v>0</v>
      </c>
      <c r="F49" s="13">
        <v>0</v>
      </c>
      <c r="G49" s="13">
        <v>0</v>
      </c>
      <c r="H49" s="13">
        <v>0</v>
      </c>
      <c r="I49" s="13">
        <f t="shared" si="0"/>
        <v>0</v>
      </c>
    </row>
    <row r="50" spans="1:9" s="31" customFormat="1" x14ac:dyDescent="0.2">
      <c r="A50" s="2" t="s">
        <v>443</v>
      </c>
      <c r="B50" s="141">
        <v>0</v>
      </c>
      <c r="C50" s="141">
        <v>0</v>
      </c>
      <c r="D50" s="141">
        <v>0</v>
      </c>
      <c r="E50" s="141">
        <v>0</v>
      </c>
      <c r="F50" s="141">
        <v>0</v>
      </c>
      <c r="G50" s="141">
        <v>0</v>
      </c>
      <c r="H50" s="141">
        <v>0</v>
      </c>
      <c r="I50" s="141">
        <f t="shared" si="0"/>
        <v>0</v>
      </c>
    </row>
    <row r="51" spans="1:9" x14ac:dyDescent="0.2">
      <c r="A51" s="2" t="s">
        <v>421</v>
      </c>
      <c r="B51" s="141">
        <v>0</v>
      </c>
      <c r="C51" s="141">
        <v>0</v>
      </c>
      <c r="D51" s="141">
        <v>0</v>
      </c>
      <c r="E51" s="141">
        <v>0</v>
      </c>
      <c r="F51" s="141">
        <v>0</v>
      </c>
      <c r="G51" s="141">
        <v>0</v>
      </c>
      <c r="H51" s="141">
        <v>0</v>
      </c>
      <c r="I51" s="141">
        <f t="shared" si="0"/>
        <v>0</v>
      </c>
    </row>
    <row r="52" spans="1:9" x14ac:dyDescent="0.2">
      <c r="A52" s="3" t="s">
        <v>444</v>
      </c>
      <c r="B52" s="13">
        <v>0</v>
      </c>
      <c r="C52" s="13">
        <v>0</v>
      </c>
      <c r="D52" s="13">
        <v>0</v>
      </c>
      <c r="E52" s="13">
        <v>0</v>
      </c>
      <c r="F52" s="13">
        <v>0</v>
      </c>
      <c r="G52" s="13">
        <v>0</v>
      </c>
      <c r="H52" s="13">
        <v>0</v>
      </c>
      <c r="I52" s="13">
        <f t="shared" si="0"/>
        <v>0</v>
      </c>
    </row>
    <row r="53" spans="1:9" x14ac:dyDescent="0.2">
      <c r="A53" s="2" t="s">
        <v>425</v>
      </c>
      <c r="B53" s="141">
        <v>0</v>
      </c>
      <c r="C53" s="141">
        <v>0</v>
      </c>
      <c r="D53" s="141">
        <v>0</v>
      </c>
      <c r="E53" s="141">
        <v>0</v>
      </c>
      <c r="F53" s="141">
        <v>0</v>
      </c>
      <c r="G53" s="141">
        <v>0</v>
      </c>
      <c r="H53" s="141">
        <v>0</v>
      </c>
      <c r="I53" s="141">
        <f t="shared" si="0"/>
        <v>0</v>
      </c>
    </row>
    <row r="54" spans="1:9" x14ac:dyDescent="0.2">
      <c r="A54" s="2" t="s">
        <v>499</v>
      </c>
      <c r="B54" s="141">
        <v>0</v>
      </c>
      <c r="C54" s="141">
        <v>0</v>
      </c>
      <c r="D54" s="141">
        <v>0</v>
      </c>
      <c r="E54" s="141">
        <v>0</v>
      </c>
      <c r="F54" s="141">
        <v>0</v>
      </c>
      <c r="G54" s="141">
        <v>0</v>
      </c>
      <c r="H54" s="141">
        <v>0</v>
      </c>
      <c r="I54" s="141">
        <f t="shared" si="0"/>
        <v>0</v>
      </c>
    </row>
    <row r="55" spans="1:9" x14ac:dyDescent="0.2">
      <c r="A55" s="2" t="s">
        <v>426</v>
      </c>
      <c r="B55" s="141">
        <v>0</v>
      </c>
      <c r="C55" s="141">
        <v>0</v>
      </c>
      <c r="D55" s="141">
        <v>0</v>
      </c>
      <c r="E55" s="141">
        <v>0</v>
      </c>
      <c r="F55" s="141">
        <v>0</v>
      </c>
      <c r="G55" s="141">
        <v>0</v>
      </c>
      <c r="H55" s="141">
        <v>0</v>
      </c>
      <c r="I55" s="141">
        <f t="shared" si="0"/>
        <v>0</v>
      </c>
    </row>
    <row r="56" spans="1:9" x14ac:dyDescent="0.2">
      <c r="A56" s="2" t="s">
        <v>445</v>
      </c>
      <c r="B56" s="141">
        <v>0</v>
      </c>
      <c r="C56" s="141">
        <v>0</v>
      </c>
      <c r="D56" s="141">
        <v>0</v>
      </c>
      <c r="E56" s="141">
        <v>0</v>
      </c>
      <c r="F56" s="141">
        <v>0</v>
      </c>
      <c r="G56" s="141">
        <v>0</v>
      </c>
      <c r="H56" s="141">
        <v>0</v>
      </c>
      <c r="I56" s="141">
        <f t="shared" si="0"/>
        <v>0</v>
      </c>
    </row>
    <row r="57" spans="1:9" x14ac:dyDescent="0.2">
      <c r="A57" s="2" t="s">
        <v>428</v>
      </c>
      <c r="B57" s="141">
        <v>0</v>
      </c>
      <c r="C57" s="141">
        <v>0</v>
      </c>
      <c r="D57" s="141">
        <v>0</v>
      </c>
      <c r="E57" s="141">
        <v>0</v>
      </c>
      <c r="F57" s="141">
        <v>0</v>
      </c>
      <c r="G57" s="141">
        <v>0</v>
      </c>
      <c r="H57" s="141">
        <v>0</v>
      </c>
      <c r="I57" s="141">
        <f t="shared" si="0"/>
        <v>0</v>
      </c>
    </row>
    <row r="58" spans="1:9" x14ac:dyDescent="0.2">
      <c r="A58" s="2" t="s">
        <v>429</v>
      </c>
      <c r="B58" s="141">
        <v>0</v>
      </c>
      <c r="C58" s="141">
        <v>0</v>
      </c>
      <c r="D58" s="141">
        <v>0</v>
      </c>
      <c r="E58" s="141">
        <v>0</v>
      </c>
      <c r="F58" s="141">
        <v>0</v>
      </c>
      <c r="G58" s="141">
        <v>0</v>
      </c>
      <c r="H58" s="141">
        <v>0</v>
      </c>
      <c r="I58" s="141">
        <f t="shared" si="0"/>
        <v>0</v>
      </c>
    </row>
    <row r="59" spans="1:9" x14ac:dyDescent="0.2">
      <c r="A59" s="2" t="s">
        <v>431</v>
      </c>
      <c r="B59" s="141">
        <v>0</v>
      </c>
      <c r="C59" s="141">
        <v>0</v>
      </c>
      <c r="D59" s="141">
        <v>0</v>
      </c>
      <c r="E59" s="141">
        <v>0</v>
      </c>
      <c r="F59" s="141">
        <v>0</v>
      </c>
      <c r="G59" s="141">
        <v>0</v>
      </c>
      <c r="H59" s="141">
        <v>0</v>
      </c>
      <c r="I59" s="141">
        <f t="shared" si="0"/>
        <v>0</v>
      </c>
    </row>
    <row r="60" spans="1:9" x14ac:dyDescent="0.2">
      <c r="A60" s="2" t="s">
        <v>432</v>
      </c>
      <c r="B60" s="141">
        <v>0</v>
      </c>
      <c r="C60" s="141">
        <v>0</v>
      </c>
      <c r="D60" s="141">
        <v>0</v>
      </c>
      <c r="E60" s="141">
        <v>0</v>
      </c>
      <c r="F60" s="141">
        <v>0</v>
      </c>
      <c r="G60" s="141">
        <v>0</v>
      </c>
      <c r="H60" s="141">
        <v>0</v>
      </c>
      <c r="I60" s="141">
        <f t="shared" si="0"/>
        <v>0</v>
      </c>
    </row>
    <row r="61" spans="1:9" x14ac:dyDescent="0.2">
      <c r="A61" s="2" t="s">
        <v>446</v>
      </c>
      <c r="B61" s="141">
        <v>0</v>
      </c>
      <c r="C61" s="141">
        <v>0</v>
      </c>
      <c r="D61" s="141">
        <v>0</v>
      </c>
      <c r="E61" s="141">
        <v>0</v>
      </c>
      <c r="F61" s="141">
        <v>0</v>
      </c>
      <c r="G61" s="141">
        <v>0</v>
      </c>
      <c r="H61" s="141">
        <v>0</v>
      </c>
      <c r="I61" s="141">
        <f t="shared" si="0"/>
        <v>0</v>
      </c>
    </row>
    <row r="62" spans="1:9" x14ac:dyDescent="0.2">
      <c r="A62" s="2" t="s">
        <v>433</v>
      </c>
      <c r="B62" s="141">
        <v>0</v>
      </c>
      <c r="C62" s="141">
        <v>0</v>
      </c>
      <c r="D62" s="141">
        <v>0</v>
      </c>
      <c r="E62" s="141">
        <v>0</v>
      </c>
      <c r="F62" s="141">
        <v>0</v>
      </c>
      <c r="G62" s="141">
        <v>0</v>
      </c>
      <c r="H62" s="141">
        <v>0</v>
      </c>
      <c r="I62" s="141">
        <f t="shared" si="0"/>
        <v>0</v>
      </c>
    </row>
    <row r="63" spans="1:9" x14ac:dyDescent="0.2">
      <c r="A63" s="2" t="s">
        <v>434</v>
      </c>
      <c r="B63" s="141">
        <v>0</v>
      </c>
      <c r="C63" s="141">
        <v>0</v>
      </c>
      <c r="D63" s="141">
        <v>0</v>
      </c>
      <c r="E63" s="141">
        <v>0</v>
      </c>
      <c r="F63" s="141">
        <v>0</v>
      </c>
      <c r="G63" s="141">
        <v>0</v>
      </c>
      <c r="H63" s="141">
        <v>0</v>
      </c>
      <c r="I63" s="141">
        <f t="shared" si="0"/>
        <v>0</v>
      </c>
    </row>
    <row r="64" spans="1:9" x14ac:dyDescent="0.2">
      <c r="A64" s="2" t="s">
        <v>447</v>
      </c>
      <c r="B64" s="141">
        <v>0</v>
      </c>
      <c r="C64" s="141">
        <v>0</v>
      </c>
      <c r="D64" s="141">
        <v>0</v>
      </c>
      <c r="E64" s="141">
        <v>0</v>
      </c>
      <c r="F64" s="141">
        <v>-48130.806485000001</v>
      </c>
      <c r="G64" s="141">
        <v>-119.43356795</v>
      </c>
      <c r="H64" s="141">
        <v>0</v>
      </c>
      <c r="I64" s="141">
        <f t="shared" si="0"/>
        <v>-48250.240052950001</v>
      </c>
    </row>
    <row r="65" spans="1:9" x14ac:dyDescent="0.2">
      <c r="A65" s="3" t="s">
        <v>448</v>
      </c>
      <c r="B65" s="13">
        <v>0</v>
      </c>
      <c r="C65" s="13">
        <v>0</v>
      </c>
      <c r="D65" s="13">
        <v>0</v>
      </c>
      <c r="E65" s="13">
        <v>0</v>
      </c>
      <c r="F65" s="13">
        <v>0</v>
      </c>
      <c r="G65" s="13">
        <v>0</v>
      </c>
      <c r="H65" s="13">
        <v>0</v>
      </c>
      <c r="I65" s="13">
        <f t="shared" si="0"/>
        <v>0</v>
      </c>
    </row>
    <row r="66" spans="1:9" x14ac:dyDescent="0.2">
      <c r="A66" s="2" t="s">
        <v>449</v>
      </c>
      <c r="B66" s="141">
        <v>0</v>
      </c>
      <c r="C66" s="141">
        <v>0</v>
      </c>
      <c r="D66" s="141">
        <v>0</v>
      </c>
      <c r="E66" s="141">
        <v>0</v>
      </c>
      <c r="F66" s="141">
        <v>48130.806485000001</v>
      </c>
      <c r="G66" s="141">
        <v>119.43356795</v>
      </c>
      <c r="H66" s="141">
        <v>0</v>
      </c>
      <c r="I66" s="141">
        <f t="shared" si="0"/>
        <v>48250.240052950001</v>
      </c>
    </row>
    <row r="67" spans="1:9" x14ac:dyDescent="0.2">
      <c r="A67" s="2"/>
      <c r="B67" s="141"/>
      <c r="C67" s="141"/>
      <c r="D67" s="141"/>
      <c r="E67" s="141"/>
      <c r="F67" s="141"/>
      <c r="G67" s="141"/>
      <c r="H67" s="141"/>
      <c r="I67" s="141"/>
    </row>
    <row r="68" spans="1:9" ht="13.5" thickBot="1" x14ac:dyDescent="0.25">
      <c r="A68" s="142"/>
      <c r="B68" s="142"/>
      <c r="C68" s="142"/>
      <c r="D68" s="142"/>
      <c r="E68" s="142"/>
      <c r="F68" s="142"/>
      <c r="G68" s="142"/>
      <c r="H68" s="142"/>
      <c r="I68" s="142"/>
    </row>
    <row r="69" spans="1:9" ht="13.5" thickTop="1" x14ac:dyDescent="0.2"/>
  </sheetData>
  <mergeCells count="4">
    <mergeCell ref="A5:I5"/>
    <mergeCell ref="A6:I6"/>
    <mergeCell ref="A7:I7"/>
    <mergeCell ref="A8:I8"/>
  </mergeCells>
  <printOptions horizontalCentered="1" verticalCentered="1"/>
  <pageMargins left="0.74803149606299213" right="0.74803149606299213" top="0.39370078740157483" bottom="0.47244094488188981" header="0" footer="0"/>
  <pageSetup scale="6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E84E-0613-4D99-A9FB-3E274026CEA3}">
  <sheetPr>
    <tabColor theme="9" tint="-0.249977111117893"/>
  </sheetPr>
  <dimension ref="A1:F69"/>
  <sheetViews>
    <sheetView showGridLines="0" defaultGridColor="0" colorId="60" workbookViewId="0">
      <selection activeCell="A8" sqref="A8:F8"/>
    </sheetView>
  </sheetViews>
  <sheetFormatPr baseColWidth="10" defaultColWidth="11.42578125" defaultRowHeight="12.75" x14ac:dyDescent="0.2"/>
  <cols>
    <col min="1" max="1" width="57.42578125" style="4" customWidth="1"/>
    <col min="2" max="6" width="11.140625" style="4" customWidth="1"/>
    <col min="7" max="16384" width="11.42578125" style="4"/>
  </cols>
  <sheetData>
    <row r="1" spans="1:6" x14ac:dyDescent="0.2">
      <c r="A1" s="71" t="s">
        <v>286</v>
      </c>
    </row>
    <row r="2" spans="1:6" x14ac:dyDescent="0.2">
      <c r="A2" s="71" t="s">
        <v>363</v>
      </c>
    </row>
    <row r="3" spans="1:6" x14ac:dyDescent="0.2">
      <c r="A3" s="71" t="s">
        <v>364</v>
      </c>
    </row>
    <row r="5" spans="1:6" x14ac:dyDescent="0.2">
      <c r="A5" s="158" t="s">
        <v>365</v>
      </c>
      <c r="B5" s="158"/>
      <c r="C5" s="158"/>
      <c r="D5" s="158"/>
      <c r="E5" s="158"/>
      <c r="F5" s="158"/>
    </row>
    <row r="6" spans="1:6" x14ac:dyDescent="0.2">
      <c r="A6" s="158" t="s">
        <v>470</v>
      </c>
      <c r="B6" s="158"/>
      <c r="C6" s="158"/>
      <c r="D6" s="158"/>
      <c r="E6" s="158"/>
      <c r="F6" s="158"/>
    </row>
    <row r="7" spans="1:6" x14ac:dyDescent="0.2">
      <c r="A7" s="25">
        <v>2023</v>
      </c>
      <c r="B7" s="25"/>
      <c r="C7" s="25"/>
      <c r="D7" s="25"/>
      <c r="E7" s="25"/>
      <c r="F7" s="25"/>
    </row>
    <row r="8" spans="1:6" x14ac:dyDescent="0.2">
      <c r="A8" s="158" t="s">
        <v>367</v>
      </c>
      <c r="B8" s="158"/>
      <c r="C8" s="158"/>
      <c r="D8" s="158"/>
      <c r="E8" s="158"/>
      <c r="F8" s="158"/>
    </row>
    <row r="9" spans="1:6" ht="13.5" thickBot="1" x14ac:dyDescent="0.25">
      <c r="B9" s="61"/>
      <c r="C9" s="61"/>
      <c r="D9" s="61"/>
      <c r="E9" s="61"/>
      <c r="F9" s="61"/>
    </row>
    <row r="10" spans="1:6" ht="14.25" thickTop="1" thickBot="1" x14ac:dyDescent="0.25">
      <c r="A10" s="72" t="s">
        <v>368</v>
      </c>
      <c r="B10" s="72" t="s">
        <v>140</v>
      </c>
      <c r="C10" s="72" t="s">
        <v>142</v>
      </c>
      <c r="D10" s="72" t="s">
        <v>144</v>
      </c>
      <c r="E10" s="72" t="s">
        <v>146</v>
      </c>
      <c r="F10" s="72" t="s">
        <v>372</v>
      </c>
    </row>
    <row r="11" spans="1:6" ht="13.5" thickTop="1" x14ac:dyDescent="0.2">
      <c r="A11" s="7"/>
      <c r="B11" s="12"/>
      <c r="C11" s="12"/>
      <c r="D11" s="12"/>
      <c r="E11" s="13"/>
      <c r="F11" s="13"/>
    </row>
    <row r="12" spans="1:6" s="13" customFormat="1" x14ac:dyDescent="0.2">
      <c r="A12" s="3" t="s">
        <v>406</v>
      </c>
      <c r="B12" s="13">
        <v>6388.4338870600004</v>
      </c>
      <c r="C12" s="13">
        <v>5513.73204308</v>
      </c>
      <c r="D12" s="13">
        <v>26381.172610374</v>
      </c>
      <c r="E12" s="13">
        <v>322476.88456459</v>
      </c>
      <c r="F12" s="13">
        <f t="shared" ref="F12:F43" si="0">SUM(B12:E12)</f>
        <v>360760.223105104</v>
      </c>
    </row>
    <row r="13" spans="1:6" s="13" customFormat="1" x14ac:dyDescent="0.2">
      <c r="A13" s="3" t="s">
        <v>407</v>
      </c>
      <c r="B13" s="13">
        <v>6388.4338870600004</v>
      </c>
      <c r="C13" s="13">
        <v>5513.73204308</v>
      </c>
      <c r="D13" s="13">
        <v>26381.172610374</v>
      </c>
      <c r="E13" s="13">
        <v>322476.88456459</v>
      </c>
      <c r="F13" s="13">
        <f t="shared" si="0"/>
        <v>360760.223105104</v>
      </c>
    </row>
    <row r="14" spans="1:6" s="13" customFormat="1" x14ac:dyDescent="0.2">
      <c r="A14" s="3" t="s">
        <v>408</v>
      </c>
      <c r="B14" s="13">
        <v>2023.09072771</v>
      </c>
      <c r="C14" s="13">
        <v>3979.6791287299998</v>
      </c>
      <c r="D14" s="13">
        <v>26346.687933403999</v>
      </c>
      <c r="E14" s="13">
        <v>95176.34058864</v>
      </c>
      <c r="F14" s="13">
        <f t="shared" si="0"/>
        <v>127525.798378484</v>
      </c>
    </row>
    <row r="15" spans="1:6" s="31" customFormat="1" x14ac:dyDescent="0.2">
      <c r="A15" s="2" t="s">
        <v>409</v>
      </c>
      <c r="B15" s="141">
        <v>624.31630714000005</v>
      </c>
      <c r="C15" s="141">
        <v>1319.36085353</v>
      </c>
      <c r="D15" s="141">
        <v>4892.6681481940004</v>
      </c>
      <c r="E15" s="141">
        <v>37977.052778340003</v>
      </c>
      <c r="F15" s="141">
        <f t="shared" si="0"/>
        <v>44813.398087204005</v>
      </c>
    </row>
    <row r="16" spans="1:6" s="31" customFormat="1" x14ac:dyDescent="0.2">
      <c r="A16" s="2" t="s">
        <v>410</v>
      </c>
      <c r="B16" s="141">
        <v>73.896312269999996</v>
      </c>
      <c r="C16" s="141">
        <v>238.49321828000001</v>
      </c>
      <c r="D16" s="141">
        <v>603.43541518999996</v>
      </c>
      <c r="E16" s="141">
        <v>5100.6359822300001</v>
      </c>
      <c r="F16" s="141">
        <f t="shared" si="0"/>
        <v>6016.4609279699998</v>
      </c>
    </row>
    <row r="17" spans="1:6" s="31" customFormat="1" x14ac:dyDescent="0.2">
      <c r="A17" s="2" t="s">
        <v>411</v>
      </c>
      <c r="B17" s="141">
        <v>0</v>
      </c>
      <c r="C17" s="141">
        <v>60.62060718</v>
      </c>
      <c r="D17" s="141">
        <v>211.73172453000001</v>
      </c>
      <c r="E17" s="141">
        <v>0</v>
      </c>
      <c r="F17" s="141">
        <f t="shared" si="0"/>
        <v>272.35233170999999</v>
      </c>
    </row>
    <row r="18" spans="1:6" s="31" customFormat="1" x14ac:dyDescent="0.2">
      <c r="A18" s="2" t="s">
        <v>412</v>
      </c>
      <c r="B18" s="141">
        <v>73.896312269999996</v>
      </c>
      <c r="C18" s="141">
        <v>177.8726111</v>
      </c>
      <c r="D18" s="141">
        <v>391.70369066000001</v>
      </c>
      <c r="E18" s="141">
        <v>5100.6359822300001</v>
      </c>
      <c r="F18" s="141">
        <f t="shared" si="0"/>
        <v>5744.10859626</v>
      </c>
    </row>
    <row r="19" spans="1:6" s="31" customFormat="1" x14ac:dyDescent="0.2">
      <c r="A19" s="2" t="s">
        <v>413</v>
      </c>
      <c r="B19" s="141">
        <v>1205.70543441</v>
      </c>
      <c r="C19" s="141">
        <v>2025.8186255600001</v>
      </c>
      <c r="D19" s="141">
        <v>5719.81460943</v>
      </c>
      <c r="E19" s="141">
        <v>24505.093000339999</v>
      </c>
      <c r="F19" s="141">
        <f t="shared" si="0"/>
        <v>33456.431669739999</v>
      </c>
    </row>
    <row r="20" spans="1:6" s="31" customFormat="1" x14ac:dyDescent="0.2">
      <c r="A20" s="3" t="s">
        <v>414</v>
      </c>
      <c r="B20" s="13">
        <v>5.2432402700000003</v>
      </c>
      <c r="C20" s="13">
        <v>0</v>
      </c>
      <c r="D20" s="13">
        <v>8233.2958750100006</v>
      </c>
      <c r="E20" s="13">
        <v>9466.6258554199994</v>
      </c>
      <c r="F20" s="13">
        <f t="shared" si="0"/>
        <v>17705.1649707</v>
      </c>
    </row>
    <row r="21" spans="1:6" s="31" customFormat="1" x14ac:dyDescent="0.2">
      <c r="A21" s="3" t="s">
        <v>415</v>
      </c>
      <c r="B21" s="13">
        <v>5.2432402700000003</v>
      </c>
      <c r="C21" s="13">
        <v>0</v>
      </c>
      <c r="D21" s="13">
        <v>8233.2958750100006</v>
      </c>
      <c r="E21" s="13">
        <v>56.014108120000003</v>
      </c>
      <c r="F21" s="13">
        <f t="shared" si="0"/>
        <v>8294.5532234000002</v>
      </c>
    </row>
    <row r="22" spans="1:6" s="31" customFormat="1" x14ac:dyDescent="0.2">
      <c r="A22" s="2" t="s">
        <v>416</v>
      </c>
      <c r="B22" s="141">
        <v>0.98338930000000002</v>
      </c>
      <c r="C22" s="141">
        <v>0</v>
      </c>
      <c r="D22" s="141">
        <v>102.2067017</v>
      </c>
      <c r="E22" s="141">
        <v>56.014108120000003</v>
      </c>
      <c r="F22" s="141">
        <f t="shared" si="0"/>
        <v>159.20419912</v>
      </c>
    </row>
    <row r="23" spans="1:6" s="13" customFormat="1" x14ac:dyDescent="0.2">
      <c r="A23" s="2" t="s">
        <v>417</v>
      </c>
      <c r="B23" s="141">
        <v>4.2598509699999996</v>
      </c>
      <c r="C23" s="141">
        <v>0</v>
      </c>
      <c r="D23" s="141">
        <v>5022.1966828000004</v>
      </c>
      <c r="E23" s="141">
        <v>0</v>
      </c>
      <c r="F23" s="141">
        <f t="shared" si="0"/>
        <v>5026.4565337700005</v>
      </c>
    </row>
    <row r="24" spans="1:6" s="13" customFormat="1" x14ac:dyDescent="0.2">
      <c r="A24" s="2" t="s">
        <v>418</v>
      </c>
      <c r="B24" s="141">
        <v>0</v>
      </c>
      <c r="C24" s="141">
        <v>0</v>
      </c>
      <c r="D24" s="141">
        <v>3108.8924905099998</v>
      </c>
      <c r="E24" s="141">
        <v>0</v>
      </c>
      <c r="F24" s="141">
        <f t="shared" si="0"/>
        <v>3108.8924905099998</v>
      </c>
    </row>
    <row r="25" spans="1:6" s="31" customFormat="1" x14ac:dyDescent="0.2">
      <c r="A25" s="2" t="s">
        <v>419</v>
      </c>
      <c r="B25" s="141">
        <v>0</v>
      </c>
      <c r="C25" s="141">
        <v>0</v>
      </c>
      <c r="D25" s="141">
        <v>0</v>
      </c>
      <c r="E25" s="141">
        <v>9410.6117472999995</v>
      </c>
      <c r="F25" s="141">
        <f t="shared" si="0"/>
        <v>9410.6117472999995</v>
      </c>
    </row>
    <row r="26" spans="1:6" s="31" customFormat="1" x14ac:dyDescent="0.2">
      <c r="A26" s="3" t="s">
        <v>420</v>
      </c>
      <c r="B26" s="13">
        <v>113.92943362</v>
      </c>
      <c r="C26" s="13">
        <v>396.00643136000002</v>
      </c>
      <c r="D26" s="13">
        <v>6897.4738855799997</v>
      </c>
      <c r="E26" s="13">
        <v>18126.932972310002</v>
      </c>
      <c r="F26" s="13">
        <f t="shared" si="0"/>
        <v>25534.342722870002</v>
      </c>
    </row>
    <row r="27" spans="1:6" s="31" customFormat="1" x14ac:dyDescent="0.2">
      <c r="A27" s="2" t="s">
        <v>421</v>
      </c>
      <c r="B27" s="141">
        <v>0</v>
      </c>
      <c r="C27" s="141">
        <v>72.515930999999995</v>
      </c>
      <c r="D27" s="141">
        <v>0</v>
      </c>
      <c r="E27" s="141">
        <v>1370.19105156</v>
      </c>
      <c r="F27" s="141">
        <f t="shared" si="0"/>
        <v>1442.7069825599999</v>
      </c>
    </row>
    <row r="28" spans="1:6" s="31" customFormat="1" x14ac:dyDescent="0.2">
      <c r="A28" s="2" t="s">
        <v>422</v>
      </c>
      <c r="B28" s="141">
        <v>0</v>
      </c>
      <c r="C28" s="141">
        <v>0</v>
      </c>
      <c r="D28" s="141">
        <v>0</v>
      </c>
      <c r="E28" s="141">
        <v>0</v>
      </c>
      <c r="F28" s="141">
        <f t="shared" si="0"/>
        <v>0</v>
      </c>
    </row>
    <row r="29" spans="1:6" s="13" customFormat="1" x14ac:dyDescent="0.2">
      <c r="A29" s="2" t="s">
        <v>423</v>
      </c>
      <c r="B29" s="141">
        <v>0</v>
      </c>
      <c r="C29" s="141">
        <v>0</v>
      </c>
      <c r="D29" s="141">
        <v>0</v>
      </c>
      <c r="E29" s="141">
        <v>0</v>
      </c>
      <c r="F29" s="141">
        <f t="shared" si="0"/>
        <v>0</v>
      </c>
    </row>
    <row r="30" spans="1:6" s="31" customFormat="1" x14ac:dyDescent="0.2">
      <c r="A30" s="2" t="s">
        <v>424</v>
      </c>
      <c r="B30" s="141">
        <v>0</v>
      </c>
      <c r="C30" s="141">
        <v>0</v>
      </c>
      <c r="D30" s="141">
        <v>0</v>
      </c>
      <c r="E30" s="141">
        <v>0</v>
      </c>
      <c r="F30" s="141">
        <f t="shared" si="0"/>
        <v>0</v>
      </c>
    </row>
    <row r="31" spans="1:6" s="31" customFormat="1" x14ac:dyDescent="0.2">
      <c r="A31" s="2" t="s">
        <v>425</v>
      </c>
      <c r="B31" s="141">
        <v>0</v>
      </c>
      <c r="C31" s="141">
        <v>0</v>
      </c>
      <c r="D31" s="141">
        <v>0</v>
      </c>
      <c r="E31" s="141">
        <v>0</v>
      </c>
      <c r="F31" s="141">
        <f t="shared" si="0"/>
        <v>0</v>
      </c>
    </row>
    <row r="32" spans="1:6" s="31" customFormat="1" x14ac:dyDescent="0.2">
      <c r="A32" s="2" t="s">
        <v>499</v>
      </c>
      <c r="B32" s="141">
        <v>0</v>
      </c>
      <c r="C32" s="141">
        <v>0</v>
      </c>
      <c r="D32" s="141">
        <v>0</v>
      </c>
      <c r="E32" s="141">
        <v>0</v>
      </c>
      <c r="F32" s="141">
        <f t="shared" si="0"/>
        <v>0</v>
      </c>
    </row>
    <row r="33" spans="1:6" s="31" customFormat="1" x14ac:dyDescent="0.2">
      <c r="A33" s="2" t="s">
        <v>426</v>
      </c>
      <c r="B33" s="141">
        <v>0</v>
      </c>
      <c r="C33" s="141">
        <v>0</v>
      </c>
      <c r="D33" s="141">
        <v>0</v>
      </c>
      <c r="E33" s="141">
        <v>399.99999939000003</v>
      </c>
      <c r="F33" s="141">
        <f t="shared" si="0"/>
        <v>399.99999939000003</v>
      </c>
    </row>
    <row r="34" spans="1:6" s="31" customFormat="1" x14ac:dyDescent="0.2">
      <c r="A34" s="2" t="s">
        <v>427</v>
      </c>
      <c r="B34" s="141">
        <v>0</v>
      </c>
      <c r="C34" s="141">
        <v>0</v>
      </c>
      <c r="D34" s="141">
        <v>0</v>
      </c>
      <c r="E34" s="141">
        <v>0</v>
      </c>
      <c r="F34" s="141">
        <f t="shared" si="0"/>
        <v>0</v>
      </c>
    </row>
    <row r="35" spans="1:6" s="31" customFormat="1" x14ac:dyDescent="0.2">
      <c r="A35" s="2" t="s">
        <v>428</v>
      </c>
      <c r="B35" s="141">
        <v>0</v>
      </c>
      <c r="C35" s="141">
        <v>0</v>
      </c>
      <c r="D35" s="141">
        <v>0</v>
      </c>
      <c r="E35" s="141">
        <v>0</v>
      </c>
      <c r="F35" s="141">
        <f t="shared" si="0"/>
        <v>0</v>
      </c>
    </row>
    <row r="36" spans="1:6" s="31" customFormat="1" x14ac:dyDescent="0.2">
      <c r="A36" s="2" t="s">
        <v>429</v>
      </c>
      <c r="B36" s="141">
        <v>0</v>
      </c>
      <c r="C36" s="141">
        <v>72.515930999999995</v>
      </c>
      <c r="D36" s="141">
        <v>0</v>
      </c>
      <c r="E36" s="141">
        <v>0</v>
      </c>
      <c r="F36" s="141">
        <f t="shared" si="0"/>
        <v>72.515930999999995</v>
      </c>
    </row>
    <row r="37" spans="1:6" s="31" customFormat="1" x14ac:dyDescent="0.2">
      <c r="A37" s="2" t="s">
        <v>430</v>
      </c>
      <c r="B37" s="141">
        <v>0</v>
      </c>
      <c r="C37" s="141">
        <v>0</v>
      </c>
      <c r="D37" s="141">
        <v>0</v>
      </c>
      <c r="E37" s="141">
        <v>0</v>
      </c>
      <c r="F37" s="141">
        <f t="shared" si="0"/>
        <v>0</v>
      </c>
    </row>
    <row r="38" spans="1:6" s="31" customFormat="1" x14ac:dyDescent="0.2">
      <c r="A38" s="2" t="s">
        <v>431</v>
      </c>
      <c r="B38" s="141">
        <v>0</v>
      </c>
      <c r="C38" s="141">
        <v>0</v>
      </c>
      <c r="D38" s="141">
        <v>0</v>
      </c>
      <c r="E38" s="141">
        <v>970.19105217000003</v>
      </c>
      <c r="F38" s="141">
        <f t="shared" si="0"/>
        <v>970.19105217000003</v>
      </c>
    </row>
    <row r="39" spans="1:6" s="31" customFormat="1" x14ac:dyDescent="0.2">
      <c r="A39" s="2" t="s">
        <v>432</v>
      </c>
      <c r="B39" s="141">
        <v>0</v>
      </c>
      <c r="C39" s="141">
        <v>0</v>
      </c>
      <c r="D39" s="141">
        <v>0</v>
      </c>
      <c r="E39" s="141">
        <v>0</v>
      </c>
      <c r="F39" s="141">
        <f t="shared" si="0"/>
        <v>0</v>
      </c>
    </row>
    <row r="40" spans="1:6" s="31" customFormat="1" x14ac:dyDescent="0.2">
      <c r="A40" s="2" t="s">
        <v>433</v>
      </c>
      <c r="B40" s="141">
        <v>113.92943362</v>
      </c>
      <c r="C40" s="141">
        <v>283.49050036</v>
      </c>
      <c r="D40" s="141">
        <v>6830.0113448299999</v>
      </c>
      <c r="E40" s="141">
        <v>16671.645725890001</v>
      </c>
      <c r="F40" s="141">
        <f t="shared" si="0"/>
        <v>23899.077004700001</v>
      </c>
    </row>
    <row r="41" spans="1:6" s="31" customFormat="1" x14ac:dyDescent="0.2">
      <c r="A41" s="2" t="s">
        <v>434</v>
      </c>
      <c r="B41" s="141">
        <v>0</v>
      </c>
      <c r="C41" s="141">
        <v>40</v>
      </c>
      <c r="D41" s="141">
        <v>67.462540750000002</v>
      </c>
      <c r="E41" s="141">
        <v>85.096194859999997</v>
      </c>
      <c r="F41" s="141">
        <f t="shared" si="0"/>
        <v>192.55873560999999</v>
      </c>
    </row>
    <row r="42" spans="1:6" s="31" customFormat="1" x14ac:dyDescent="0.2">
      <c r="A42" s="2" t="s">
        <v>435</v>
      </c>
      <c r="B42" s="141">
        <v>0</v>
      </c>
      <c r="C42" s="141">
        <v>0</v>
      </c>
      <c r="D42" s="141">
        <v>0</v>
      </c>
      <c r="E42" s="141">
        <v>0</v>
      </c>
      <c r="F42" s="141">
        <f t="shared" si="0"/>
        <v>0</v>
      </c>
    </row>
    <row r="43" spans="1:6" s="13" customFormat="1" x14ac:dyDescent="0.2">
      <c r="A43" s="2" t="s">
        <v>436</v>
      </c>
      <c r="B43" s="141">
        <v>4365.34315935</v>
      </c>
      <c r="C43" s="141">
        <v>1534.05291435</v>
      </c>
      <c r="D43" s="141">
        <v>34.484676970000002</v>
      </c>
      <c r="E43" s="141">
        <v>227300.54397594999</v>
      </c>
      <c r="F43" s="141">
        <f t="shared" si="0"/>
        <v>233234.42472662</v>
      </c>
    </row>
    <row r="44" spans="1:6" s="13" customFormat="1" x14ac:dyDescent="0.2">
      <c r="A44" s="2" t="s">
        <v>437</v>
      </c>
      <c r="B44" s="141">
        <v>4365.34315935</v>
      </c>
      <c r="C44" s="141">
        <v>568.6795492</v>
      </c>
      <c r="D44" s="141">
        <v>34.484676970000002</v>
      </c>
      <c r="E44" s="141">
        <v>187018.64940835</v>
      </c>
      <c r="F44" s="141">
        <f t="shared" ref="F44:F67" si="1">SUM(B44:E44)</f>
        <v>191987.15679387</v>
      </c>
    </row>
    <row r="45" spans="1:6" s="31" customFormat="1" x14ac:dyDescent="0.2">
      <c r="A45" s="3" t="s">
        <v>438</v>
      </c>
      <c r="B45" s="13">
        <v>479.20899037999999</v>
      </c>
      <c r="C45" s="13">
        <v>309.25291909999999</v>
      </c>
      <c r="D45" s="13">
        <v>0</v>
      </c>
      <c r="E45" s="13">
        <v>5255.5780088399997</v>
      </c>
      <c r="F45" s="13">
        <f t="shared" si="1"/>
        <v>6044.0399183199997</v>
      </c>
    </row>
    <row r="46" spans="1:6" s="31" customFormat="1" x14ac:dyDescent="0.2">
      <c r="A46" s="3" t="s">
        <v>439</v>
      </c>
      <c r="B46" s="13">
        <v>3886.1341689699998</v>
      </c>
      <c r="C46" s="13">
        <v>259.42663010000001</v>
      </c>
      <c r="D46" s="13">
        <v>34.484676970000002</v>
      </c>
      <c r="E46" s="13">
        <v>181763.07139950999</v>
      </c>
      <c r="F46" s="13">
        <f t="shared" si="1"/>
        <v>185943.11687554998</v>
      </c>
    </row>
    <row r="47" spans="1:6" s="13" customFormat="1" x14ac:dyDescent="0.2">
      <c r="A47" s="2" t="s">
        <v>440</v>
      </c>
      <c r="B47" s="141">
        <v>0</v>
      </c>
      <c r="C47" s="141">
        <v>0</v>
      </c>
      <c r="D47" s="141">
        <v>0</v>
      </c>
      <c r="E47" s="141">
        <v>11269.1296349</v>
      </c>
      <c r="F47" s="141">
        <f t="shared" si="1"/>
        <v>11269.1296349</v>
      </c>
    </row>
    <row r="48" spans="1:6" s="31" customFormat="1" x14ac:dyDescent="0.2">
      <c r="A48" s="2" t="s">
        <v>441</v>
      </c>
      <c r="B48" s="141">
        <v>0</v>
      </c>
      <c r="C48" s="141">
        <v>0</v>
      </c>
      <c r="D48" s="141">
        <v>0</v>
      </c>
      <c r="E48" s="141">
        <v>11269.1296349</v>
      </c>
      <c r="F48" s="141">
        <f t="shared" si="1"/>
        <v>11269.1296349</v>
      </c>
    </row>
    <row r="49" spans="1:6" s="31" customFormat="1" x14ac:dyDescent="0.2">
      <c r="A49" s="3" t="s">
        <v>442</v>
      </c>
      <c r="B49" s="13">
        <v>0</v>
      </c>
      <c r="C49" s="13">
        <v>0</v>
      </c>
      <c r="D49" s="13">
        <v>0</v>
      </c>
      <c r="E49" s="13">
        <v>0</v>
      </c>
      <c r="F49" s="13">
        <f t="shared" si="1"/>
        <v>0</v>
      </c>
    </row>
    <row r="50" spans="1:6" s="13" customFormat="1" x14ac:dyDescent="0.2">
      <c r="A50" s="2" t="s">
        <v>443</v>
      </c>
      <c r="B50" s="141">
        <v>0</v>
      </c>
      <c r="C50" s="141">
        <v>965.37336515000004</v>
      </c>
      <c r="D50" s="141">
        <v>0</v>
      </c>
      <c r="E50" s="141">
        <v>29012.7649327</v>
      </c>
      <c r="F50" s="141">
        <f t="shared" si="1"/>
        <v>29978.138297850001</v>
      </c>
    </row>
    <row r="51" spans="1:6" s="31" customFormat="1" x14ac:dyDescent="0.2">
      <c r="A51" s="2" t="s">
        <v>421</v>
      </c>
      <c r="B51" s="141">
        <v>0</v>
      </c>
      <c r="C51" s="141">
        <v>0</v>
      </c>
      <c r="D51" s="141">
        <v>0</v>
      </c>
      <c r="E51" s="141">
        <v>28994.7649327</v>
      </c>
      <c r="F51" s="141">
        <f t="shared" si="1"/>
        <v>28994.7649327</v>
      </c>
    </row>
    <row r="52" spans="1:6" s="31" customFormat="1" x14ac:dyDescent="0.2">
      <c r="A52" s="3" t="s">
        <v>444</v>
      </c>
      <c r="B52" s="13">
        <v>0</v>
      </c>
      <c r="C52" s="13">
        <v>0</v>
      </c>
      <c r="D52" s="13">
        <v>0</v>
      </c>
      <c r="E52" s="13">
        <v>0</v>
      </c>
      <c r="F52" s="13">
        <f t="shared" si="1"/>
        <v>0</v>
      </c>
    </row>
    <row r="53" spans="1:6" s="31" customFormat="1" x14ac:dyDescent="0.2">
      <c r="A53" s="2" t="s">
        <v>425</v>
      </c>
      <c r="B53" s="141">
        <v>0</v>
      </c>
      <c r="C53" s="141">
        <v>0</v>
      </c>
      <c r="D53" s="141">
        <v>0</v>
      </c>
      <c r="E53" s="141">
        <v>0</v>
      </c>
      <c r="F53" s="141">
        <f t="shared" si="1"/>
        <v>0</v>
      </c>
    </row>
    <row r="54" spans="1:6" s="31" customFormat="1" x14ac:dyDescent="0.2">
      <c r="A54" s="2" t="s">
        <v>499</v>
      </c>
      <c r="B54" s="141">
        <v>0</v>
      </c>
      <c r="C54" s="141">
        <v>0</v>
      </c>
      <c r="D54" s="141">
        <v>0</v>
      </c>
      <c r="E54" s="141">
        <v>0</v>
      </c>
      <c r="F54" s="141">
        <f t="shared" si="1"/>
        <v>0</v>
      </c>
    </row>
    <row r="55" spans="1:6" s="31" customFormat="1" x14ac:dyDescent="0.2">
      <c r="A55" s="2" t="s">
        <v>426</v>
      </c>
      <c r="B55" s="141">
        <v>0</v>
      </c>
      <c r="C55" s="141">
        <v>0</v>
      </c>
      <c r="D55" s="141">
        <v>0</v>
      </c>
      <c r="E55" s="141">
        <v>28779.195320449999</v>
      </c>
      <c r="F55" s="141">
        <f t="shared" si="1"/>
        <v>28779.195320449999</v>
      </c>
    </row>
    <row r="56" spans="1:6" s="31" customFormat="1" x14ac:dyDescent="0.2">
      <c r="A56" s="2" t="s">
        <v>445</v>
      </c>
      <c r="B56" s="141">
        <v>0</v>
      </c>
      <c r="C56" s="141">
        <v>0</v>
      </c>
      <c r="D56" s="141">
        <v>0</v>
      </c>
      <c r="E56" s="141">
        <v>0</v>
      </c>
      <c r="F56" s="141">
        <f t="shared" si="1"/>
        <v>0</v>
      </c>
    </row>
    <row r="57" spans="1:6" s="31" customFormat="1" x14ac:dyDescent="0.2">
      <c r="A57" s="2" t="s">
        <v>428</v>
      </c>
      <c r="B57" s="141">
        <v>0</v>
      </c>
      <c r="C57" s="141">
        <v>0</v>
      </c>
      <c r="D57" s="141">
        <v>0</v>
      </c>
      <c r="E57" s="141">
        <v>0</v>
      </c>
      <c r="F57" s="141">
        <f t="shared" si="1"/>
        <v>0</v>
      </c>
    </row>
    <row r="58" spans="1:6" s="13" customFormat="1" x14ac:dyDescent="0.2">
      <c r="A58" s="2" t="s">
        <v>429</v>
      </c>
      <c r="B58" s="141">
        <v>0</v>
      </c>
      <c r="C58" s="141">
        <v>0</v>
      </c>
      <c r="D58" s="141">
        <v>0</v>
      </c>
      <c r="E58" s="141">
        <v>0</v>
      </c>
      <c r="F58" s="141">
        <f t="shared" si="1"/>
        <v>0</v>
      </c>
    </row>
    <row r="59" spans="1:6" s="31" customFormat="1" x14ac:dyDescent="0.2">
      <c r="A59" s="2" t="s">
        <v>431</v>
      </c>
      <c r="B59" s="141">
        <v>0</v>
      </c>
      <c r="C59" s="141">
        <v>0</v>
      </c>
      <c r="D59" s="141">
        <v>0</v>
      </c>
      <c r="E59" s="141">
        <v>215.56961225000001</v>
      </c>
      <c r="F59" s="141">
        <f t="shared" si="1"/>
        <v>215.56961225000001</v>
      </c>
    </row>
    <row r="60" spans="1:6" s="31" customFormat="1" x14ac:dyDescent="0.2">
      <c r="A60" s="2" t="s">
        <v>432</v>
      </c>
      <c r="B60" s="141">
        <v>0</v>
      </c>
      <c r="C60" s="141">
        <v>0</v>
      </c>
      <c r="D60" s="141">
        <v>0</v>
      </c>
      <c r="E60" s="141">
        <v>0</v>
      </c>
      <c r="F60" s="141">
        <f t="shared" si="1"/>
        <v>0</v>
      </c>
    </row>
    <row r="61" spans="1:6" x14ac:dyDescent="0.2">
      <c r="A61" s="2" t="s">
        <v>446</v>
      </c>
      <c r="B61" s="141">
        <v>0</v>
      </c>
      <c r="C61" s="141">
        <v>0</v>
      </c>
      <c r="D61" s="141">
        <v>0</v>
      </c>
      <c r="E61" s="141">
        <v>0</v>
      </c>
      <c r="F61" s="141">
        <f t="shared" si="1"/>
        <v>0</v>
      </c>
    </row>
    <row r="62" spans="1:6" x14ac:dyDescent="0.2">
      <c r="A62" s="2" t="s">
        <v>433</v>
      </c>
      <c r="B62" s="141">
        <v>0</v>
      </c>
      <c r="C62" s="141">
        <v>965.37336515000004</v>
      </c>
      <c r="D62" s="141">
        <v>0</v>
      </c>
      <c r="E62" s="141">
        <v>18</v>
      </c>
      <c r="F62" s="141">
        <f t="shared" si="1"/>
        <v>983.37336515000004</v>
      </c>
    </row>
    <row r="63" spans="1:6" x14ac:dyDescent="0.2">
      <c r="A63" s="2" t="s">
        <v>434</v>
      </c>
      <c r="B63" s="141">
        <v>0</v>
      </c>
      <c r="C63" s="141">
        <v>0</v>
      </c>
      <c r="D63" s="141">
        <v>0</v>
      </c>
      <c r="E63" s="141">
        <v>0</v>
      </c>
      <c r="F63" s="141">
        <f t="shared" si="1"/>
        <v>0</v>
      </c>
    </row>
    <row r="64" spans="1:6" x14ac:dyDescent="0.2">
      <c r="A64" s="2" t="s">
        <v>447</v>
      </c>
      <c r="B64" s="141">
        <v>0</v>
      </c>
      <c r="C64" s="141">
        <v>0</v>
      </c>
      <c r="D64" s="141">
        <v>0</v>
      </c>
      <c r="E64" s="141">
        <v>0</v>
      </c>
      <c r="F64" s="141">
        <f t="shared" si="1"/>
        <v>0</v>
      </c>
    </row>
    <row r="65" spans="1:6" x14ac:dyDescent="0.2">
      <c r="A65" s="3" t="s">
        <v>448</v>
      </c>
      <c r="B65" s="13">
        <v>0</v>
      </c>
      <c r="C65" s="13">
        <v>0</v>
      </c>
      <c r="D65" s="13">
        <v>0</v>
      </c>
      <c r="E65" s="13">
        <v>0</v>
      </c>
      <c r="F65" s="13">
        <f t="shared" si="1"/>
        <v>0</v>
      </c>
    </row>
    <row r="66" spans="1:6" x14ac:dyDescent="0.2">
      <c r="A66" s="2" t="s">
        <v>449</v>
      </c>
      <c r="B66" s="141">
        <v>0</v>
      </c>
      <c r="C66" s="141">
        <v>0</v>
      </c>
      <c r="D66" s="141">
        <v>0</v>
      </c>
      <c r="E66" s="141">
        <v>0</v>
      </c>
      <c r="F66" s="141">
        <f t="shared" si="1"/>
        <v>0</v>
      </c>
    </row>
    <row r="67" spans="1:6" x14ac:dyDescent="0.2">
      <c r="A67" s="2"/>
      <c r="B67" s="141">
        <v>0</v>
      </c>
      <c r="C67" s="141">
        <v>0</v>
      </c>
      <c r="D67" s="141">
        <v>0</v>
      </c>
      <c r="E67" s="141">
        <v>0</v>
      </c>
      <c r="F67" s="141">
        <f t="shared" si="1"/>
        <v>0</v>
      </c>
    </row>
    <row r="68" spans="1:6" ht="13.5" thickBot="1" x14ac:dyDescent="0.25">
      <c r="A68" s="142"/>
      <c r="B68" s="142"/>
      <c r="C68" s="142"/>
      <c r="D68" s="142"/>
      <c r="E68" s="142"/>
      <c r="F68" s="142"/>
    </row>
    <row r="69" spans="1:6" ht="13.5" thickTop="1" x14ac:dyDescent="0.2"/>
  </sheetData>
  <mergeCells count="3">
    <mergeCell ref="A5:F5"/>
    <mergeCell ref="A6:F6"/>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80A0-F23E-4A61-8829-D08741EA3BB0}">
  <sheetPr>
    <tabColor theme="9" tint="0.39997558519241921"/>
  </sheetPr>
  <dimension ref="A1:H69"/>
  <sheetViews>
    <sheetView showGridLines="0" defaultGridColor="0" colorId="60" workbookViewId="0">
      <selection activeCell="C1" sqref="C1:C1048576"/>
    </sheetView>
  </sheetViews>
  <sheetFormatPr baseColWidth="10" defaultColWidth="11.42578125" defaultRowHeight="12.75" x14ac:dyDescent="0.2"/>
  <cols>
    <col min="1" max="1" width="57.140625" style="4" customWidth="1"/>
    <col min="2" max="2" width="14.85546875" style="4" customWidth="1"/>
    <col min="3" max="3" width="11.42578125" style="4"/>
    <col min="4" max="4" width="10.85546875" style="4" customWidth="1"/>
    <col min="5" max="16384" width="11.42578125" style="4"/>
  </cols>
  <sheetData>
    <row r="1" spans="1:8" x14ac:dyDescent="0.2">
      <c r="A1" s="71" t="s">
        <v>286</v>
      </c>
      <c r="B1" s="71"/>
    </row>
    <row r="2" spans="1:8" x14ac:dyDescent="0.2">
      <c r="A2" s="71" t="s">
        <v>363</v>
      </c>
      <c r="B2" s="71"/>
    </row>
    <row r="3" spans="1:8" x14ac:dyDescent="0.2">
      <c r="A3" s="71" t="s">
        <v>364</v>
      </c>
      <c r="B3" s="71"/>
      <c r="E3" s="34"/>
    </row>
    <row r="5" spans="1:8" x14ac:dyDescent="0.2">
      <c r="A5" s="158" t="s">
        <v>365</v>
      </c>
      <c r="B5" s="158"/>
      <c r="C5" s="158"/>
      <c r="D5" s="158"/>
      <c r="E5" s="158"/>
      <c r="F5" s="25"/>
    </row>
    <row r="6" spans="1:8" x14ac:dyDescent="0.2">
      <c r="A6" s="158" t="s">
        <v>471</v>
      </c>
      <c r="B6" s="158"/>
      <c r="C6" s="158"/>
      <c r="D6" s="158"/>
      <c r="E6" s="158"/>
      <c r="F6" s="25"/>
    </row>
    <row r="7" spans="1:8" x14ac:dyDescent="0.2">
      <c r="A7" s="158">
        <v>2023</v>
      </c>
      <c r="B7" s="158"/>
      <c r="C7" s="158"/>
      <c r="D7" s="158"/>
      <c r="E7" s="158"/>
      <c r="F7" s="25"/>
    </row>
    <row r="8" spans="1:8" x14ac:dyDescent="0.2">
      <c r="A8" s="158" t="s">
        <v>367</v>
      </c>
      <c r="B8" s="158"/>
      <c r="C8" s="158"/>
      <c r="D8" s="158"/>
      <c r="E8" s="158"/>
      <c r="F8" s="25"/>
    </row>
    <row r="9" spans="1:8" ht="13.5" thickBot="1" x14ac:dyDescent="0.25"/>
    <row r="10" spans="1:8" ht="14.25" thickTop="1" thickBot="1" x14ac:dyDescent="0.25">
      <c r="A10" s="72" t="s">
        <v>368</v>
      </c>
      <c r="B10" s="72" t="s">
        <v>149</v>
      </c>
      <c r="C10" s="72" t="s">
        <v>153</v>
      </c>
      <c r="D10" s="72" t="s">
        <v>155</v>
      </c>
      <c r="E10" s="72" t="s">
        <v>372</v>
      </c>
      <c r="F10" s="7"/>
      <c r="G10" s="73"/>
      <c r="H10" s="73"/>
    </row>
    <row r="11" spans="1:8" s="13" customFormat="1" ht="13.5" thickTop="1" x14ac:dyDescent="0.2">
      <c r="A11" s="74"/>
      <c r="B11" s="12"/>
      <c r="C11" s="12"/>
      <c r="D11" s="12"/>
      <c r="E11" s="12"/>
      <c r="F11" s="78"/>
      <c r="G11" s="12"/>
      <c r="H11" s="12"/>
    </row>
    <row r="12" spans="1:8" s="13" customFormat="1" x14ac:dyDescent="0.2">
      <c r="A12" s="3" t="s">
        <v>406</v>
      </c>
      <c r="B12" s="13">
        <v>24922.797821123</v>
      </c>
      <c r="C12" s="13">
        <v>36976.106</v>
      </c>
      <c r="D12" s="13">
        <v>23187.447066140001</v>
      </c>
      <c r="E12" s="13">
        <v>515503.070550723</v>
      </c>
      <c r="F12" s="78"/>
      <c r="G12" s="12"/>
      <c r="H12" s="12"/>
    </row>
    <row r="13" spans="1:8" s="13" customFormat="1" x14ac:dyDescent="0.2">
      <c r="A13" s="3" t="s">
        <v>407</v>
      </c>
      <c r="B13" s="13">
        <v>24922.797821123</v>
      </c>
      <c r="C13" s="13">
        <v>36976.106</v>
      </c>
      <c r="D13" s="13">
        <v>23187.447066140001</v>
      </c>
      <c r="E13" s="13">
        <v>575903.070550723</v>
      </c>
      <c r="F13" s="78"/>
      <c r="G13" s="12"/>
      <c r="H13" s="12"/>
    </row>
    <row r="14" spans="1:8" s="31" customFormat="1" x14ac:dyDescent="0.2">
      <c r="A14" s="3" t="s">
        <v>408</v>
      </c>
      <c r="B14" s="13">
        <v>24073.715890248001</v>
      </c>
      <c r="C14" s="13">
        <v>33052.455999999998</v>
      </c>
      <c r="D14" s="13">
        <v>7892.0408138599996</v>
      </c>
      <c r="E14" s="13">
        <v>472076.90084606805</v>
      </c>
      <c r="F14" s="79"/>
      <c r="G14" s="17"/>
      <c r="H14" s="17"/>
    </row>
    <row r="15" spans="1:8" s="31" customFormat="1" x14ac:dyDescent="0.2">
      <c r="A15" s="2" t="s">
        <v>409</v>
      </c>
      <c r="B15" s="141">
        <v>11082.52156562</v>
      </c>
      <c r="C15" s="141">
        <v>10623.751</v>
      </c>
      <c r="D15" s="141">
        <v>3616.5022141899999</v>
      </c>
      <c r="E15" s="141">
        <v>115822.26524191</v>
      </c>
      <c r="F15" s="79"/>
      <c r="G15" s="17"/>
      <c r="H15" s="17"/>
    </row>
    <row r="16" spans="1:8" s="31" customFormat="1" x14ac:dyDescent="0.2">
      <c r="A16" s="2" t="s">
        <v>410</v>
      </c>
      <c r="B16" s="141">
        <v>1883.8441680989999</v>
      </c>
      <c r="C16" s="141">
        <v>1884.913</v>
      </c>
      <c r="D16" s="141">
        <v>657.95839381999997</v>
      </c>
      <c r="E16" s="141">
        <v>20938.295031349</v>
      </c>
      <c r="F16" s="79"/>
      <c r="G16" s="17"/>
      <c r="H16" s="17"/>
    </row>
    <row r="17" spans="1:8" s="31" customFormat="1" x14ac:dyDescent="0.2">
      <c r="A17" s="2" t="s">
        <v>411</v>
      </c>
      <c r="B17" s="141">
        <v>478.98045823000001</v>
      </c>
      <c r="C17" s="141">
        <v>489.06</v>
      </c>
      <c r="D17" s="141">
        <v>167.46253392</v>
      </c>
      <c r="E17" s="141">
        <v>5331.3744418900005</v>
      </c>
      <c r="F17" s="79"/>
      <c r="G17" s="17"/>
      <c r="H17" s="17"/>
    </row>
    <row r="18" spans="1:8" s="31" customFormat="1" x14ac:dyDescent="0.2">
      <c r="A18" s="2" t="s">
        <v>412</v>
      </c>
      <c r="B18" s="141">
        <v>1404.8637098690001</v>
      </c>
      <c r="C18" s="141">
        <v>1395.8530000000001</v>
      </c>
      <c r="D18" s="141">
        <v>490.49585990000003</v>
      </c>
      <c r="E18" s="141">
        <v>15606.920589459</v>
      </c>
      <c r="F18" s="79"/>
      <c r="G18" s="17"/>
      <c r="H18" s="17"/>
    </row>
    <row r="19" spans="1:8" s="31" customFormat="1" x14ac:dyDescent="0.2">
      <c r="A19" s="2" t="s">
        <v>413</v>
      </c>
      <c r="B19" s="141">
        <v>9346.2854610159993</v>
      </c>
      <c r="C19" s="141">
        <v>19102.03</v>
      </c>
      <c r="D19" s="141">
        <v>3265.0911563999998</v>
      </c>
      <c r="E19" s="141">
        <v>292572.14339975599</v>
      </c>
      <c r="F19" s="79"/>
      <c r="G19" s="17"/>
      <c r="H19" s="17"/>
    </row>
    <row r="20" spans="1:8" s="31" customFormat="1" x14ac:dyDescent="0.2">
      <c r="A20" s="3" t="s">
        <v>414</v>
      </c>
      <c r="B20" s="13">
        <v>110.4343915</v>
      </c>
      <c r="C20" s="13">
        <v>0</v>
      </c>
      <c r="D20" s="13">
        <v>0</v>
      </c>
      <c r="E20" s="13">
        <v>15922.0394015</v>
      </c>
      <c r="F20" s="79"/>
      <c r="G20" s="17"/>
      <c r="H20" s="17"/>
    </row>
    <row r="21" spans="1:8" s="31" customFormat="1" x14ac:dyDescent="0.2">
      <c r="A21" s="3" t="s">
        <v>415</v>
      </c>
      <c r="B21" s="13">
        <v>110.4343915</v>
      </c>
      <c r="C21" s="13">
        <v>0</v>
      </c>
      <c r="D21" s="13">
        <v>0</v>
      </c>
      <c r="E21" s="13">
        <v>13803.644368500001</v>
      </c>
      <c r="F21" s="79"/>
      <c r="G21" s="17"/>
      <c r="H21" s="17"/>
    </row>
    <row r="22" spans="1:8" s="13" customFormat="1" x14ac:dyDescent="0.2">
      <c r="A22" s="2" t="s">
        <v>416</v>
      </c>
      <c r="B22" s="141">
        <v>0</v>
      </c>
      <c r="C22" s="141">
        <v>0</v>
      </c>
      <c r="D22" s="141">
        <v>0</v>
      </c>
      <c r="E22" s="141">
        <v>8777.6063020000001</v>
      </c>
      <c r="F22" s="78"/>
      <c r="G22" s="12"/>
      <c r="H22" s="12"/>
    </row>
    <row r="23" spans="1:8" s="13" customFormat="1" x14ac:dyDescent="0.2">
      <c r="A23" s="2" t="s">
        <v>417</v>
      </c>
      <c r="B23" s="141">
        <v>0</v>
      </c>
      <c r="C23" s="141">
        <v>0</v>
      </c>
      <c r="D23" s="141">
        <v>0</v>
      </c>
      <c r="E23" s="141">
        <v>0</v>
      </c>
      <c r="F23" s="78"/>
      <c r="G23" s="12"/>
      <c r="H23" s="12"/>
    </row>
    <row r="24" spans="1:8" s="31" customFormat="1" x14ac:dyDescent="0.2">
      <c r="A24" s="2" t="s">
        <v>418</v>
      </c>
      <c r="B24" s="141">
        <v>110.4343915</v>
      </c>
      <c r="C24" s="141">
        <v>0</v>
      </c>
      <c r="D24" s="141">
        <v>0</v>
      </c>
      <c r="E24" s="141">
        <v>5026.0380665000002</v>
      </c>
      <c r="F24" s="79"/>
      <c r="G24" s="17"/>
      <c r="H24" s="17"/>
    </row>
    <row r="25" spans="1:8" s="31" customFormat="1" x14ac:dyDescent="0.2">
      <c r="A25" s="2" t="s">
        <v>419</v>
      </c>
      <c r="B25" s="141">
        <v>0</v>
      </c>
      <c r="C25" s="141">
        <v>0</v>
      </c>
      <c r="D25" s="141">
        <v>0</v>
      </c>
      <c r="E25" s="141">
        <v>2118.3950329999998</v>
      </c>
      <c r="F25" s="79"/>
      <c r="G25" s="17"/>
      <c r="H25" s="17"/>
    </row>
    <row r="26" spans="1:8" s="31" customFormat="1" x14ac:dyDescent="0.2">
      <c r="A26" s="3" t="s">
        <v>420</v>
      </c>
      <c r="B26" s="13">
        <v>1650.6303040130001</v>
      </c>
      <c r="C26" s="13">
        <v>1441.7619999999999</v>
      </c>
      <c r="D26" s="13">
        <v>352.48904944999998</v>
      </c>
      <c r="E26" s="13">
        <v>26822.157771553</v>
      </c>
      <c r="F26" s="79"/>
      <c r="G26" s="17"/>
      <c r="H26" s="17"/>
    </row>
    <row r="27" spans="1:8" s="31" customFormat="1" x14ac:dyDescent="0.2">
      <c r="A27" s="2" t="s">
        <v>421</v>
      </c>
      <c r="B27" s="141">
        <v>1.53200107</v>
      </c>
      <c r="C27" s="141">
        <v>18.475000000000001</v>
      </c>
      <c r="D27" s="141">
        <v>0</v>
      </c>
      <c r="E27" s="141">
        <v>20.007001070000001</v>
      </c>
      <c r="F27" s="79"/>
      <c r="G27" s="17"/>
      <c r="H27" s="17"/>
    </row>
    <row r="28" spans="1:8" s="13" customFormat="1" x14ac:dyDescent="0.2">
      <c r="A28" s="2" t="s">
        <v>422</v>
      </c>
      <c r="B28" s="141">
        <v>0</v>
      </c>
      <c r="C28" s="141">
        <v>0</v>
      </c>
      <c r="D28" s="141">
        <v>0</v>
      </c>
      <c r="E28" s="141">
        <v>0</v>
      </c>
      <c r="F28" s="78"/>
      <c r="G28" s="12"/>
      <c r="H28" s="12"/>
    </row>
    <row r="29" spans="1:8" s="31" customFormat="1" x14ac:dyDescent="0.2">
      <c r="A29" s="2" t="s">
        <v>423</v>
      </c>
      <c r="B29" s="141">
        <v>0</v>
      </c>
      <c r="C29" s="141">
        <v>0</v>
      </c>
      <c r="D29" s="141">
        <v>0</v>
      </c>
      <c r="E29" s="141">
        <v>0</v>
      </c>
      <c r="F29" s="79"/>
      <c r="G29" s="17"/>
      <c r="H29" s="17"/>
    </row>
    <row r="30" spans="1:8" s="31" customFormat="1" x14ac:dyDescent="0.2">
      <c r="A30" s="2" t="s">
        <v>424</v>
      </c>
      <c r="B30" s="141">
        <v>0</v>
      </c>
      <c r="C30" s="141">
        <v>0</v>
      </c>
      <c r="D30" s="141">
        <v>0</v>
      </c>
      <c r="E30" s="141">
        <v>0</v>
      </c>
      <c r="F30" s="79"/>
      <c r="G30" s="17"/>
      <c r="H30" s="17"/>
    </row>
    <row r="31" spans="1:8" s="31" customFormat="1" x14ac:dyDescent="0.2">
      <c r="A31" s="2" t="s">
        <v>425</v>
      </c>
      <c r="B31" s="141">
        <v>0</v>
      </c>
      <c r="C31" s="141">
        <v>0</v>
      </c>
      <c r="D31" s="141">
        <v>0</v>
      </c>
      <c r="E31" s="141">
        <v>0</v>
      </c>
      <c r="F31" s="79"/>
      <c r="G31" s="17"/>
      <c r="H31" s="17"/>
    </row>
    <row r="32" spans="1:8" s="31" customFormat="1" x14ac:dyDescent="0.2">
      <c r="A32" s="2" t="s">
        <v>499</v>
      </c>
      <c r="B32" s="141">
        <v>1.53200107</v>
      </c>
      <c r="C32" s="141">
        <v>0</v>
      </c>
      <c r="D32" s="141">
        <v>0</v>
      </c>
      <c r="E32" s="141">
        <v>1.53200107</v>
      </c>
      <c r="F32" s="79"/>
      <c r="G32" s="17"/>
      <c r="H32" s="17"/>
    </row>
    <row r="33" spans="1:8" s="31" customFormat="1" x14ac:dyDescent="0.2">
      <c r="A33" s="2" t="s">
        <v>426</v>
      </c>
      <c r="B33" s="141">
        <v>0</v>
      </c>
      <c r="C33" s="141">
        <v>0</v>
      </c>
      <c r="D33" s="141">
        <v>0</v>
      </c>
      <c r="E33" s="141">
        <v>0</v>
      </c>
      <c r="F33" s="79"/>
      <c r="G33" s="17"/>
      <c r="H33" s="17"/>
    </row>
    <row r="34" spans="1:8" s="31" customFormat="1" x14ac:dyDescent="0.2">
      <c r="A34" s="2" t="s">
        <v>427</v>
      </c>
      <c r="B34" s="141">
        <v>0</v>
      </c>
      <c r="C34" s="141">
        <v>0</v>
      </c>
      <c r="D34" s="141">
        <v>0</v>
      </c>
      <c r="E34" s="141">
        <v>0</v>
      </c>
      <c r="F34" s="79"/>
      <c r="G34" s="17"/>
      <c r="H34" s="17"/>
    </row>
    <row r="35" spans="1:8" s="31" customFormat="1" x14ac:dyDescent="0.2">
      <c r="A35" s="2" t="s">
        <v>428</v>
      </c>
      <c r="B35" s="141">
        <v>0</v>
      </c>
      <c r="C35" s="141">
        <v>0</v>
      </c>
      <c r="D35" s="141">
        <v>0</v>
      </c>
      <c r="E35" s="141">
        <v>0</v>
      </c>
      <c r="F35" s="79"/>
      <c r="G35" s="17"/>
      <c r="H35" s="17"/>
    </row>
    <row r="36" spans="1:8" s="31" customFormat="1" x14ac:dyDescent="0.2">
      <c r="A36" s="2" t="s">
        <v>429</v>
      </c>
      <c r="B36" s="141">
        <v>0</v>
      </c>
      <c r="C36" s="141">
        <v>18.475000000000001</v>
      </c>
      <c r="D36" s="141">
        <v>0</v>
      </c>
      <c r="E36" s="141">
        <v>18.475000000000001</v>
      </c>
      <c r="F36" s="79"/>
      <c r="G36" s="17"/>
      <c r="H36" s="17"/>
    </row>
    <row r="37" spans="1:8" s="13" customFormat="1" x14ac:dyDescent="0.2">
      <c r="A37" s="2" t="s">
        <v>430</v>
      </c>
      <c r="B37" s="141">
        <v>0</v>
      </c>
      <c r="C37" s="141">
        <v>0</v>
      </c>
      <c r="D37" s="141">
        <v>0</v>
      </c>
      <c r="E37" s="141">
        <v>0</v>
      </c>
      <c r="F37" s="78"/>
      <c r="G37" s="12"/>
      <c r="H37" s="12"/>
    </row>
    <row r="38" spans="1:8" s="13" customFormat="1" x14ac:dyDescent="0.2">
      <c r="A38" s="2" t="s">
        <v>431</v>
      </c>
      <c r="B38" s="141">
        <v>0</v>
      </c>
      <c r="C38" s="141">
        <v>0</v>
      </c>
      <c r="D38" s="141">
        <v>0</v>
      </c>
      <c r="E38" s="141">
        <v>0</v>
      </c>
      <c r="F38" s="78"/>
      <c r="G38" s="12"/>
      <c r="H38" s="12"/>
    </row>
    <row r="39" spans="1:8" s="31" customFormat="1" x14ac:dyDescent="0.2">
      <c r="A39" s="2" t="s">
        <v>432</v>
      </c>
      <c r="B39" s="141">
        <v>0</v>
      </c>
      <c r="C39" s="141">
        <v>0</v>
      </c>
      <c r="D39" s="141">
        <v>0</v>
      </c>
      <c r="E39" s="141">
        <v>0</v>
      </c>
      <c r="F39" s="79"/>
      <c r="G39" s="17"/>
      <c r="H39" s="17"/>
    </row>
    <row r="40" spans="1:8" s="31" customFormat="1" x14ac:dyDescent="0.2">
      <c r="A40" s="2" t="s">
        <v>433</v>
      </c>
      <c r="B40" s="141">
        <v>1601.6551612969999</v>
      </c>
      <c r="C40" s="141">
        <v>1423.287</v>
      </c>
      <c r="D40" s="141">
        <v>334.70585072</v>
      </c>
      <c r="E40" s="141">
        <v>26678.616962107</v>
      </c>
      <c r="F40" s="79"/>
      <c r="G40" s="17"/>
      <c r="H40" s="17"/>
    </row>
    <row r="41" spans="1:8" s="13" customFormat="1" x14ac:dyDescent="0.2">
      <c r="A41" s="2" t="s">
        <v>434</v>
      </c>
      <c r="B41" s="141">
        <v>47.443141646000001</v>
      </c>
      <c r="C41" s="141">
        <v>0</v>
      </c>
      <c r="D41" s="141">
        <v>17.783198729999999</v>
      </c>
      <c r="E41" s="141">
        <v>123.533808376</v>
      </c>
      <c r="F41" s="78"/>
      <c r="G41" s="12"/>
      <c r="H41" s="12"/>
    </row>
    <row r="42" spans="1:8" s="31" customFormat="1" x14ac:dyDescent="0.2">
      <c r="A42" s="2" t="s">
        <v>435</v>
      </c>
      <c r="B42" s="141">
        <v>0</v>
      </c>
      <c r="C42" s="141">
        <v>0</v>
      </c>
      <c r="D42" s="141">
        <v>0</v>
      </c>
      <c r="E42" s="141">
        <v>0</v>
      </c>
      <c r="F42" s="79"/>
      <c r="G42" s="17"/>
      <c r="H42" s="17"/>
    </row>
    <row r="43" spans="1:8" s="31" customFormat="1" x14ac:dyDescent="0.2">
      <c r="A43" s="2" t="s">
        <v>436</v>
      </c>
      <c r="B43" s="141">
        <v>849.08193087500001</v>
      </c>
      <c r="C43" s="141">
        <v>3923.65</v>
      </c>
      <c r="D43" s="141">
        <v>15295.40625228</v>
      </c>
      <c r="E43" s="141">
        <v>103826.169704655</v>
      </c>
      <c r="F43" s="79"/>
      <c r="G43" s="17"/>
      <c r="H43" s="17"/>
    </row>
    <row r="44" spans="1:8" s="13" customFormat="1" x14ac:dyDescent="0.2">
      <c r="A44" s="2" t="s">
        <v>437</v>
      </c>
      <c r="B44" s="141">
        <v>849.08193087500001</v>
      </c>
      <c r="C44" s="141">
        <v>3923.65</v>
      </c>
      <c r="D44" s="141">
        <v>571.39923957999997</v>
      </c>
      <c r="E44" s="141">
        <v>89102.162691955004</v>
      </c>
      <c r="F44" s="78"/>
      <c r="G44" s="12"/>
      <c r="H44" s="12"/>
    </row>
    <row r="45" spans="1:8" s="31" customFormat="1" x14ac:dyDescent="0.2">
      <c r="A45" s="3" t="s">
        <v>438</v>
      </c>
      <c r="B45" s="13">
        <v>815.41382428500003</v>
      </c>
      <c r="C45" s="13">
        <v>3772.5630000000001</v>
      </c>
      <c r="D45" s="13">
        <v>568.91808042000002</v>
      </c>
      <c r="E45" s="13">
        <v>46047.043856905002</v>
      </c>
      <c r="F45" s="79"/>
      <c r="G45" s="17"/>
      <c r="H45" s="17"/>
    </row>
    <row r="46" spans="1:8" s="31" customFormat="1" x14ac:dyDescent="0.2">
      <c r="A46" s="3" t="s">
        <v>439</v>
      </c>
      <c r="B46" s="13">
        <v>33.668106590000001</v>
      </c>
      <c r="C46" s="13">
        <v>151.08699999999999</v>
      </c>
      <c r="D46" s="13">
        <v>2.4811591599999998</v>
      </c>
      <c r="E46" s="13">
        <v>43055.118835050002</v>
      </c>
      <c r="F46" s="79"/>
      <c r="G46" s="17"/>
      <c r="H46" s="17"/>
    </row>
    <row r="47" spans="1:8" s="31" customFormat="1" x14ac:dyDescent="0.2">
      <c r="A47" s="2" t="s">
        <v>440</v>
      </c>
      <c r="B47" s="141">
        <v>0</v>
      </c>
      <c r="C47" s="141">
        <v>0</v>
      </c>
      <c r="D47" s="141">
        <v>0</v>
      </c>
      <c r="E47" s="141">
        <v>0</v>
      </c>
      <c r="F47" s="79"/>
      <c r="G47" s="17"/>
      <c r="H47" s="17"/>
    </row>
    <row r="48" spans="1:8" s="31" customFormat="1" x14ac:dyDescent="0.2">
      <c r="A48" s="2" t="s">
        <v>441</v>
      </c>
      <c r="B48" s="141">
        <v>0</v>
      </c>
      <c r="C48" s="141">
        <v>0</v>
      </c>
      <c r="D48" s="141">
        <v>0</v>
      </c>
      <c r="E48" s="141">
        <v>0</v>
      </c>
      <c r="F48" s="79"/>
      <c r="G48" s="17"/>
      <c r="H48" s="17"/>
    </row>
    <row r="49" spans="1:8" s="13" customFormat="1" x14ac:dyDescent="0.2">
      <c r="A49" s="3" t="s">
        <v>442</v>
      </c>
      <c r="B49" s="13">
        <v>0</v>
      </c>
      <c r="C49" s="13">
        <v>0</v>
      </c>
      <c r="D49" s="13">
        <v>0</v>
      </c>
      <c r="E49" s="13">
        <v>0</v>
      </c>
      <c r="F49" s="78"/>
      <c r="G49" s="12"/>
      <c r="H49" s="12"/>
    </row>
    <row r="50" spans="1:8" s="31" customFormat="1" x14ac:dyDescent="0.2">
      <c r="A50" s="2" t="s">
        <v>443</v>
      </c>
      <c r="B50" s="141">
        <v>0</v>
      </c>
      <c r="C50" s="141">
        <v>0</v>
      </c>
      <c r="D50" s="141">
        <v>14724.0070127</v>
      </c>
      <c r="E50" s="141">
        <v>14724.0070127</v>
      </c>
      <c r="F50" s="79"/>
      <c r="G50" s="17"/>
      <c r="H50" s="17"/>
    </row>
    <row r="51" spans="1:8" s="31" customFormat="1" x14ac:dyDescent="0.2">
      <c r="A51" s="2" t="s">
        <v>421</v>
      </c>
      <c r="B51" s="141">
        <v>0</v>
      </c>
      <c r="C51" s="141">
        <v>0</v>
      </c>
      <c r="D51" s="141">
        <v>14724.0070127</v>
      </c>
      <c r="E51" s="141">
        <v>14724.0070127</v>
      </c>
      <c r="F51" s="79"/>
      <c r="G51" s="141"/>
      <c r="H51" s="141"/>
    </row>
    <row r="52" spans="1:8" x14ac:dyDescent="0.2">
      <c r="A52" s="3" t="s">
        <v>444</v>
      </c>
      <c r="B52" s="13">
        <v>0</v>
      </c>
      <c r="C52" s="13">
        <v>0</v>
      </c>
      <c r="D52" s="13">
        <v>0</v>
      </c>
      <c r="E52" s="13">
        <v>0</v>
      </c>
      <c r="F52" s="42"/>
    </row>
    <row r="53" spans="1:8" x14ac:dyDescent="0.2">
      <c r="A53" s="2" t="s">
        <v>425</v>
      </c>
      <c r="B53" s="141">
        <v>0</v>
      </c>
      <c r="C53" s="141">
        <v>0</v>
      </c>
      <c r="D53" s="141">
        <v>0</v>
      </c>
      <c r="E53" s="141">
        <v>0</v>
      </c>
    </row>
    <row r="54" spans="1:8" x14ac:dyDescent="0.2">
      <c r="A54" s="2" t="s">
        <v>499</v>
      </c>
      <c r="B54" s="141">
        <v>0</v>
      </c>
      <c r="C54" s="141">
        <v>0</v>
      </c>
      <c r="D54" s="141">
        <v>0</v>
      </c>
      <c r="E54" s="141">
        <v>0</v>
      </c>
    </row>
    <row r="55" spans="1:8" x14ac:dyDescent="0.2">
      <c r="A55" s="2" t="s">
        <v>426</v>
      </c>
      <c r="B55" s="141">
        <v>0</v>
      </c>
      <c r="C55" s="141">
        <v>0</v>
      </c>
      <c r="D55" s="141">
        <v>0</v>
      </c>
      <c r="E55" s="141">
        <v>0</v>
      </c>
    </row>
    <row r="56" spans="1:8" x14ac:dyDescent="0.2">
      <c r="A56" s="2" t="s">
        <v>445</v>
      </c>
      <c r="B56" s="141">
        <v>0</v>
      </c>
      <c r="C56" s="141">
        <v>0</v>
      </c>
      <c r="D56" s="141">
        <v>14724.0070127</v>
      </c>
      <c r="E56" s="141">
        <v>14724.0070127</v>
      </c>
    </row>
    <row r="57" spans="1:8" x14ac:dyDescent="0.2">
      <c r="A57" s="2" t="s">
        <v>428</v>
      </c>
      <c r="B57" s="141">
        <v>0</v>
      </c>
      <c r="C57" s="141">
        <v>0</v>
      </c>
      <c r="D57" s="141">
        <v>0</v>
      </c>
      <c r="E57" s="141">
        <v>0</v>
      </c>
    </row>
    <row r="58" spans="1:8" x14ac:dyDescent="0.2">
      <c r="A58" s="2" t="s">
        <v>429</v>
      </c>
      <c r="B58" s="141">
        <v>0</v>
      </c>
      <c r="C58" s="141">
        <v>0</v>
      </c>
      <c r="D58" s="141">
        <v>0</v>
      </c>
      <c r="E58" s="141">
        <v>0</v>
      </c>
    </row>
    <row r="59" spans="1:8" x14ac:dyDescent="0.2">
      <c r="A59" s="2" t="s">
        <v>431</v>
      </c>
      <c r="B59" s="141">
        <v>0</v>
      </c>
      <c r="C59" s="141">
        <v>0</v>
      </c>
      <c r="D59" s="141">
        <v>0</v>
      </c>
      <c r="E59" s="141">
        <v>0</v>
      </c>
    </row>
    <row r="60" spans="1:8" x14ac:dyDescent="0.2">
      <c r="A60" s="2" t="s">
        <v>432</v>
      </c>
      <c r="B60" s="141">
        <v>0</v>
      </c>
      <c r="C60" s="141">
        <v>0</v>
      </c>
      <c r="D60" s="141">
        <v>0</v>
      </c>
      <c r="E60" s="141">
        <v>0</v>
      </c>
    </row>
    <row r="61" spans="1:8" x14ac:dyDescent="0.2">
      <c r="A61" s="2" t="s">
        <v>446</v>
      </c>
      <c r="B61" s="141">
        <v>0</v>
      </c>
      <c r="C61" s="141">
        <v>0</v>
      </c>
      <c r="D61" s="141">
        <v>0</v>
      </c>
      <c r="E61" s="141">
        <v>0</v>
      </c>
    </row>
    <row r="62" spans="1:8" x14ac:dyDescent="0.2">
      <c r="A62" s="2" t="s">
        <v>433</v>
      </c>
      <c r="B62" s="141">
        <v>0</v>
      </c>
      <c r="C62" s="141">
        <v>0</v>
      </c>
      <c r="D62" s="141">
        <v>0</v>
      </c>
      <c r="E62" s="141">
        <v>0</v>
      </c>
    </row>
    <row r="63" spans="1:8" x14ac:dyDescent="0.2">
      <c r="A63" s="2" t="s">
        <v>434</v>
      </c>
      <c r="B63" s="141">
        <v>0</v>
      </c>
      <c r="C63" s="141">
        <v>0</v>
      </c>
      <c r="D63" s="141">
        <v>0</v>
      </c>
      <c r="E63" s="141">
        <v>0</v>
      </c>
    </row>
    <row r="64" spans="1:8" x14ac:dyDescent="0.2">
      <c r="A64" s="2" t="s">
        <v>447</v>
      </c>
      <c r="B64" s="141">
        <v>0</v>
      </c>
      <c r="C64" s="141">
        <v>0</v>
      </c>
      <c r="D64" s="141">
        <v>0</v>
      </c>
      <c r="E64" s="141">
        <v>-60400</v>
      </c>
    </row>
    <row r="65" spans="1:5" x14ac:dyDescent="0.2">
      <c r="A65" s="3" t="s">
        <v>448</v>
      </c>
      <c r="B65" s="13">
        <v>0</v>
      </c>
      <c r="C65" s="13">
        <v>0</v>
      </c>
      <c r="D65" s="13">
        <v>0</v>
      </c>
      <c r="E65" s="13">
        <v>0</v>
      </c>
    </row>
    <row r="66" spans="1:5" x14ac:dyDescent="0.2">
      <c r="A66" s="2" t="s">
        <v>449</v>
      </c>
      <c r="B66" s="141">
        <v>0</v>
      </c>
      <c r="C66" s="141">
        <v>0</v>
      </c>
      <c r="D66" s="141">
        <v>0</v>
      </c>
      <c r="E66" s="141">
        <v>60400</v>
      </c>
    </row>
    <row r="67" spans="1:5" x14ac:dyDescent="0.2">
      <c r="A67" s="2"/>
      <c r="B67" s="141"/>
      <c r="C67" s="141"/>
      <c r="D67" s="141"/>
      <c r="E67" s="141"/>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C0A4-D1F8-4B7E-891E-B45D079EBFA3}">
  <sheetPr>
    <tabColor theme="9" tint="0.39997558519241921"/>
  </sheetPr>
  <dimension ref="A1:K69"/>
  <sheetViews>
    <sheetView showGridLines="0" defaultGridColor="0" colorId="60" workbookViewId="0">
      <selection activeCell="A8" sqref="A8:C8"/>
    </sheetView>
  </sheetViews>
  <sheetFormatPr baseColWidth="10" defaultColWidth="11.42578125" defaultRowHeight="12.75" x14ac:dyDescent="0.2"/>
  <cols>
    <col min="1" max="1" width="53.42578125" style="4"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450</v>
      </c>
      <c r="B5" s="158"/>
      <c r="C5" s="158"/>
      <c r="D5" s="61"/>
      <c r="E5" s="61"/>
      <c r="F5" s="61"/>
      <c r="G5" s="61"/>
    </row>
    <row r="6" spans="1:8" x14ac:dyDescent="0.2">
      <c r="A6" s="158" t="s">
        <v>472</v>
      </c>
      <c r="B6" s="158"/>
      <c r="C6" s="158"/>
      <c r="D6" s="61"/>
      <c r="E6" s="61"/>
      <c r="F6" s="61"/>
      <c r="G6" s="61"/>
    </row>
    <row r="7" spans="1:8" x14ac:dyDescent="0.2">
      <c r="A7" s="158">
        <v>2023</v>
      </c>
      <c r="B7" s="158"/>
      <c r="C7" s="158"/>
      <c r="D7" s="61"/>
      <c r="E7" s="61"/>
      <c r="F7" s="61"/>
      <c r="G7" s="61"/>
    </row>
    <row r="8" spans="1:8" x14ac:dyDescent="0.2">
      <c r="A8" s="158" t="s">
        <v>367</v>
      </c>
      <c r="B8" s="158"/>
      <c r="C8" s="158"/>
      <c r="D8" s="61"/>
      <c r="E8" s="61"/>
      <c r="F8" s="61"/>
      <c r="G8" s="61"/>
    </row>
    <row r="9" spans="1:8" ht="13.5" thickBot="1" x14ac:dyDescent="0.25"/>
    <row r="10" spans="1:8" ht="14.25" thickTop="1" thickBot="1" x14ac:dyDescent="0.25">
      <c r="A10" s="72" t="s">
        <v>368</v>
      </c>
      <c r="B10" s="72" t="s">
        <v>158</v>
      </c>
      <c r="C10" s="72" t="s">
        <v>372</v>
      </c>
      <c r="D10" s="73"/>
      <c r="E10" s="73"/>
      <c r="F10" s="73"/>
      <c r="G10" s="73"/>
      <c r="H10" s="73"/>
    </row>
    <row r="11" spans="1:8" s="13" customFormat="1" ht="13.5" thickTop="1" x14ac:dyDescent="0.2">
      <c r="A11" s="74"/>
      <c r="B11" s="17"/>
      <c r="C11" s="17"/>
      <c r="D11" s="12"/>
      <c r="E11" s="12"/>
      <c r="F11" s="12"/>
      <c r="G11" s="12"/>
      <c r="H11" s="12"/>
    </row>
    <row r="12" spans="1:8" s="13" customFormat="1" x14ac:dyDescent="0.2">
      <c r="A12" s="3" t="s">
        <v>406</v>
      </c>
      <c r="B12" s="13">
        <v>37912.73378491</v>
      </c>
      <c r="C12" s="13">
        <f>SUM(B12)</f>
        <v>37912.73378491</v>
      </c>
      <c r="D12" s="12"/>
      <c r="E12" s="12"/>
      <c r="F12" s="12"/>
      <c r="G12" s="12"/>
      <c r="H12" s="12"/>
    </row>
    <row r="13" spans="1:8" s="13" customFormat="1" x14ac:dyDescent="0.2">
      <c r="A13" s="3" t="s">
        <v>407</v>
      </c>
      <c r="B13" s="13">
        <v>37912.73378491</v>
      </c>
      <c r="C13" s="13">
        <f t="shared" ref="C13:C66" si="0">SUM(B13)</f>
        <v>37912.73378491</v>
      </c>
      <c r="D13" s="12"/>
      <c r="E13" s="12"/>
      <c r="F13" s="12"/>
      <c r="G13" s="12"/>
      <c r="H13" s="12"/>
    </row>
    <row r="14" spans="1:8" s="31" customFormat="1" x14ac:dyDescent="0.2">
      <c r="A14" s="3" t="s">
        <v>408</v>
      </c>
      <c r="B14" s="13">
        <v>37610.696383499999</v>
      </c>
      <c r="C14" s="13">
        <f t="shared" si="0"/>
        <v>37610.696383499999</v>
      </c>
      <c r="D14" s="17"/>
      <c r="E14" s="17"/>
      <c r="F14" s="17"/>
      <c r="G14" s="17"/>
      <c r="H14" s="17"/>
    </row>
    <row r="15" spans="1:8" s="31" customFormat="1" x14ac:dyDescent="0.2">
      <c r="A15" s="2" t="s">
        <v>409</v>
      </c>
      <c r="B15" s="141">
        <v>6704.5353105900003</v>
      </c>
      <c r="C15" s="141">
        <f t="shared" si="0"/>
        <v>6704.5353105900003</v>
      </c>
      <c r="D15" s="17"/>
      <c r="E15" s="17"/>
      <c r="F15" s="17"/>
      <c r="G15" s="17"/>
      <c r="H15" s="17"/>
    </row>
    <row r="16" spans="1:8" s="31" customFormat="1" x14ac:dyDescent="0.2">
      <c r="A16" s="2" t="s">
        <v>410</v>
      </c>
      <c r="B16" s="141">
        <v>1215.26521572</v>
      </c>
      <c r="C16" s="141">
        <f t="shared" si="0"/>
        <v>1215.26521572</v>
      </c>
      <c r="D16" s="17"/>
      <c r="E16" s="17"/>
      <c r="F16" s="17"/>
      <c r="G16" s="17"/>
      <c r="H16" s="17"/>
    </row>
    <row r="17" spans="1:8" s="31" customFormat="1" x14ac:dyDescent="0.2">
      <c r="A17" s="2" t="s">
        <v>411</v>
      </c>
      <c r="B17" s="141">
        <v>309.07303116999998</v>
      </c>
      <c r="C17" s="141">
        <f t="shared" si="0"/>
        <v>309.07303116999998</v>
      </c>
      <c r="D17" s="17"/>
      <c r="E17" s="17"/>
      <c r="F17" s="17"/>
      <c r="G17" s="17"/>
      <c r="H17" s="17"/>
    </row>
    <row r="18" spans="1:8" s="31" customFormat="1" x14ac:dyDescent="0.2">
      <c r="A18" s="2" t="s">
        <v>412</v>
      </c>
      <c r="B18" s="141">
        <v>906.19218454999998</v>
      </c>
      <c r="C18" s="141">
        <f t="shared" si="0"/>
        <v>906.19218454999998</v>
      </c>
      <c r="D18" s="17"/>
      <c r="E18" s="17"/>
      <c r="F18" s="17"/>
      <c r="G18" s="17"/>
      <c r="H18" s="17"/>
    </row>
    <row r="19" spans="1:8" s="31" customFormat="1" x14ac:dyDescent="0.2">
      <c r="A19" s="2" t="s">
        <v>413</v>
      </c>
      <c r="B19" s="141">
        <v>16556.82422812</v>
      </c>
      <c r="C19" s="141">
        <f t="shared" si="0"/>
        <v>16556.82422812</v>
      </c>
      <c r="D19" s="17"/>
      <c r="E19" s="17"/>
      <c r="F19" s="17"/>
      <c r="G19" s="17"/>
      <c r="H19" s="17"/>
    </row>
    <row r="20" spans="1:8" s="31" customFormat="1" x14ac:dyDescent="0.2">
      <c r="A20" s="3" t="s">
        <v>414</v>
      </c>
      <c r="B20" s="13">
        <v>0</v>
      </c>
      <c r="C20" s="13">
        <f t="shared" si="0"/>
        <v>0</v>
      </c>
      <c r="D20" s="17"/>
      <c r="E20" s="17"/>
      <c r="F20" s="17"/>
      <c r="G20" s="17"/>
      <c r="H20" s="17"/>
    </row>
    <row r="21" spans="1:8" s="31" customFormat="1" x14ac:dyDescent="0.2">
      <c r="A21" s="3" t="s">
        <v>415</v>
      </c>
      <c r="B21" s="13">
        <v>0</v>
      </c>
      <c r="C21" s="13">
        <f t="shared" si="0"/>
        <v>0</v>
      </c>
      <c r="D21" s="17"/>
      <c r="E21" s="17"/>
      <c r="F21" s="17"/>
      <c r="G21" s="17"/>
      <c r="H21" s="17"/>
    </row>
    <row r="22" spans="1:8" s="13" customFormat="1" x14ac:dyDescent="0.2">
      <c r="A22" s="2" t="s">
        <v>416</v>
      </c>
      <c r="B22" s="141">
        <v>0</v>
      </c>
      <c r="C22" s="141">
        <f t="shared" si="0"/>
        <v>0</v>
      </c>
      <c r="D22" s="12"/>
      <c r="E22" s="12"/>
      <c r="F22" s="12"/>
      <c r="G22" s="12"/>
      <c r="H22" s="12"/>
    </row>
    <row r="23" spans="1:8" s="13" customFormat="1" x14ac:dyDescent="0.2">
      <c r="A23" s="2" t="s">
        <v>417</v>
      </c>
      <c r="B23" s="141">
        <v>0</v>
      </c>
      <c r="C23" s="141">
        <f t="shared" si="0"/>
        <v>0</v>
      </c>
      <c r="D23" s="12"/>
      <c r="E23" s="12"/>
      <c r="F23" s="12"/>
      <c r="G23" s="12"/>
      <c r="H23" s="12"/>
    </row>
    <row r="24" spans="1:8" s="31" customFormat="1" x14ac:dyDescent="0.2">
      <c r="A24" s="2" t="s">
        <v>418</v>
      </c>
      <c r="B24" s="141">
        <v>0</v>
      </c>
      <c r="C24" s="141">
        <f t="shared" si="0"/>
        <v>0</v>
      </c>
      <c r="D24" s="17"/>
      <c r="E24" s="17"/>
      <c r="F24" s="17"/>
      <c r="G24" s="17"/>
      <c r="H24" s="17"/>
    </row>
    <row r="25" spans="1:8" s="31" customFormat="1" x14ac:dyDescent="0.2">
      <c r="A25" s="2" t="s">
        <v>419</v>
      </c>
      <c r="B25" s="141">
        <v>0</v>
      </c>
      <c r="C25" s="141">
        <f t="shared" si="0"/>
        <v>0</v>
      </c>
      <c r="D25" s="17"/>
      <c r="E25" s="17"/>
      <c r="F25" s="17"/>
      <c r="G25" s="17"/>
      <c r="H25" s="17"/>
    </row>
    <row r="26" spans="1:8" s="31" customFormat="1" x14ac:dyDescent="0.2">
      <c r="A26" s="3" t="s">
        <v>420</v>
      </c>
      <c r="B26" s="13">
        <v>13134.07162907</v>
      </c>
      <c r="C26" s="13">
        <f t="shared" si="0"/>
        <v>13134.07162907</v>
      </c>
      <c r="D26" s="17"/>
      <c r="E26" s="17"/>
      <c r="F26" s="17"/>
      <c r="G26" s="17"/>
      <c r="H26" s="17"/>
    </row>
    <row r="27" spans="1:8" s="31" customFormat="1" x14ac:dyDescent="0.2">
      <c r="A27" s="2" t="s">
        <v>421</v>
      </c>
      <c r="B27" s="141">
        <v>11307.4</v>
      </c>
      <c r="C27" s="141">
        <f t="shared" si="0"/>
        <v>11307.4</v>
      </c>
      <c r="D27" s="17"/>
      <c r="E27" s="17"/>
      <c r="F27" s="17"/>
      <c r="G27" s="17"/>
      <c r="H27" s="17"/>
    </row>
    <row r="28" spans="1:8" s="13" customFormat="1" x14ac:dyDescent="0.2">
      <c r="A28" s="2" t="s">
        <v>422</v>
      </c>
      <c r="B28" s="141">
        <v>0</v>
      </c>
      <c r="C28" s="141">
        <f t="shared" si="0"/>
        <v>0</v>
      </c>
      <c r="D28" s="12"/>
      <c r="E28" s="12"/>
      <c r="F28" s="12"/>
      <c r="G28" s="12"/>
      <c r="H28" s="12"/>
    </row>
    <row r="29" spans="1:8" s="31" customFormat="1" x14ac:dyDescent="0.2">
      <c r="A29" s="2" t="s">
        <v>423</v>
      </c>
      <c r="B29" s="141">
        <v>0</v>
      </c>
      <c r="C29" s="141">
        <f t="shared" si="0"/>
        <v>0</v>
      </c>
      <c r="D29" s="17"/>
      <c r="E29" s="17"/>
      <c r="F29" s="17"/>
      <c r="G29" s="17"/>
      <c r="H29" s="17"/>
    </row>
    <row r="30" spans="1:8" s="31" customFormat="1" ht="24" x14ac:dyDescent="0.2">
      <c r="A30" s="2" t="s">
        <v>424</v>
      </c>
      <c r="B30" s="141">
        <v>0</v>
      </c>
      <c r="C30" s="141">
        <f t="shared" si="0"/>
        <v>0</v>
      </c>
      <c r="D30" s="17"/>
      <c r="E30" s="17"/>
      <c r="F30" s="17"/>
      <c r="G30" s="17"/>
      <c r="H30" s="17"/>
    </row>
    <row r="31" spans="1:8" s="31" customFormat="1" x14ac:dyDescent="0.2">
      <c r="A31" s="2" t="s">
        <v>425</v>
      </c>
      <c r="B31" s="141">
        <v>0</v>
      </c>
      <c r="C31" s="141">
        <f t="shared" si="0"/>
        <v>0</v>
      </c>
      <c r="D31" s="17"/>
      <c r="E31" s="17"/>
      <c r="F31" s="17"/>
      <c r="G31" s="17"/>
      <c r="H31" s="17"/>
    </row>
    <row r="32" spans="1:8" s="31" customFormat="1" x14ac:dyDescent="0.2">
      <c r="A32" s="2" t="s">
        <v>499</v>
      </c>
      <c r="B32" s="141">
        <v>0</v>
      </c>
      <c r="C32" s="141">
        <f t="shared" si="0"/>
        <v>0</v>
      </c>
      <c r="D32" s="17"/>
      <c r="E32" s="17"/>
      <c r="F32" s="17"/>
      <c r="G32" s="17"/>
      <c r="H32" s="17"/>
    </row>
    <row r="33" spans="1:8" s="31" customFormat="1" x14ac:dyDescent="0.2">
      <c r="A33" s="2" t="s">
        <v>426</v>
      </c>
      <c r="B33" s="141">
        <v>0</v>
      </c>
      <c r="C33" s="141">
        <f t="shared" si="0"/>
        <v>0</v>
      </c>
      <c r="D33" s="17"/>
      <c r="E33" s="17"/>
      <c r="F33" s="17"/>
      <c r="G33" s="17"/>
      <c r="H33" s="17"/>
    </row>
    <row r="34" spans="1:8" s="31" customFormat="1" x14ac:dyDescent="0.2">
      <c r="A34" s="2" t="s">
        <v>427</v>
      </c>
      <c r="B34" s="141">
        <v>0</v>
      </c>
      <c r="C34" s="141">
        <f t="shared" si="0"/>
        <v>0</v>
      </c>
      <c r="D34" s="17"/>
      <c r="E34" s="17"/>
      <c r="F34" s="17"/>
      <c r="G34" s="17"/>
      <c r="H34" s="17"/>
    </row>
    <row r="35" spans="1:8" s="13" customFormat="1" x14ac:dyDescent="0.2">
      <c r="A35" s="2" t="s">
        <v>428</v>
      </c>
      <c r="B35" s="141">
        <v>0</v>
      </c>
      <c r="C35" s="141">
        <f t="shared" si="0"/>
        <v>0</v>
      </c>
      <c r="D35" s="12"/>
      <c r="E35" s="12"/>
      <c r="F35" s="12"/>
      <c r="G35" s="12"/>
      <c r="H35" s="12"/>
    </row>
    <row r="36" spans="1:8" s="13" customFormat="1" x14ac:dyDescent="0.2">
      <c r="A36" s="2" t="s">
        <v>429</v>
      </c>
      <c r="B36" s="141">
        <v>11307.4</v>
      </c>
      <c r="C36" s="141">
        <f t="shared" si="0"/>
        <v>11307.4</v>
      </c>
      <c r="D36" s="12"/>
      <c r="E36" s="12"/>
      <c r="F36" s="12"/>
      <c r="G36" s="12"/>
      <c r="H36" s="12"/>
    </row>
    <row r="37" spans="1:8" s="31" customFormat="1" x14ac:dyDescent="0.2">
      <c r="A37" s="2" t="s">
        <v>430</v>
      </c>
      <c r="B37" s="141">
        <v>0</v>
      </c>
      <c r="C37" s="141">
        <f t="shared" si="0"/>
        <v>0</v>
      </c>
      <c r="D37" s="17"/>
      <c r="E37" s="17"/>
      <c r="F37" s="17"/>
      <c r="G37" s="17"/>
      <c r="H37" s="17"/>
    </row>
    <row r="38" spans="1:8" s="31" customFormat="1" x14ac:dyDescent="0.2">
      <c r="A38" s="2" t="s">
        <v>431</v>
      </c>
      <c r="B38" s="141">
        <v>0</v>
      </c>
      <c r="C38" s="141">
        <f t="shared" si="0"/>
        <v>0</v>
      </c>
      <c r="D38" s="17"/>
      <c r="E38" s="17"/>
      <c r="F38" s="17"/>
      <c r="G38" s="17"/>
      <c r="H38" s="17"/>
    </row>
    <row r="39" spans="1:8" s="13" customFormat="1" x14ac:dyDescent="0.2">
      <c r="A39" s="2" t="s">
        <v>432</v>
      </c>
      <c r="B39" s="141">
        <v>0</v>
      </c>
      <c r="C39" s="141">
        <f t="shared" si="0"/>
        <v>0</v>
      </c>
      <c r="D39" s="12"/>
      <c r="E39" s="12"/>
      <c r="F39" s="12"/>
      <c r="G39" s="12"/>
      <c r="H39" s="12"/>
    </row>
    <row r="40" spans="1:8" s="31" customFormat="1" x14ac:dyDescent="0.2">
      <c r="A40" s="2" t="s">
        <v>433</v>
      </c>
      <c r="B40" s="141">
        <v>1757.97402743</v>
      </c>
      <c r="C40" s="141">
        <f t="shared" si="0"/>
        <v>1757.97402743</v>
      </c>
      <c r="D40" s="17"/>
      <c r="E40" s="17"/>
      <c r="F40" s="17"/>
      <c r="G40" s="17"/>
      <c r="H40" s="17"/>
    </row>
    <row r="41" spans="1:8" s="31" customFormat="1" x14ac:dyDescent="0.2">
      <c r="A41" s="2" t="s">
        <v>434</v>
      </c>
      <c r="B41" s="141">
        <v>68.697601640000002</v>
      </c>
      <c r="C41" s="141">
        <f t="shared" si="0"/>
        <v>68.697601640000002</v>
      </c>
      <c r="D41" s="17"/>
      <c r="E41" s="17"/>
      <c r="F41" s="17"/>
      <c r="G41" s="17"/>
      <c r="H41" s="17"/>
    </row>
    <row r="42" spans="1:8" s="13" customFormat="1" x14ac:dyDescent="0.2">
      <c r="A42" s="2" t="s">
        <v>435</v>
      </c>
      <c r="B42" s="141">
        <v>0</v>
      </c>
      <c r="C42" s="141">
        <f t="shared" si="0"/>
        <v>0</v>
      </c>
      <c r="D42" s="12"/>
      <c r="E42" s="12"/>
      <c r="F42" s="12"/>
      <c r="G42" s="12"/>
      <c r="H42" s="12"/>
    </row>
    <row r="43" spans="1:8" s="31" customFormat="1" x14ac:dyDescent="0.2">
      <c r="A43" s="2" t="s">
        <v>436</v>
      </c>
      <c r="B43" s="141">
        <v>302.03740140999997</v>
      </c>
      <c r="C43" s="141">
        <f t="shared" si="0"/>
        <v>302.03740140999997</v>
      </c>
      <c r="D43" s="17"/>
      <c r="E43" s="17"/>
      <c r="F43" s="17"/>
      <c r="G43" s="17"/>
      <c r="H43" s="17"/>
    </row>
    <row r="44" spans="1:8" s="31" customFormat="1" x14ac:dyDescent="0.2">
      <c r="A44" s="2" t="s">
        <v>437</v>
      </c>
      <c r="B44" s="141">
        <v>302.03740140999997</v>
      </c>
      <c r="C44" s="141">
        <f t="shared" si="0"/>
        <v>302.03740140999997</v>
      </c>
      <c r="D44" s="17"/>
      <c r="E44" s="17"/>
      <c r="F44" s="17"/>
      <c r="G44" s="17"/>
      <c r="H44" s="17"/>
    </row>
    <row r="45" spans="1:8" s="31" customFormat="1" x14ac:dyDescent="0.2">
      <c r="A45" s="3" t="s">
        <v>438</v>
      </c>
      <c r="B45" s="13">
        <v>302.03740140999997</v>
      </c>
      <c r="C45" s="13">
        <f t="shared" si="0"/>
        <v>302.03740140999997</v>
      </c>
      <c r="D45" s="17"/>
      <c r="E45" s="17"/>
      <c r="F45" s="17"/>
      <c r="G45" s="17"/>
      <c r="H45" s="17"/>
    </row>
    <row r="46" spans="1:8" s="13" customFormat="1" x14ac:dyDescent="0.2">
      <c r="A46" s="3" t="s">
        <v>439</v>
      </c>
      <c r="B46" s="13">
        <v>0</v>
      </c>
      <c r="C46" s="13">
        <f t="shared" si="0"/>
        <v>0</v>
      </c>
      <c r="D46" s="12"/>
      <c r="E46" s="12"/>
      <c r="F46" s="12"/>
      <c r="G46" s="12"/>
      <c r="H46" s="12"/>
    </row>
    <row r="47" spans="1:8" s="31" customFormat="1" x14ac:dyDescent="0.2">
      <c r="A47" s="2" t="s">
        <v>440</v>
      </c>
      <c r="B47" s="141">
        <v>0</v>
      </c>
      <c r="C47" s="141">
        <f t="shared" si="0"/>
        <v>0</v>
      </c>
      <c r="D47" s="17"/>
      <c r="E47" s="17"/>
      <c r="F47" s="17"/>
      <c r="G47" s="17"/>
      <c r="H47" s="17"/>
    </row>
    <row r="48" spans="1:8" s="31" customFormat="1" x14ac:dyDescent="0.2">
      <c r="A48" s="2" t="s">
        <v>441</v>
      </c>
      <c r="B48" s="141">
        <v>0</v>
      </c>
      <c r="C48" s="141">
        <f t="shared" si="0"/>
        <v>0</v>
      </c>
      <c r="D48" s="17"/>
      <c r="E48" s="17"/>
      <c r="F48" s="17"/>
      <c r="G48" s="17"/>
      <c r="H48" s="17"/>
    </row>
    <row r="49" spans="1:11" s="31" customFormat="1" x14ac:dyDescent="0.2">
      <c r="A49" s="3" t="s">
        <v>442</v>
      </c>
      <c r="B49" s="13">
        <v>0</v>
      </c>
      <c r="C49" s="13">
        <f t="shared" si="0"/>
        <v>0</v>
      </c>
      <c r="D49" s="145"/>
      <c r="E49" s="145"/>
      <c r="F49" s="145"/>
      <c r="G49" s="145"/>
      <c r="H49" s="145"/>
      <c r="I49" s="146"/>
      <c r="J49" s="146"/>
      <c r="K49" s="146"/>
    </row>
    <row r="50" spans="1:11" x14ac:dyDescent="0.2">
      <c r="A50" s="2" t="s">
        <v>443</v>
      </c>
      <c r="B50" s="141">
        <v>0</v>
      </c>
      <c r="C50" s="141">
        <f t="shared" si="0"/>
        <v>0</v>
      </c>
    </row>
    <row r="51" spans="1:11" x14ac:dyDescent="0.2">
      <c r="A51" s="2" t="s">
        <v>421</v>
      </c>
      <c r="B51" s="141">
        <v>0</v>
      </c>
      <c r="C51" s="141">
        <f t="shared" si="0"/>
        <v>0</v>
      </c>
    </row>
    <row r="52" spans="1:11" x14ac:dyDescent="0.2">
      <c r="A52" s="3" t="s">
        <v>444</v>
      </c>
      <c r="B52" s="13">
        <v>0</v>
      </c>
      <c r="C52" s="13">
        <f t="shared" si="0"/>
        <v>0</v>
      </c>
    </row>
    <row r="53" spans="1:11" x14ac:dyDescent="0.2">
      <c r="A53" s="2" t="s">
        <v>425</v>
      </c>
      <c r="B53" s="141">
        <v>0</v>
      </c>
      <c r="C53" s="141">
        <f t="shared" si="0"/>
        <v>0</v>
      </c>
    </row>
    <row r="54" spans="1:11" x14ac:dyDescent="0.2">
      <c r="A54" s="2" t="s">
        <v>499</v>
      </c>
      <c r="B54" s="141">
        <v>0</v>
      </c>
      <c r="C54" s="141">
        <f t="shared" si="0"/>
        <v>0</v>
      </c>
    </row>
    <row r="55" spans="1:11" x14ac:dyDescent="0.2">
      <c r="A55" s="2" t="s">
        <v>426</v>
      </c>
      <c r="B55" s="141">
        <v>0</v>
      </c>
      <c r="C55" s="141">
        <f t="shared" si="0"/>
        <v>0</v>
      </c>
    </row>
    <row r="56" spans="1:11" x14ac:dyDescent="0.2">
      <c r="A56" s="2" t="s">
        <v>445</v>
      </c>
      <c r="B56" s="141">
        <v>0</v>
      </c>
      <c r="C56" s="141">
        <f t="shared" si="0"/>
        <v>0</v>
      </c>
    </row>
    <row r="57" spans="1:11" x14ac:dyDescent="0.2">
      <c r="A57" s="2" t="s">
        <v>428</v>
      </c>
      <c r="B57" s="141">
        <v>0</v>
      </c>
      <c r="C57" s="141">
        <f t="shared" si="0"/>
        <v>0</v>
      </c>
    </row>
    <row r="58" spans="1:11" x14ac:dyDescent="0.2">
      <c r="A58" s="2" t="s">
        <v>429</v>
      </c>
      <c r="B58" s="141">
        <v>0</v>
      </c>
      <c r="C58" s="141">
        <f t="shared" si="0"/>
        <v>0</v>
      </c>
    </row>
    <row r="59" spans="1:11" x14ac:dyDescent="0.2">
      <c r="A59" s="2" t="s">
        <v>431</v>
      </c>
      <c r="B59" s="141">
        <v>0</v>
      </c>
      <c r="C59" s="141">
        <f t="shared" si="0"/>
        <v>0</v>
      </c>
    </row>
    <row r="60" spans="1:11" x14ac:dyDescent="0.2">
      <c r="A60" s="2" t="s">
        <v>432</v>
      </c>
      <c r="B60" s="141">
        <v>0</v>
      </c>
      <c r="C60" s="141">
        <f t="shared" si="0"/>
        <v>0</v>
      </c>
    </row>
    <row r="61" spans="1:11" x14ac:dyDescent="0.2">
      <c r="A61" s="2" t="s">
        <v>446</v>
      </c>
      <c r="B61" s="141">
        <v>0</v>
      </c>
      <c r="C61" s="141">
        <f t="shared" si="0"/>
        <v>0</v>
      </c>
    </row>
    <row r="62" spans="1:11" x14ac:dyDescent="0.2">
      <c r="A62" s="2" t="s">
        <v>433</v>
      </c>
      <c r="B62" s="141">
        <v>0</v>
      </c>
      <c r="C62" s="141">
        <f t="shared" si="0"/>
        <v>0</v>
      </c>
    </row>
    <row r="63" spans="1:11" x14ac:dyDescent="0.2">
      <c r="A63" s="2" t="s">
        <v>434</v>
      </c>
      <c r="B63" s="141">
        <v>0</v>
      </c>
      <c r="C63" s="141">
        <f t="shared" si="0"/>
        <v>0</v>
      </c>
    </row>
    <row r="64" spans="1:11"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0289C-C000-4EF1-B0D4-BB7A26C4567F}">
  <sheetPr>
    <tabColor theme="9" tint="0.39997558519241921"/>
  </sheetPr>
  <dimension ref="A1:K69"/>
  <sheetViews>
    <sheetView showGridLines="0" defaultGridColor="0" colorId="60" workbookViewId="0">
      <selection activeCell="E12" sqref="E12:E66"/>
    </sheetView>
  </sheetViews>
  <sheetFormatPr baseColWidth="10" defaultColWidth="11.42578125" defaultRowHeight="12.75" x14ac:dyDescent="0.2"/>
  <cols>
    <col min="1" max="1" width="52.5703125" style="4"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4" spans="1:8" x14ac:dyDescent="0.2">
      <c r="E4" s="34"/>
    </row>
    <row r="5" spans="1:8" x14ac:dyDescent="0.2">
      <c r="A5" s="158" t="s">
        <v>365</v>
      </c>
      <c r="B5" s="158"/>
      <c r="C5" s="158"/>
      <c r="D5" s="158"/>
      <c r="E5" s="158"/>
      <c r="F5" s="158"/>
      <c r="G5" s="61"/>
    </row>
    <row r="6" spans="1:8" x14ac:dyDescent="0.2">
      <c r="A6" s="158" t="s">
        <v>473</v>
      </c>
      <c r="B6" s="158"/>
      <c r="C6" s="158"/>
      <c r="D6" s="158"/>
      <c r="E6" s="158"/>
      <c r="F6" s="158"/>
      <c r="G6" s="61"/>
    </row>
    <row r="7" spans="1:8" x14ac:dyDescent="0.2">
      <c r="A7" s="158">
        <v>2023</v>
      </c>
      <c r="B7" s="158"/>
      <c r="C7" s="158"/>
      <c r="D7" s="158"/>
      <c r="E7" s="158"/>
      <c r="F7" s="158"/>
      <c r="G7" s="61"/>
    </row>
    <row r="8" spans="1:8" x14ac:dyDescent="0.2">
      <c r="A8" s="158" t="s">
        <v>367</v>
      </c>
      <c r="B8" s="158"/>
      <c r="C8" s="158"/>
      <c r="D8" s="158"/>
      <c r="E8" s="158"/>
      <c r="F8" s="158"/>
      <c r="G8" s="61"/>
    </row>
    <row r="9" spans="1:8" ht="13.5" thickBot="1" x14ac:dyDescent="0.25"/>
    <row r="10" spans="1:8" ht="14.25" thickTop="1" thickBot="1" x14ac:dyDescent="0.25">
      <c r="A10" s="72" t="s">
        <v>368</v>
      </c>
      <c r="B10" s="72" t="s">
        <v>161</v>
      </c>
      <c r="C10" s="72" t="s">
        <v>163</v>
      </c>
      <c r="D10" s="72" t="s">
        <v>165</v>
      </c>
      <c r="E10" s="72" t="s">
        <v>167</v>
      </c>
      <c r="F10" s="72" t="s">
        <v>372</v>
      </c>
      <c r="G10" s="73"/>
      <c r="H10" s="73"/>
    </row>
    <row r="11" spans="1:8" s="13" customFormat="1" ht="13.5" thickTop="1" x14ac:dyDescent="0.2">
      <c r="A11" s="74"/>
      <c r="B11" s="12"/>
      <c r="C11" s="12"/>
      <c r="D11" s="12"/>
      <c r="E11" s="12"/>
      <c r="F11" s="12"/>
      <c r="G11" s="12"/>
      <c r="H11" s="12"/>
    </row>
    <row r="12" spans="1:8" s="13" customFormat="1" x14ac:dyDescent="0.2">
      <c r="A12" s="3" t="s">
        <v>406</v>
      </c>
      <c r="B12" s="12">
        <v>14434.794786427999</v>
      </c>
      <c r="C12" s="13">
        <v>867.60432565999997</v>
      </c>
      <c r="D12" s="13">
        <v>20849.560919579999</v>
      </c>
      <c r="E12" s="13">
        <v>2037.9268716900001</v>
      </c>
      <c r="F12" s="13">
        <f t="shared" ref="F12:F43" si="0">SUM(B12:E12)</f>
        <v>38189.886903357998</v>
      </c>
      <c r="G12" s="12"/>
      <c r="H12" s="12"/>
    </row>
    <row r="13" spans="1:8" s="13" customFormat="1" x14ac:dyDescent="0.2">
      <c r="A13" s="3" t="s">
        <v>407</v>
      </c>
      <c r="B13" s="12">
        <v>14434.794786427999</v>
      </c>
      <c r="C13" s="13">
        <v>867.60432565999997</v>
      </c>
      <c r="D13" s="13">
        <v>5237.09967813</v>
      </c>
      <c r="E13" s="13">
        <v>1779.93970519</v>
      </c>
      <c r="F13" s="13">
        <f t="shared" si="0"/>
        <v>22319.438495408001</v>
      </c>
      <c r="G13" s="12"/>
      <c r="H13" s="12"/>
    </row>
    <row r="14" spans="1:8" s="31" customFormat="1" x14ac:dyDescent="0.2">
      <c r="A14" s="3" t="s">
        <v>408</v>
      </c>
      <c r="B14" s="12">
        <v>13961.053216247999</v>
      </c>
      <c r="C14" s="13">
        <v>854.12786065</v>
      </c>
      <c r="D14" s="13">
        <v>5177.9434870300001</v>
      </c>
      <c r="E14" s="13">
        <v>1629.46034169</v>
      </c>
      <c r="F14" s="13">
        <f t="shared" si="0"/>
        <v>21622.584905617998</v>
      </c>
      <c r="G14" s="17"/>
      <c r="H14" s="17"/>
    </row>
    <row r="15" spans="1:8" s="31" customFormat="1" x14ac:dyDescent="0.2">
      <c r="A15" s="2" t="s">
        <v>409</v>
      </c>
      <c r="B15" s="17">
        <v>7186.4356137799996</v>
      </c>
      <c r="C15" s="141">
        <v>479.65058424</v>
      </c>
      <c r="D15" s="141">
        <v>2439.03893277</v>
      </c>
      <c r="E15" s="141">
        <v>694.61973704000002</v>
      </c>
      <c r="F15" s="141">
        <f t="shared" si="0"/>
        <v>10799.744867830001</v>
      </c>
      <c r="G15" s="17"/>
      <c r="H15" s="17"/>
    </row>
    <row r="16" spans="1:8" s="31" customFormat="1" x14ac:dyDescent="0.2">
      <c r="A16" s="2" t="s">
        <v>410</v>
      </c>
      <c r="B16" s="17">
        <v>1306.4102223699999</v>
      </c>
      <c r="C16" s="141">
        <v>110.46961197</v>
      </c>
      <c r="D16" s="141">
        <v>429.98817246999999</v>
      </c>
      <c r="E16" s="141">
        <v>120.4064139</v>
      </c>
      <c r="F16" s="141">
        <f t="shared" si="0"/>
        <v>1967.2744207099997</v>
      </c>
      <c r="G16" s="17"/>
      <c r="H16" s="17"/>
    </row>
    <row r="17" spans="1:8" s="31" customFormat="1" x14ac:dyDescent="0.2">
      <c r="A17" s="2" t="s">
        <v>411</v>
      </c>
      <c r="B17" s="17">
        <v>332.29272798</v>
      </c>
      <c r="C17" s="141">
        <v>18.734803100000001</v>
      </c>
      <c r="D17" s="141">
        <v>109.33426684</v>
      </c>
      <c r="E17" s="141">
        <v>30.645785629999999</v>
      </c>
      <c r="F17" s="141">
        <f t="shared" si="0"/>
        <v>491.00758354999999</v>
      </c>
      <c r="G17" s="17"/>
      <c r="H17" s="17"/>
    </row>
    <row r="18" spans="1:8" s="31" customFormat="1" x14ac:dyDescent="0.2">
      <c r="A18" s="2" t="s">
        <v>412</v>
      </c>
      <c r="B18" s="17">
        <v>974.11749439000005</v>
      </c>
      <c r="C18" s="141">
        <v>91.734808869999995</v>
      </c>
      <c r="D18" s="141">
        <v>320.65390563</v>
      </c>
      <c r="E18" s="141">
        <v>89.760628269999998</v>
      </c>
      <c r="F18" s="141">
        <f t="shared" si="0"/>
        <v>1476.2668371600003</v>
      </c>
      <c r="G18" s="17"/>
      <c r="H18" s="17"/>
    </row>
    <row r="19" spans="1:8" s="31" customFormat="1" x14ac:dyDescent="0.2">
      <c r="A19" s="2" t="s">
        <v>413</v>
      </c>
      <c r="B19" s="17">
        <v>2542.9211363979998</v>
      </c>
      <c r="C19" s="141">
        <v>197.82813924000001</v>
      </c>
      <c r="D19" s="141">
        <v>1282.88684504</v>
      </c>
      <c r="E19" s="141">
        <v>561.71904886000004</v>
      </c>
      <c r="F19" s="141">
        <f t="shared" si="0"/>
        <v>4585.3551695380002</v>
      </c>
      <c r="G19" s="17"/>
      <c r="H19" s="17"/>
    </row>
    <row r="20" spans="1:8" s="31" customFormat="1" x14ac:dyDescent="0.2">
      <c r="A20" s="3" t="s">
        <v>414</v>
      </c>
      <c r="B20" s="12">
        <v>0</v>
      </c>
      <c r="C20" s="13">
        <v>0</v>
      </c>
      <c r="D20" s="13">
        <v>0</v>
      </c>
      <c r="E20" s="13">
        <v>0</v>
      </c>
      <c r="F20" s="13">
        <f t="shared" si="0"/>
        <v>0</v>
      </c>
      <c r="G20" s="17"/>
      <c r="H20" s="17"/>
    </row>
    <row r="21" spans="1:8" s="31" customFormat="1" x14ac:dyDescent="0.2">
      <c r="A21" s="3" t="s">
        <v>415</v>
      </c>
      <c r="B21" s="12">
        <v>0</v>
      </c>
      <c r="C21" s="13">
        <v>0</v>
      </c>
      <c r="D21" s="13">
        <v>0</v>
      </c>
      <c r="E21" s="13">
        <v>0</v>
      </c>
      <c r="F21" s="13">
        <f t="shared" si="0"/>
        <v>0</v>
      </c>
      <c r="G21" s="17"/>
      <c r="H21" s="17"/>
    </row>
    <row r="22" spans="1:8" s="13" customFormat="1" x14ac:dyDescent="0.2">
      <c r="A22" s="2" t="s">
        <v>416</v>
      </c>
      <c r="B22" s="17">
        <v>0</v>
      </c>
      <c r="C22" s="141">
        <v>0</v>
      </c>
      <c r="D22" s="141">
        <v>0</v>
      </c>
      <c r="E22" s="141">
        <v>0</v>
      </c>
      <c r="F22" s="141">
        <f t="shared" si="0"/>
        <v>0</v>
      </c>
      <c r="G22" s="12"/>
      <c r="H22" s="12"/>
    </row>
    <row r="23" spans="1:8" s="13" customFormat="1" x14ac:dyDescent="0.2">
      <c r="A23" s="2" t="s">
        <v>417</v>
      </c>
      <c r="B23" s="17">
        <v>0</v>
      </c>
      <c r="C23" s="141">
        <v>0</v>
      </c>
      <c r="D23" s="141">
        <v>0</v>
      </c>
      <c r="E23" s="141">
        <v>0</v>
      </c>
      <c r="F23" s="141">
        <f t="shared" si="0"/>
        <v>0</v>
      </c>
      <c r="G23" s="12"/>
      <c r="H23" s="12"/>
    </row>
    <row r="24" spans="1:8" s="31" customFormat="1" x14ac:dyDescent="0.2">
      <c r="A24" s="2" t="s">
        <v>418</v>
      </c>
      <c r="B24" s="17">
        <v>0</v>
      </c>
      <c r="C24" s="141">
        <v>0</v>
      </c>
      <c r="D24" s="141">
        <v>0</v>
      </c>
      <c r="E24" s="141">
        <v>0</v>
      </c>
      <c r="F24" s="141">
        <f t="shared" si="0"/>
        <v>0</v>
      </c>
      <c r="G24" s="17"/>
      <c r="H24" s="17"/>
    </row>
    <row r="25" spans="1:8" s="31" customFormat="1" x14ac:dyDescent="0.2">
      <c r="A25" s="2" t="s">
        <v>419</v>
      </c>
      <c r="B25" s="17">
        <v>0</v>
      </c>
      <c r="C25" s="141">
        <v>0</v>
      </c>
      <c r="D25" s="141">
        <v>0</v>
      </c>
      <c r="E25" s="141">
        <v>0</v>
      </c>
      <c r="F25" s="141">
        <f t="shared" si="0"/>
        <v>0</v>
      </c>
      <c r="G25" s="17"/>
      <c r="H25" s="17"/>
    </row>
    <row r="26" spans="1:8" s="31" customFormat="1" x14ac:dyDescent="0.2">
      <c r="A26" s="3" t="s">
        <v>420</v>
      </c>
      <c r="B26" s="12">
        <v>2925.2862436999999</v>
      </c>
      <c r="C26" s="13">
        <v>66.1795252</v>
      </c>
      <c r="D26" s="13">
        <v>1026.02953675</v>
      </c>
      <c r="E26" s="13">
        <v>252.71514189000001</v>
      </c>
      <c r="F26" s="13">
        <f t="shared" si="0"/>
        <v>4270.2104475400001</v>
      </c>
      <c r="G26" s="17"/>
      <c r="H26" s="17"/>
    </row>
    <row r="27" spans="1:8" s="31" customFormat="1" x14ac:dyDescent="0.2">
      <c r="A27" s="2" t="s">
        <v>421</v>
      </c>
      <c r="B27" s="17">
        <v>721.85929610000005</v>
      </c>
      <c r="C27" s="141">
        <v>0</v>
      </c>
      <c r="D27" s="141">
        <v>35.560186000000002</v>
      </c>
      <c r="E27" s="141">
        <v>3.8910010000000002</v>
      </c>
      <c r="F27" s="141">
        <f t="shared" si="0"/>
        <v>761.31048310000006</v>
      </c>
      <c r="G27" s="17"/>
      <c r="H27" s="17"/>
    </row>
    <row r="28" spans="1:8" s="13" customFormat="1" x14ac:dyDescent="0.2">
      <c r="A28" s="2" t="s">
        <v>422</v>
      </c>
      <c r="B28" s="17">
        <v>0</v>
      </c>
      <c r="C28" s="141">
        <v>0</v>
      </c>
      <c r="D28" s="141">
        <v>0</v>
      </c>
      <c r="E28" s="141">
        <v>0</v>
      </c>
      <c r="F28" s="141">
        <f t="shared" si="0"/>
        <v>0</v>
      </c>
      <c r="G28" s="12"/>
      <c r="H28" s="12"/>
    </row>
    <row r="29" spans="1:8" s="31" customFormat="1" ht="24" x14ac:dyDescent="0.2">
      <c r="A29" s="2" t="s">
        <v>423</v>
      </c>
      <c r="B29" s="17">
        <v>0</v>
      </c>
      <c r="C29" s="141">
        <v>0</v>
      </c>
      <c r="D29" s="141">
        <v>0</v>
      </c>
      <c r="E29" s="141">
        <v>0</v>
      </c>
      <c r="F29" s="141">
        <f t="shared" si="0"/>
        <v>0</v>
      </c>
      <c r="G29" s="17"/>
      <c r="H29" s="17"/>
    </row>
    <row r="30" spans="1:8" s="31" customFormat="1" ht="24" x14ac:dyDescent="0.2">
      <c r="A30" s="2" t="s">
        <v>424</v>
      </c>
      <c r="B30" s="17">
        <v>0</v>
      </c>
      <c r="C30" s="141">
        <v>0</v>
      </c>
      <c r="D30" s="141">
        <v>0</v>
      </c>
      <c r="E30" s="141">
        <v>0</v>
      </c>
      <c r="F30" s="141">
        <f t="shared" si="0"/>
        <v>0</v>
      </c>
      <c r="G30" s="17"/>
      <c r="H30" s="17"/>
    </row>
    <row r="31" spans="1:8" s="31" customFormat="1" x14ac:dyDescent="0.2">
      <c r="A31" s="2" t="s">
        <v>425</v>
      </c>
      <c r="B31" s="17">
        <v>0</v>
      </c>
      <c r="C31" s="141">
        <v>0</v>
      </c>
      <c r="D31" s="141">
        <v>0</v>
      </c>
      <c r="E31" s="141">
        <v>0</v>
      </c>
      <c r="F31" s="141">
        <f t="shared" si="0"/>
        <v>0</v>
      </c>
      <c r="G31" s="17"/>
      <c r="H31" s="17"/>
    </row>
    <row r="32" spans="1:8" s="31" customFormat="1" x14ac:dyDescent="0.2">
      <c r="A32" s="2" t="s">
        <v>499</v>
      </c>
      <c r="B32" s="17">
        <v>0</v>
      </c>
      <c r="C32" s="141">
        <v>0</v>
      </c>
      <c r="D32" s="141">
        <v>0</v>
      </c>
      <c r="E32" s="141">
        <v>0</v>
      </c>
      <c r="F32" s="141">
        <f t="shared" si="0"/>
        <v>0</v>
      </c>
      <c r="G32" s="17"/>
      <c r="H32" s="17"/>
    </row>
    <row r="33" spans="1:8" s="31" customFormat="1" x14ac:dyDescent="0.2">
      <c r="A33" s="2" t="s">
        <v>426</v>
      </c>
      <c r="B33" s="17">
        <v>0</v>
      </c>
      <c r="C33" s="141">
        <v>0</v>
      </c>
      <c r="D33" s="141">
        <v>0</v>
      </c>
      <c r="E33" s="141">
        <v>0</v>
      </c>
      <c r="F33" s="141">
        <f t="shared" si="0"/>
        <v>0</v>
      </c>
      <c r="G33" s="17"/>
      <c r="H33" s="17"/>
    </row>
    <row r="34" spans="1:8" s="31" customFormat="1" x14ac:dyDescent="0.2">
      <c r="A34" s="2" t="s">
        <v>427</v>
      </c>
      <c r="B34" s="17">
        <v>721.85929610000005</v>
      </c>
      <c r="C34" s="141">
        <v>0</v>
      </c>
      <c r="D34" s="141">
        <v>0</v>
      </c>
      <c r="E34" s="141">
        <v>0</v>
      </c>
      <c r="F34" s="141">
        <f t="shared" si="0"/>
        <v>721.85929610000005</v>
      </c>
      <c r="G34" s="17"/>
      <c r="H34" s="17"/>
    </row>
    <row r="35" spans="1:8" s="31" customFormat="1" x14ac:dyDescent="0.2">
      <c r="A35" s="2" t="s">
        <v>428</v>
      </c>
      <c r="B35" s="17">
        <v>0</v>
      </c>
      <c r="C35" s="141">
        <v>0</v>
      </c>
      <c r="D35" s="141">
        <v>0</v>
      </c>
      <c r="E35" s="141">
        <v>0</v>
      </c>
      <c r="F35" s="141">
        <f t="shared" si="0"/>
        <v>0</v>
      </c>
      <c r="G35" s="17"/>
      <c r="H35" s="17"/>
    </row>
    <row r="36" spans="1:8" s="31" customFormat="1" x14ac:dyDescent="0.2">
      <c r="A36" s="2" t="s">
        <v>429</v>
      </c>
      <c r="B36" s="17">
        <v>0</v>
      </c>
      <c r="C36" s="141">
        <v>0</v>
      </c>
      <c r="D36" s="141">
        <v>35.560186000000002</v>
      </c>
      <c r="E36" s="141">
        <v>3.8910010000000002</v>
      </c>
      <c r="F36" s="141">
        <f t="shared" si="0"/>
        <v>39.451187000000004</v>
      </c>
      <c r="G36" s="17"/>
      <c r="H36" s="17"/>
    </row>
    <row r="37" spans="1:8" s="13" customFormat="1" x14ac:dyDescent="0.2">
      <c r="A37" s="2" t="s">
        <v>430</v>
      </c>
      <c r="B37" s="17">
        <v>0</v>
      </c>
      <c r="C37" s="141">
        <v>0</v>
      </c>
      <c r="D37" s="141">
        <v>0</v>
      </c>
      <c r="E37" s="141">
        <v>0</v>
      </c>
      <c r="F37" s="141">
        <f t="shared" si="0"/>
        <v>0</v>
      </c>
      <c r="G37" s="12"/>
      <c r="H37" s="12"/>
    </row>
    <row r="38" spans="1:8" s="13" customFormat="1" x14ac:dyDescent="0.2">
      <c r="A38" s="2" t="s">
        <v>431</v>
      </c>
      <c r="B38" s="17">
        <v>0</v>
      </c>
      <c r="C38" s="141">
        <v>0</v>
      </c>
      <c r="D38" s="141">
        <v>0</v>
      </c>
      <c r="E38" s="141">
        <v>0</v>
      </c>
      <c r="F38" s="141">
        <f t="shared" si="0"/>
        <v>0</v>
      </c>
      <c r="G38" s="12"/>
      <c r="H38" s="12"/>
    </row>
    <row r="39" spans="1:8" s="31" customFormat="1" x14ac:dyDescent="0.2">
      <c r="A39" s="2" t="s">
        <v>432</v>
      </c>
      <c r="B39" s="17">
        <v>0</v>
      </c>
      <c r="C39" s="141">
        <v>0</v>
      </c>
      <c r="D39" s="141">
        <v>0</v>
      </c>
      <c r="E39" s="141">
        <v>0</v>
      </c>
      <c r="F39" s="141">
        <f t="shared" si="0"/>
        <v>0</v>
      </c>
      <c r="G39" s="17"/>
      <c r="H39" s="17"/>
    </row>
    <row r="40" spans="1:8" s="31" customFormat="1" x14ac:dyDescent="0.2">
      <c r="A40" s="2" t="s">
        <v>433</v>
      </c>
      <c r="B40" s="17">
        <v>2195.4325921099999</v>
      </c>
      <c r="C40" s="141">
        <v>61.5</v>
      </c>
      <c r="D40" s="141">
        <v>990.46935074999999</v>
      </c>
      <c r="E40" s="141">
        <v>248.82414089</v>
      </c>
      <c r="F40" s="141">
        <f t="shared" si="0"/>
        <v>3496.2260837499998</v>
      </c>
      <c r="G40" s="17"/>
      <c r="H40" s="17"/>
    </row>
    <row r="41" spans="1:8" s="13" customFormat="1" x14ac:dyDescent="0.2">
      <c r="A41" s="2" t="s">
        <v>434</v>
      </c>
      <c r="B41" s="17">
        <v>7.9943554900000002</v>
      </c>
      <c r="C41" s="141">
        <v>4.6795251999999996</v>
      </c>
      <c r="D41" s="141">
        <v>0</v>
      </c>
      <c r="E41" s="141">
        <v>0</v>
      </c>
      <c r="F41" s="141">
        <f t="shared" si="0"/>
        <v>12.673880690000001</v>
      </c>
      <c r="G41" s="12"/>
      <c r="H41" s="12"/>
    </row>
    <row r="42" spans="1:8" s="31" customFormat="1" x14ac:dyDescent="0.2">
      <c r="A42" s="2" t="s">
        <v>435</v>
      </c>
      <c r="B42" s="17">
        <v>0</v>
      </c>
      <c r="C42" s="141">
        <v>0</v>
      </c>
      <c r="D42" s="141">
        <v>0</v>
      </c>
      <c r="E42" s="141">
        <v>0</v>
      </c>
      <c r="F42" s="141">
        <f t="shared" si="0"/>
        <v>0</v>
      </c>
      <c r="G42" s="17"/>
      <c r="H42" s="17"/>
    </row>
    <row r="43" spans="1:8" s="31" customFormat="1" x14ac:dyDescent="0.2">
      <c r="A43" s="2" t="s">
        <v>436</v>
      </c>
      <c r="B43" s="17">
        <v>473.74157018</v>
      </c>
      <c r="C43" s="141">
        <v>13.47646501</v>
      </c>
      <c r="D43" s="141">
        <v>59.156191100000001</v>
      </c>
      <c r="E43" s="141">
        <v>150.47936350000001</v>
      </c>
      <c r="F43" s="141">
        <f t="shared" si="0"/>
        <v>696.85358979</v>
      </c>
      <c r="G43" s="17"/>
      <c r="H43" s="17"/>
    </row>
    <row r="44" spans="1:8" s="13" customFormat="1" x14ac:dyDescent="0.2">
      <c r="A44" s="2" t="s">
        <v>437</v>
      </c>
      <c r="B44" s="17">
        <v>473.74157018</v>
      </c>
      <c r="C44" s="141">
        <v>13.47646501</v>
      </c>
      <c r="D44" s="141">
        <v>59.156191100000001</v>
      </c>
      <c r="E44" s="141">
        <v>150.47936350000001</v>
      </c>
      <c r="F44" s="141">
        <f t="shared" ref="F44:F66" si="1">SUM(B44:E44)</f>
        <v>696.85358979</v>
      </c>
      <c r="G44" s="12"/>
      <c r="H44" s="12"/>
    </row>
    <row r="45" spans="1:8" s="31" customFormat="1" x14ac:dyDescent="0.2">
      <c r="A45" s="3" t="s">
        <v>438</v>
      </c>
      <c r="B45" s="12">
        <v>473.74157018</v>
      </c>
      <c r="C45" s="13">
        <v>13.47646501</v>
      </c>
      <c r="D45" s="13">
        <v>59.156191100000001</v>
      </c>
      <c r="E45" s="13">
        <v>84.215363499999995</v>
      </c>
      <c r="F45" s="13">
        <f t="shared" si="1"/>
        <v>630.58958978999999</v>
      </c>
      <c r="G45" s="17"/>
      <c r="H45" s="17"/>
    </row>
    <row r="46" spans="1:8" s="31" customFormat="1" x14ac:dyDescent="0.2">
      <c r="A46" s="3" t="s">
        <v>439</v>
      </c>
      <c r="B46" s="12">
        <v>0</v>
      </c>
      <c r="C46" s="13">
        <v>0</v>
      </c>
      <c r="D46" s="13">
        <v>0</v>
      </c>
      <c r="E46" s="13">
        <v>66.263999999999996</v>
      </c>
      <c r="F46" s="13">
        <f t="shared" si="1"/>
        <v>66.263999999999996</v>
      </c>
      <c r="G46" s="17"/>
      <c r="H46" s="17"/>
    </row>
    <row r="47" spans="1:8" s="31" customFormat="1" x14ac:dyDescent="0.2">
      <c r="A47" s="2" t="s">
        <v>440</v>
      </c>
      <c r="B47" s="17">
        <v>0</v>
      </c>
      <c r="C47" s="141">
        <v>0</v>
      </c>
      <c r="D47" s="141">
        <v>0</v>
      </c>
      <c r="E47" s="141">
        <v>0</v>
      </c>
      <c r="F47" s="141">
        <f t="shared" si="1"/>
        <v>0</v>
      </c>
      <c r="G47" s="17"/>
      <c r="H47" s="17"/>
    </row>
    <row r="48" spans="1:8" s="31" customFormat="1" x14ac:dyDescent="0.2">
      <c r="A48" s="2" t="s">
        <v>441</v>
      </c>
      <c r="B48" s="17">
        <v>0</v>
      </c>
      <c r="C48" s="141">
        <v>0</v>
      </c>
      <c r="D48" s="141">
        <v>0</v>
      </c>
      <c r="E48" s="141">
        <v>0</v>
      </c>
      <c r="F48" s="141">
        <f t="shared" si="1"/>
        <v>0</v>
      </c>
      <c r="G48" s="17"/>
      <c r="H48" s="17"/>
    </row>
    <row r="49" spans="1:11" s="13" customFormat="1" x14ac:dyDescent="0.2">
      <c r="A49" s="3" t="s">
        <v>442</v>
      </c>
      <c r="B49" s="12">
        <v>0</v>
      </c>
      <c r="C49" s="13">
        <v>0</v>
      </c>
      <c r="D49" s="13">
        <v>0</v>
      </c>
      <c r="E49" s="13">
        <v>0</v>
      </c>
      <c r="F49" s="13">
        <f t="shared" si="1"/>
        <v>0</v>
      </c>
      <c r="G49" s="12"/>
      <c r="H49" s="12"/>
    </row>
    <row r="50" spans="1:11" s="31" customFormat="1" x14ac:dyDescent="0.2">
      <c r="A50" s="2" t="s">
        <v>443</v>
      </c>
      <c r="B50" s="17">
        <v>0</v>
      </c>
      <c r="C50" s="141">
        <v>0</v>
      </c>
      <c r="D50" s="141">
        <v>0</v>
      </c>
      <c r="E50" s="141">
        <v>0</v>
      </c>
      <c r="F50" s="141">
        <f t="shared" si="1"/>
        <v>0</v>
      </c>
      <c r="G50" s="17"/>
      <c r="H50" s="17"/>
      <c r="I50" s="141"/>
      <c r="J50" s="141"/>
      <c r="K50" s="141"/>
    </row>
    <row r="51" spans="1:11" s="31" customFormat="1" x14ac:dyDescent="0.2">
      <c r="A51" s="2" t="s">
        <v>421</v>
      </c>
      <c r="B51" s="17">
        <v>0</v>
      </c>
      <c r="C51" s="141">
        <v>0</v>
      </c>
      <c r="D51" s="141">
        <v>0</v>
      </c>
      <c r="E51" s="141">
        <v>0</v>
      </c>
      <c r="F51" s="141">
        <f t="shared" si="1"/>
        <v>0</v>
      </c>
      <c r="G51" s="17"/>
      <c r="H51" s="17"/>
      <c r="I51" s="141"/>
      <c r="J51" s="141"/>
      <c r="K51" s="141"/>
    </row>
    <row r="52" spans="1:11" s="31" customFormat="1" x14ac:dyDescent="0.2">
      <c r="A52" s="3" t="s">
        <v>444</v>
      </c>
      <c r="B52" s="12">
        <v>0</v>
      </c>
      <c r="C52" s="13">
        <v>0</v>
      </c>
      <c r="D52" s="13">
        <v>0</v>
      </c>
      <c r="E52" s="13">
        <v>0</v>
      </c>
      <c r="F52" s="13">
        <f t="shared" si="1"/>
        <v>0</v>
      </c>
      <c r="G52" s="145"/>
      <c r="H52" s="145"/>
      <c r="I52" s="146"/>
      <c r="J52" s="146"/>
      <c r="K52" s="146"/>
    </row>
    <row r="53" spans="1:11" x14ac:dyDescent="0.2">
      <c r="A53" s="2" t="s">
        <v>425</v>
      </c>
      <c r="B53" s="17">
        <v>0</v>
      </c>
      <c r="C53" s="141">
        <v>0</v>
      </c>
      <c r="D53" s="141">
        <v>0</v>
      </c>
      <c r="E53" s="141">
        <v>0</v>
      </c>
      <c r="F53" s="141">
        <f t="shared" si="1"/>
        <v>0</v>
      </c>
    </row>
    <row r="54" spans="1:11" s="31" customFormat="1" x14ac:dyDescent="0.2">
      <c r="A54" s="2" t="s">
        <v>499</v>
      </c>
      <c r="B54" s="17">
        <v>0</v>
      </c>
      <c r="C54" s="141">
        <v>0</v>
      </c>
      <c r="D54" s="141">
        <v>0</v>
      </c>
      <c r="E54" s="141">
        <v>0</v>
      </c>
      <c r="F54" s="141">
        <f t="shared" si="1"/>
        <v>0</v>
      </c>
      <c r="G54" s="145"/>
      <c r="H54" s="145"/>
      <c r="I54" s="146"/>
      <c r="J54" s="146"/>
      <c r="K54" s="146"/>
    </row>
    <row r="55" spans="1:11" x14ac:dyDescent="0.2">
      <c r="A55" s="2" t="s">
        <v>426</v>
      </c>
      <c r="B55" s="17">
        <v>0</v>
      </c>
      <c r="C55" s="141">
        <v>0</v>
      </c>
      <c r="D55" s="141">
        <v>0</v>
      </c>
      <c r="E55" s="141">
        <v>0</v>
      </c>
      <c r="F55" s="141">
        <f t="shared" si="1"/>
        <v>0</v>
      </c>
    </row>
    <row r="56" spans="1:11" x14ac:dyDescent="0.2">
      <c r="A56" s="2" t="s">
        <v>445</v>
      </c>
      <c r="B56" s="17">
        <v>0</v>
      </c>
      <c r="C56" s="141">
        <v>0</v>
      </c>
      <c r="D56" s="141">
        <v>0</v>
      </c>
      <c r="E56" s="141">
        <v>0</v>
      </c>
      <c r="F56" s="141">
        <f t="shared" si="1"/>
        <v>0</v>
      </c>
    </row>
    <row r="57" spans="1:11" x14ac:dyDescent="0.2">
      <c r="A57" s="2" t="s">
        <v>428</v>
      </c>
      <c r="B57" s="17">
        <v>0</v>
      </c>
      <c r="C57" s="141">
        <v>0</v>
      </c>
      <c r="D57" s="141">
        <v>0</v>
      </c>
      <c r="E57" s="141">
        <v>0</v>
      </c>
      <c r="F57" s="141">
        <f t="shared" si="1"/>
        <v>0</v>
      </c>
    </row>
    <row r="58" spans="1:11" x14ac:dyDescent="0.2">
      <c r="A58" s="2" t="s">
        <v>429</v>
      </c>
      <c r="B58" s="17">
        <v>0</v>
      </c>
      <c r="C58" s="141">
        <v>0</v>
      </c>
      <c r="D58" s="141">
        <v>0</v>
      </c>
      <c r="E58" s="141">
        <v>0</v>
      </c>
      <c r="F58" s="141">
        <f t="shared" si="1"/>
        <v>0</v>
      </c>
    </row>
    <row r="59" spans="1:11" x14ac:dyDescent="0.2">
      <c r="A59" s="2" t="s">
        <v>431</v>
      </c>
      <c r="B59" s="17">
        <v>0</v>
      </c>
      <c r="C59" s="141">
        <v>0</v>
      </c>
      <c r="D59" s="141">
        <v>0</v>
      </c>
      <c r="E59" s="141">
        <v>0</v>
      </c>
      <c r="F59" s="141">
        <f t="shared" si="1"/>
        <v>0</v>
      </c>
    </row>
    <row r="60" spans="1:11" x14ac:dyDescent="0.2">
      <c r="A60" s="2" t="s">
        <v>432</v>
      </c>
      <c r="B60" s="17">
        <v>0</v>
      </c>
      <c r="C60" s="141">
        <v>0</v>
      </c>
      <c r="D60" s="141">
        <v>0</v>
      </c>
      <c r="E60" s="141">
        <v>0</v>
      </c>
      <c r="F60" s="141">
        <f t="shared" si="1"/>
        <v>0</v>
      </c>
    </row>
    <row r="61" spans="1:11" x14ac:dyDescent="0.2">
      <c r="A61" s="2" t="s">
        <v>446</v>
      </c>
      <c r="B61" s="17">
        <v>0</v>
      </c>
      <c r="C61" s="141">
        <v>0</v>
      </c>
      <c r="D61" s="141">
        <v>0</v>
      </c>
      <c r="E61" s="141">
        <v>0</v>
      </c>
      <c r="F61" s="141">
        <f t="shared" si="1"/>
        <v>0</v>
      </c>
    </row>
    <row r="62" spans="1:11" x14ac:dyDescent="0.2">
      <c r="A62" s="2" t="s">
        <v>433</v>
      </c>
      <c r="B62" s="17">
        <v>0</v>
      </c>
      <c r="C62" s="141">
        <v>0</v>
      </c>
      <c r="D62" s="141">
        <v>0</v>
      </c>
      <c r="E62" s="141">
        <v>0</v>
      </c>
      <c r="F62" s="141">
        <f t="shared" si="1"/>
        <v>0</v>
      </c>
    </row>
    <row r="63" spans="1:11" x14ac:dyDescent="0.2">
      <c r="A63" s="2" t="s">
        <v>434</v>
      </c>
      <c r="B63" s="17">
        <v>0</v>
      </c>
      <c r="C63" s="141">
        <v>0</v>
      </c>
      <c r="D63" s="141">
        <v>0</v>
      </c>
      <c r="E63" s="141">
        <v>0</v>
      </c>
      <c r="F63" s="141">
        <f t="shared" si="1"/>
        <v>0</v>
      </c>
    </row>
    <row r="64" spans="1:11" x14ac:dyDescent="0.2">
      <c r="A64" s="2" t="s">
        <v>447</v>
      </c>
      <c r="B64" s="17">
        <v>0</v>
      </c>
      <c r="C64" s="141">
        <v>0</v>
      </c>
      <c r="D64" s="141">
        <v>15612.461241450001</v>
      </c>
      <c r="E64" s="141">
        <v>257.9871665</v>
      </c>
      <c r="F64" s="141">
        <f t="shared" si="1"/>
        <v>15870.44840795</v>
      </c>
    </row>
    <row r="65" spans="1:6" x14ac:dyDescent="0.2">
      <c r="A65" s="3" t="s">
        <v>448</v>
      </c>
      <c r="B65" s="12">
        <v>0</v>
      </c>
      <c r="C65" s="13">
        <v>0</v>
      </c>
      <c r="D65" s="13">
        <v>29287.819998999999</v>
      </c>
      <c r="E65" s="13">
        <v>739.84682013999998</v>
      </c>
      <c r="F65" s="13">
        <f t="shared" si="1"/>
        <v>30027.666819139999</v>
      </c>
    </row>
    <row r="66" spans="1:6" x14ac:dyDescent="0.2">
      <c r="A66" s="2" t="s">
        <v>449</v>
      </c>
      <c r="B66" s="17">
        <v>0</v>
      </c>
      <c r="C66" s="141">
        <v>0</v>
      </c>
      <c r="D66" s="141">
        <v>13675.358757550001</v>
      </c>
      <c r="E66" s="141">
        <v>481.85965363999998</v>
      </c>
      <c r="F66" s="141">
        <f t="shared" si="1"/>
        <v>14157.218411190001</v>
      </c>
    </row>
    <row r="67" spans="1:6" x14ac:dyDescent="0.2">
      <c r="A67" s="2"/>
      <c r="B67" s="17"/>
      <c r="C67" s="141"/>
      <c r="D67" s="141"/>
      <c r="E67" s="141"/>
      <c r="F67" s="141"/>
    </row>
    <row r="68" spans="1:6" ht="13.5" thickBot="1" x14ac:dyDescent="0.25">
      <c r="A68" s="142"/>
      <c r="B68" s="142"/>
      <c r="C68" s="142"/>
      <c r="D68" s="142"/>
      <c r="E68" s="142"/>
      <c r="F68" s="142"/>
    </row>
    <row r="69" spans="1:6"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2B32-82B4-4BF6-97A6-2CA23893F8BE}">
  <sheetPr>
    <tabColor rgb="FF00B0F0"/>
  </sheetPr>
  <dimension ref="A18:G20"/>
  <sheetViews>
    <sheetView topLeftCell="A7" workbookViewId="0">
      <selection activeCell="A7" sqref="A7:E7"/>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7">
      <c r="A18" s="167" t="s">
        <v>316</v>
      </c>
      <c r="B18" s="167"/>
      <c r="C18" s="167"/>
      <c r="D18" s="167"/>
      <c r="E18" s="167"/>
      <c r="F18" s="167"/>
      <c r="G18" s="167"/>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9-44A6-4259-9DAD-B7F4E495ACCD}">
  <sheetPr>
    <tabColor theme="9" tint="0.39997558519241921"/>
  </sheetPr>
  <dimension ref="A1:I69"/>
  <sheetViews>
    <sheetView showGridLines="0" defaultGridColor="0" topLeftCell="A7" colorId="60" workbookViewId="0">
      <selection activeCell="C12" sqref="C12"/>
    </sheetView>
  </sheetViews>
  <sheetFormatPr baseColWidth="10" defaultColWidth="11.42578125" defaultRowHeight="12.75" x14ac:dyDescent="0.2"/>
  <cols>
    <col min="1" max="1" width="53.42578125" style="4" customWidth="1"/>
    <col min="2" max="2" width="14.85546875" style="4" customWidth="1"/>
    <col min="3" max="3" width="13.85546875" style="4" customWidth="1"/>
    <col min="4" max="4" width="11.42578125" style="4"/>
    <col min="5" max="5" width="11.140625" style="4" customWidth="1"/>
    <col min="6"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365</v>
      </c>
      <c r="B5" s="158"/>
      <c r="C5" s="158"/>
      <c r="D5" s="158"/>
      <c r="E5" s="25"/>
      <c r="F5" s="25"/>
      <c r="G5" s="61"/>
      <c r="H5" s="61"/>
    </row>
    <row r="6" spans="1:9" x14ac:dyDescent="0.2">
      <c r="A6" s="158" t="s">
        <v>474</v>
      </c>
      <c r="B6" s="158"/>
      <c r="C6" s="158"/>
      <c r="D6" s="158"/>
      <c r="E6" s="25"/>
      <c r="F6" s="25"/>
      <c r="G6" s="61"/>
      <c r="H6" s="61"/>
    </row>
    <row r="7" spans="1:9" x14ac:dyDescent="0.2">
      <c r="A7" s="158">
        <v>2022</v>
      </c>
      <c r="B7" s="158"/>
      <c r="C7" s="158"/>
      <c r="D7" s="158"/>
      <c r="E7" s="25"/>
      <c r="F7" s="25"/>
      <c r="G7" s="61"/>
      <c r="H7" s="61"/>
    </row>
    <row r="8" spans="1:9" x14ac:dyDescent="0.2">
      <c r="A8" s="158" t="s">
        <v>367</v>
      </c>
      <c r="B8" s="158"/>
      <c r="C8" s="158"/>
      <c r="D8" s="158"/>
      <c r="E8" s="25"/>
      <c r="F8" s="25"/>
      <c r="G8" s="61"/>
      <c r="H8" s="61"/>
    </row>
    <row r="9" spans="1:9" ht="13.5" thickBot="1" x14ac:dyDescent="0.25"/>
    <row r="10" spans="1:9" ht="56.25" customHeight="1" thickTop="1" thickBot="1" x14ac:dyDescent="0.25">
      <c r="A10" s="72" t="s">
        <v>368</v>
      </c>
      <c r="B10" s="72" t="s">
        <v>475</v>
      </c>
      <c r="C10" s="72" t="s">
        <v>386</v>
      </c>
      <c r="D10" s="72" t="s">
        <v>372</v>
      </c>
      <c r="E10" s="7"/>
      <c r="F10" s="7"/>
      <c r="G10" s="73"/>
      <c r="H10" s="73"/>
      <c r="I10" s="73"/>
    </row>
    <row r="11" spans="1:9" s="13" customFormat="1" ht="13.5" thickTop="1" x14ac:dyDescent="0.2">
      <c r="A11" s="74"/>
      <c r="B11" s="12"/>
      <c r="C11" s="12"/>
      <c r="D11" s="12"/>
      <c r="E11" s="17"/>
      <c r="F11" s="17"/>
      <c r="G11" s="12"/>
      <c r="H11" s="12"/>
      <c r="I11" s="12"/>
    </row>
    <row r="12" spans="1:9" s="13" customFormat="1" x14ac:dyDescent="0.2">
      <c r="A12" s="3" t="s">
        <v>406</v>
      </c>
      <c r="B12" s="68"/>
      <c r="C12" s="13">
        <v>50403.065115919999</v>
      </c>
      <c r="D12" s="13">
        <f>SUM(B12:C12)</f>
        <v>50403.065115919999</v>
      </c>
      <c r="E12" s="12"/>
      <c r="F12" s="12"/>
      <c r="G12" s="12"/>
      <c r="H12" s="12"/>
      <c r="I12" s="12"/>
    </row>
    <row r="13" spans="1:9" s="13" customFormat="1" x14ac:dyDescent="0.2">
      <c r="A13" s="3" t="s">
        <v>407</v>
      </c>
      <c r="B13" s="68"/>
      <c r="C13" s="13">
        <v>50403.065115919999</v>
      </c>
      <c r="D13" s="13">
        <f t="shared" ref="D13:D66" si="0">SUM(B13:C13)</f>
        <v>50403.065115919999</v>
      </c>
      <c r="E13" s="12"/>
      <c r="F13" s="12"/>
      <c r="G13" s="12"/>
      <c r="H13" s="12"/>
      <c r="I13" s="12"/>
    </row>
    <row r="14" spans="1:9" s="31" customFormat="1" x14ac:dyDescent="0.2">
      <c r="A14" s="3" t="s">
        <v>408</v>
      </c>
      <c r="B14" s="68"/>
      <c r="C14" s="13">
        <v>36216.728959339998</v>
      </c>
      <c r="D14" s="13">
        <f t="shared" si="0"/>
        <v>36216.728959339998</v>
      </c>
      <c r="E14" s="12"/>
      <c r="F14" s="12"/>
      <c r="G14" s="17"/>
      <c r="H14" s="17"/>
      <c r="I14" s="17"/>
    </row>
    <row r="15" spans="1:9" s="31" customFormat="1" x14ac:dyDescent="0.2">
      <c r="A15" s="2" t="s">
        <v>409</v>
      </c>
      <c r="B15" s="69"/>
      <c r="C15" s="141">
        <v>21497.253442689998</v>
      </c>
      <c r="D15" s="141">
        <f t="shared" si="0"/>
        <v>21497.253442689998</v>
      </c>
      <c r="E15" s="17"/>
      <c r="F15" s="17"/>
      <c r="G15" s="17"/>
      <c r="H15" s="17"/>
      <c r="I15" s="17"/>
    </row>
    <row r="16" spans="1:9" s="31" customFormat="1" x14ac:dyDescent="0.2">
      <c r="A16" s="2" t="s">
        <v>410</v>
      </c>
      <c r="B16" s="69"/>
      <c r="C16" s="141">
        <v>2776.3752765899999</v>
      </c>
      <c r="D16" s="141">
        <f t="shared" si="0"/>
        <v>2776.3752765899999</v>
      </c>
      <c r="E16" s="17"/>
      <c r="F16" s="17"/>
      <c r="G16" s="17"/>
      <c r="H16" s="17"/>
      <c r="I16" s="17"/>
    </row>
    <row r="17" spans="1:9" s="31" customFormat="1" x14ac:dyDescent="0.2">
      <c r="A17" s="2" t="s">
        <v>411</v>
      </c>
      <c r="B17" s="69"/>
      <c r="C17" s="141">
        <v>0</v>
      </c>
      <c r="D17" s="141">
        <f t="shared" si="0"/>
        <v>0</v>
      </c>
      <c r="E17" s="17"/>
      <c r="F17" s="17"/>
      <c r="G17" s="17"/>
      <c r="H17" s="17"/>
      <c r="I17" s="17"/>
    </row>
    <row r="18" spans="1:9" s="31" customFormat="1" x14ac:dyDescent="0.2">
      <c r="A18" s="2" t="s">
        <v>412</v>
      </c>
      <c r="B18" s="69"/>
      <c r="C18" s="141">
        <v>2776.3752765899999</v>
      </c>
      <c r="D18" s="141">
        <f t="shared" si="0"/>
        <v>2776.3752765899999</v>
      </c>
      <c r="E18" s="17"/>
      <c r="F18" s="17"/>
      <c r="G18" s="17"/>
      <c r="H18" s="17"/>
      <c r="I18" s="17"/>
    </row>
    <row r="19" spans="1:9" s="13" customFormat="1" x14ac:dyDescent="0.2">
      <c r="A19" s="2" t="s">
        <v>413</v>
      </c>
      <c r="B19" s="68"/>
      <c r="C19" s="141">
        <v>8433.2536296300004</v>
      </c>
      <c r="D19" s="141">
        <f t="shared" si="0"/>
        <v>8433.2536296300004</v>
      </c>
      <c r="E19" s="17"/>
      <c r="F19" s="17"/>
      <c r="G19" s="12"/>
      <c r="H19" s="12"/>
      <c r="I19" s="12"/>
    </row>
    <row r="20" spans="1:9" s="13" customFormat="1" x14ac:dyDescent="0.2">
      <c r="A20" s="3" t="s">
        <v>414</v>
      </c>
      <c r="B20" s="68"/>
      <c r="C20" s="13">
        <v>0</v>
      </c>
      <c r="D20" s="13">
        <f t="shared" si="0"/>
        <v>0</v>
      </c>
      <c r="E20" s="12"/>
      <c r="F20" s="12"/>
      <c r="G20" s="12"/>
      <c r="H20" s="12"/>
      <c r="I20" s="12"/>
    </row>
    <row r="21" spans="1:9" s="31" customFormat="1" x14ac:dyDescent="0.2">
      <c r="A21" s="3" t="s">
        <v>415</v>
      </c>
      <c r="B21" s="69"/>
      <c r="C21" s="13">
        <v>0</v>
      </c>
      <c r="D21" s="13">
        <f t="shared" si="0"/>
        <v>0</v>
      </c>
      <c r="E21" s="12"/>
      <c r="F21" s="12"/>
      <c r="G21" s="17"/>
      <c r="H21" s="17"/>
      <c r="I21" s="17"/>
    </row>
    <row r="22" spans="1:9" s="31" customFormat="1" x14ac:dyDescent="0.2">
      <c r="A22" s="2" t="s">
        <v>416</v>
      </c>
      <c r="B22" s="69"/>
      <c r="C22" s="141">
        <v>0</v>
      </c>
      <c r="D22" s="141">
        <f t="shared" si="0"/>
        <v>0</v>
      </c>
      <c r="E22" s="17"/>
      <c r="F22" s="17"/>
      <c r="G22" s="17"/>
      <c r="H22" s="17"/>
      <c r="I22" s="17"/>
    </row>
    <row r="23" spans="1:9" s="31" customFormat="1" x14ac:dyDescent="0.2">
      <c r="A23" s="2" t="s">
        <v>417</v>
      </c>
      <c r="B23" s="69"/>
      <c r="C23" s="141">
        <v>0</v>
      </c>
      <c r="D23" s="141">
        <f t="shared" si="0"/>
        <v>0</v>
      </c>
      <c r="E23" s="17"/>
      <c r="F23" s="17"/>
      <c r="G23" s="17"/>
      <c r="H23" s="17"/>
      <c r="I23" s="17"/>
    </row>
    <row r="24" spans="1:9" s="31" customFormat="1" x14ac:dyDescent="0.2">
      <c r="A24" s="2" t="s">
        <v>418</v>
      </c>
      <c r="B24" s="69"/>
      <c r="C24" s="141">
        <v>0</v>
      </c>
      <c r="D24" s="141">
        <f t="shared" si="0"/>
        <v>0</v>
      </c>
      <c r="E24" s="17"/>
      <c r="F24" s="17"/>
      <c r="G24" s="17"/>
      <c r="H24" s="17"/>
      <c r="I24" s="17"/>
    </row>
    <row r="25" spans="1:9" s="13" customFormat="1" x14ac:dyDescent="0.2">
      <c r="A25" s="2" t="s">
        <v>419</v>
      </c>
      <c r="B25" s="68"/>
      <c r="C25" s="141">
        <v>0</v>
      </c>
      <c r="D25" s="141">
        <f t="shared" si="0"/>
        <v>0</v>
      </c>
      <c r="E25" s="17"/>
      <c r="F25" s="17"/>
      <c r="G25" s="12"/>
      <c r="H25" s="12"/>
      <c r="I25" s="12"/>
    </row>
    <row r="26" spans="1:9" s="31" customFormat="1" x14ac:dyDescent="0.2">
      <c r="A26" s="3" t="s">
        <v>420</v>
      </c>
      <c r="B26" s="69"/>
      <c r="C26" s="13">
        <v>3509.8466104300001</v>
      </c>
      <c r="D26" s="13">
        <f t="shared" si="0"/>
        <v>3509.8466104300001</v>
      </c>
      <c r="E26" s="12"/>
      <c r="F26" s="12"/>
      <c r="G26" s="17"/>
      <c r="H26" s="17"/>
      <c r="I26" s="17"/>
    </row>
    <row r="27" spans="1:9" s="31" customFormat="1" x14ac:dyDescent="0.2">
      <c r="A27" s="2" t="s">
        <v>421</v>
      </c>
      <c r="B27" s="69"/>
      <c r="C27" s="141">
        <v>415.04272421000002</v>
      </c>
      <c r="D27" s="141">
        <f t="shared" si="0"/>
        <v>415.04272421000002</v>
      </c>
      <c r="E27" s="17"/>
      <c r="F27" s="17"/>
      <c r="G27" s="17"/>
      <c r="H27" s="17"/>
      <c r="I27" s="17"/>
    </row>
    <row r="28" spans="1:9" s="31" customFormat="1" x14ac:dyDescent="0.2">
      <c r="A28" s="2" t="s">
        <v>422</v>
      </c>
      <c r="B28" s="69"/>
      <c r="C28" s="141">
        <v>0</v>
      </c>
      <c r="D28" s="141">
        <f t="shared" si="0"/>
        <v>0</v>
      </c>
      <c r="E28" s="17"/>
      <c r="F28" s="17"/>
      <c r="G28" s="17"/>
      <c r="H28" s="17"/>
      <c r="I28" s="17"/>
    </row>
    <row r="29" spans="1:9" s="31" customFormat="1" x14ac:dyDescent="0.2">
      <c r="A29" s="2" t="s">
        <v>423</v>
      </c>
      <c r="B29" s="69"/>
      <c r="C29" s="141">
        <v>0</v>
      </c>
      <c r="D29" s="141">
        <f t="shared" si="0"/>
        <v>0</v>
      </c>
      <c r="E29" s="17"/>
      <c r="F29" s="17"/>
      <c r="G29" s="17"/>
      <c r="H29" s="17"/>
      <c r="I29" s="17"/>
    </row>
    <row r="30" spans="1:9" s="31" customFormat="1" ht="24" x14ac:dyDescent="0.2">
      <c r="A30" s="2" t="s">
        <v>424</v>
      </c>
      <c r="B30" s="69"/>
      <c r="C30" s="141">
        <v>0</v>
      </c>
      <c r="D30" s="141">
        <f t="shared" si="0"/>
        <v>0</v>
      </c>
      <c r="E30" s="17"/>
      <c r="F30" s="17"/>
      <c r="G30" s="17"/>
      <c r="H30" s="17"/>
      <c r="I30" s="17"/>
    </row>
    <row r="31" spans="1:9" s="31" customFormat="1" x14ac:dyDescent="0.2">
      <c r="A31" s="2" t="s">
        <v>425</v>
      </c>
      <c r="B31" s="69"/>
      <c r="C31" s="141">
        <v>87.238462999999996</v>
      </c>
      <c r="D31" s="141">
        <f t="shared" si="0"/>
        <v>87.238462999999996</v>
      </c>
      <c r="E31" s="17"/>
      <c r="F31" s="17"/>
      <c r="G31" s="17"/>
      <c r="H31" s="17"/>
      <c r="I31" s="17"/>
    </row>
    <row r="32" spans="1:9" s="31" customFormat="1" x14ac:dyDescent="0.2">
      <c r="A32" s="2" t="s">
        <v>499</v>
      </c>
      <c r="B32" s="69"/>
      <c r="C32" s="141">
        <v>0</v>
      </c>
      <c r="D32" s="141">
        <f t="shared" si="0"/>
        <v>0</v>
      </c>
      <c r="E32" s="17"/>
      <c r="F32" s="17"/>
      <c r="G32" s="17"/>
      <c r="H32" s="17"/>
      <c r="I32" s="17"/>
    </row>
    <row r="33" spans="1:9" s="31" customFormat="1" x14ac:dyDescent="0.2">
      <c r="A33" s="2" t="s">
        <v>426</v>
      </c>
      <c r="B33" s="69"/>
      <c r="C33" s="141">
        <v>0</v>
      </c>
      <c r="D33" s="141">
        <f t="shared" si="0"/>
        <v>0</v>
      </c>
      <c r="E33" s="17"/>
      <c r="F33" s="17"/>
      <c r="G33" s="17"/>
      <c r="H33" s="17"/>
      <c r="I33" s="17"/>
    </row>
    <row r="34" spans="1:9" s="13" customFormat="1" x14ac:dyDescent="0.2">
      <c r="A34" s="2" t="s">
        <v>427</v>
      </c>
      <c r="B34" s="69"/>
      <c r="C34" s="141">
        <v>0</v>
      </c>
      <c r="D34" s="141">
        <f t="shared" si="0"/>
        <v>0</v>
      </c>
      <c r="E34" s="17"/>
      <c r="F34" s="17"/>
      <c r="G34" s="12"/>
      <c r="H34" s="12"/>
      <c r="I34" s="12"/>
    </row>
    <row r="35" spans="1:9" s="13" customFormat="1" x14ac:dyDescent="0.2">
      <c r="A35" s="2" t="s">
        <v>428</v>
      </c>
      <c r="B35" s="69"/>
      <c r="C35" s="141">
        <v>0</v>
      </c>
      <c r="D35" s="141">
        <f t="shared" si="0"/>
        <v>0</v>
      </c>
      <c r="E35" s="12"/>
      <c r="F35" s="12"/>
      <c r="G35" s="12"/>
      <c r="H35" s="12"/>
      <c r="I35" s="12"/>
    </row>
    <row r="36" spans="1:9" s="31" customFormat="1" x14ac:dyDescent="0.2">
      <c r="A36" s="2" t="s">
        <v>429</v>
      </c>
      <c r="B36" s="69"/>
      <c r="C36" s="141">
        <v>0</v>
      </c>
      <c r="D36" s="141">
        <f t="shared" si="0"/>
        <v>0</v>
      </c>
      <c r="E36" s="12"/>
      <c r="F36" s="12"/>
      <c r="G36" s="17"/>
      <c r="H36" s="17"/>
      <c r="I36" s="17"/>
    </row>
    <row r="37" spans="1:9" s="31" customFormat="1" x14ac:dyDescent="0.2">
      <c r="A37" s="2" t="s">
        <v>430</v>
      </c>
      <c r="B37" s="69"/>
      <c r="C37" s="141">
        <v>0</v>
      </c>
      <c r="D37" s="141">
        <f t="shared" si="0"/>
        <v>0</v>
      </c>
      <c r="E37" s="17"/>
      <c r="F37" s="17"/>
      <c r="G37" s="17"/>
      <c r="H37" s="17"/>
      <c r="I37" s="17"/>
    </row>
    <row r="38" spans="1:9" s="13" customFormat="1" x14ac:dyDescent="0.2">
      <c r="A38" s="2" t="s">
        <v>431</v>
      </c>
      <c r="B38" s="69"/>
      <c r="C38" s="141">
        <v>327.80426120999999</v>
      </c>
      <c r="D38" s="141">
        <f t="shared" si="0"/>
        <v>327.80426120999999</v>
      </c>
      <c r="E38" s="17"/>
      <c r="F38" s="17"/>
      <c r="G38" s="12"/>
      <c r="H38" s="12"/>
      <c r="I38" s="12"/>
    </row>
    <row r="39" spans="1:9" s="31" customFormat="1" x14ac:dyDescent="0.2">
      <c r="A39" s="2" t="s">
        <v>432</v>
      </c>
      <c r="B39" s="69"/>
      <c r="C39" s="141">
        <v>0</v>
      </c>
      <c r="D39" s="141">
        <f t="shared" si="0"/>
        <v>0</v>
      </c>
      <c r="E39" s="12"/>
      <c r="F39" s="12"/>
      <c r="G39" s="17"/>
      <c r="H39" s="17"/>
      <c r="I39" s="17"/>
    </row>
    <row r="40" spans="1:9" s="31" customFormat="1" x14ac:dyDescent="0.2">
      <c r="A40" s="2" t="s">
        <v>433</v>
      </c>
      <c r="B40" s="69"/>
      <c r="C40" s="141">
        <v>2904.9342010300002</v>
      </c>
      <c r="D40" s="141">
        <f t="shared" si="0"/>
        <v>2904.9342010300002</v>
      </c>
      <c r="E40" s="17"/>
      <c r="F40" s="17"/>
      <c r="G40" s="17"/>
      <c r="H40" s="17"/>
      <c r="I40" s="17"/>
    </row>
    <row r="41" spans="1:9" s="13" customFormat="1" x14ac:dyDescent="0.2">
      <c r="A41" s="2" t="s">
        <v>434</v>
      </c>
      <c r="B41" s="69"/>
      <c r="C41" s="141">
        <v>189.86968519000001</v>
      </c>
      <c r="D41" s="141">
        <f t="shared" si="0"/>
        <v>189.86968519000001</v>
      </c>
      <c r="E41" s="17"/>
      <c r="F41" s="17"/>
      <c r="G41" s="12"/>
      <c r="H41" s="12"/>
      <c r="I41" s="12"/>
    </row>
    <row r="42" spans="1:9" s="31" customFormat="1" x14ac:dyDescent="0.2">
      <c r="A42" s="2" t="s">
        <v>435</v>
      </c>
      <c r="B42" s="69"/>
      <c r="C42" s="141">
        <v>0</v>
      </c>
      <c r="D42" s="141">
        <f t="shared" si="0"/>
        <v>0</v>
      </c>
      <c r="E42" s="12"/>
      <c r="F42" s="12"/>
      <c r="G42" s="17"/>
      <c r="H42" s="17"/>
      <c r="I42" s="17"/>
    </row>
    <row r="43" spans="1:9" s="31" customFormat="1" x14ac:dyDescent="0.2">
      <c r="A43" s="2" t="s">
        <v>436</v>
      </c>
      <c r="B43" s="69"/>
      <c r="C43" s="141">
        <v>14186.336156580001</v>
      </c>
      <c r="D43" s="141">
        <f t="shared" si="0"/>
        <v>14186.336156580001</v>
      </c>
      <c r="E43" s="17"/>
      <c r="F43" s="17"/>
      <c r="G43" s="17"/>
      <c r="H43" s="17"/>
      <c r="I43" s="17"/>
    </row>
    <row r="44" spans="1:9" s="31" customFormat="1" x14ac:dyDescent="0.2">
      <c r="A44" s="2" t="s">
        <v>437</v>
      </c>
      <c r="B44" s="69"/>
      <c r="C44" s="141">
        <v>3158.8517155499999</v>
      </c>
      <c r="D44" s="141">
        <f t="shared" si="0"/>
        <v>3158.8517155499999</v>
      </c>
      <c r="E44" s="17"/>
      <c r="F44" s="17"/>
      <c r="G44" s="17"/>
      <c r="H44" s="17"/>
      <c r="I44" s="17"/>
    </row>
    <row r="45" spans="1:9" s="31" customFormat="1" x14ac:dyDescent="0.2">
      <c r="A45" s="3" t="s">
        <v>438</v>
      </c>
      <c r="B45" s="69"/>
      <c r="C45" s="13">
        <v>284.69733504999999</v>
      </c>
      <c r="D45" s="13">
        <f t="shared" si="0"/>
        <v>284.69733504999999</v>
      </c>
      <c r="E45" s="17"/>
      <c r="F45" s="17"/>
      <c r="G45" s="17"/>
      <c r="H45" s="17"/>
      <c r="I45" s="17"/>
    </row>
    <row r="46" spans="1:9" s="31" customFormat="1" x14ac:dyDescent="0.2">
      <c r="A46" s="3" t="s">
        <v>439</v>
      </c>
      <c r="B46" s="68"/>
      <c r="C46" s="13">
        <v>2874.1543805000001</v>
      </c>
      <c r="D46" s="13">
        <f t="shared" si="0"/>
        <v>2874.1543805000001</v>
      </c>
      <c r="E46" s="17"/>
      <c r="F46" s="17"/>
      <c r="G46" s="17"/>
      <c r="H46" s="17"/>
      <c r="I46" s="17"/>
    </row>
    <row r="47" spans="1:9" s="13" customFormat="1" x14ac:dyDescent="0.2">
      <c r="A47" s="2" t="s">
        <v>440</v>
      </c>
      <c r="B47" s="68"/>
      <c r="C47" s="141">
        <v>0</v>
      </c>
      <c r="D47" s="141">
        <f t="shared" si="0"/>
        <v>0</v>
      </c>
      <c r="E47" s="17"/>
      <c r="F47" s="17"/>
      <c r="G47" s="12"/>
      <c r="H47" s="12"/>
      <c r="I47" s="12"/>
    </row>
    <row r="48" spans="1:9" s="31" customFormat="1" x14ac:dyDescent="0.2">
      <c r="A48" s="2" t="s">
        <v>441</v>
      </c>
      <c r="B48" s="69"/>
      <c r="C48" s="141">
        <v>0</v>
      </c>
      <c r="D48" s="141">
        <f t="shared" si="0"/>
        <v>0</v>
      </c>
      <c r="E48" s="12"/>
      <c r="F48" s="12"/>
      <c r="G48" s="17"/>
      <c r="H48" s="17"/>
      <c r="I48" s="17"/>
    </row>
    <row r="49" spans="1:9" s="31" customFormat="1" x14ac:dyDescent="0.2">
      <c r="A49" s="3" t="s">
        <v>442</v>
      </c>
      <c r="B49" s="69"/>
      <c r="C49" s="13">
        <v>0</v>
      </c>
      <c r="D49" s="13">
        <f t="shared" si="0"/>
        <v>0</v>
      </c>
      <c r="E49" s="17"/>
      <c r="F49" s="17"/>
      <c r="G49" s="17"/>
      <c r="H49" s="17"/>
      <c r="I49" s="17"/>
    </row>
    <row r="50" spans="1:9" x14ac:dyDescent="0.2">
      <c r="A50" s="2" t="s">
        <v>443</v>
      </c>
      <c r="B50" s="68"/>
      <c r="C50" s="141">
        <v>11027.484441029999</v>
      </c>
      <c r="D50" s="141">
        <f t="shared" si="0"/>
        <v>11027.484441029999</v>
      </c>
      <c r="E50" s="17"/>
      <c r="F50" s="17"/>
    </row>
    <row r="51" spans="1:9" x14ac:dyDescent="0.2">
      <c r="A51" s="2" t="s">
        <v>421</v>
      </c>
      <c r="B51" s="69"/>
      <c r="C51" s="141">
        <v>11027.484441029999</v>
      </c>
      <c r="D51" s="141">
        <f t="shared" si="0"/>
        <v>11027.484441029999</v>
      </c>
      <c r="E51" s="42"/>
      <c r="F51" s="42"/>
    </row>
    <row r="52" spans="1:9" x14ac:dyDescent="0.2">
      <c r="A52" s="3" t="s">
        <v>444</v>
      </c>
      <c r="B52" s="69"/>
      <c r="C52" s="13">
        <v>0</v>
      </c>
      <c r="D52" s="13">
        <f t="shared" si="0"/>
        <v>0</v>
      </c>
    </row>
    <row r="53" spans="1:9" x14ac:dyDescent="0.2">
      <c r="A53" s="2" t="s">
        <v>425</v>
      </c>
      <c r="B53" s="68"/>
      <c r="C53" s="141">
        <v>11002.709552</v>
      </c>
      <c r="D53" s="141">
        <f t="shared" si="0"/>
        <v>11002.709552</v>
      </c>
    </row>
    <row r="54" spans="1:9" x14ac:dyDescent="0.2">
      <c r="A54" s="2" t="s">
        <v>499</v>
      </c>
      <c r="B54" s="69"/>
      <c r="C54" s="141">
        <v>0</v>
      </c>
      <c r="D54" s="141">
        <f t="shared" si="0"/>
        <v>0</v>
      </c>
    </row>
    <row r="55" spans="1:9" x14ac:dyDescent="0.2">
      <c r="A55" s="2" t="s">
        <v>426</v>
      </c>
      <c r="B55" s="69"/>
      <c r="C55" s="141">
        <v>0</v>
      </c>
      <c r="D55" s="141">
        <f t="shared" si="0"/>
        <v>0</v>
      </c>
    </row>
    <row r="56" spans="1:9" x14ac:dyDescent="0.2">
      <c r="A56" s="2" t="s">
        <v>445</v>
      </c>
      <c r="B56" s="69"/>
      <c r="C56" s="141">
        <v>0</v>
      </c>
      <c r="D56" s="141">
        <f t="shared" si="0"/>
        <v>0</v>
      </c>
    </row>
    <row r="57" spans="1:9" x14ac:dyDescent="0.2">
      <c r="A57" s="2" t="s">
        <v>428</v>
      </c>
      <c r="B57" s="69"/>
      <c r="C57" s="141">
        <v>0</v>
      </c>
      <c r="D57" s="141">
        <f t="shared" si="0"/>
        <v>0</v>
      </c>
    </row>
    <row r="58" spans="1:9" x14ac:dyDescent="0.2">
      <c r="A58" s="2" t="s">
        <v>429</v>
      </c>
      <c r="B58" s="69"/>
      <c r="C58" s="141">
        <v>0</v>
      </c>
      <c r="D58" s="141">
        <f t="shared" si="0"/>
        <v>0</v>
      </c>
    </row>
    <row r="59" spans="1:9" x14ac:dyDescent="0.2">
      <c r="A59" s="2" t="s">
        <v>431</v>
      </c>
      <c r="B59" s="69"/>
      <c r="C59" s="141">
        <v>24.774889030000001</v>
      </c>
      <c r="D59" s="141">
        <f t="shared" si="0"/>
        <v>24.774889030000001</v>
      </c>
    </row>
    <row r="60" spans="1:9" x14ac:dyDescent="0.2">
      <c r="A60" s="2" t="s">
        <v>432</v>
      </c>
      <c r="B60" s="69"/>
      <c r="C60" s="141">
        <v>0</v>
      </c>
      <c r="D60" s="141">
        <f t="shared" si="0"/>
        <v>0</v>
      </c>
    </row>
    <row r="61" spans="1:9" x14ac:dyDescent="0.2">
      <c r="A61" s="2" t="s">
        <v>446</v>
      </c>
      <c r="B61" s="69"/>
      <c r="C61" s="141">
        <v>0</v>
      </c>
      <c r="D61" s="141">
        <f t="shared" si="0"/>
        <v>0</v>
      </c>
    </row>
    <row r="62" spans="1:9" x14ac:dyDescent="0.2">
      <c r="A62" s="2" t="s">
        <v>433</v>
      </c>
      <c r="B62" s="69"/>
      <c r="C62" s="141">
        <v>0</v>
      </c>
      <c r="D62" s="141">
        <f t="shared" si="0"/>
        <v>0</v>
      </c>
    </row>
    <row r="63" spans="1:9" x14ac:dyDescent="0.2">
      <c r="A63" s="2" t="s">
        <v>434</v>
      </c>
      <c r="B63" s="69"/>
      <c r="C63" s="141">
        <v>0</v>
      </c>
      <c r="D63" s="141">
        <f t="shared" si="0"/>
        <v>0</v>
      </c>
    </row>
    <row r="64" spans="1:9" x14ac:dyDescent="0.2">
      <c r="A64" s="2" t="s">
        <v>447</v>
      </c>
      <c r="B64" s="69"/>
      <c r="C64" s="141">
        <v>0</v>
      </c>
      <c r="D64" s="141">
        <f t="shared" si="0"/>
        <v>0</v>
      </c>
    </row>
    <row r="65" spans="1:4" x14ac:dyDescent="0.2">
      <c r="A65" s="3" t="s">
        <v>448</v>
      </c>
      <c r="B65" s="69"/>
      <c r="C65" s="13">
        <v>0</v>
      </c>
      <c r="D65" s="13">
        <f t="shared" si="0"/>
        <v>0</v>
      </c>
    </row>
    <row r="66" spans="1:4" x14ac:dyDescent="0.2">
      <c r="A66" s="2" t="s">
        <v>449</v>
      </c>
      <c r="B66" s="69"/>
      <c r="C66" s="141">
        <v>0</v>
      </c>
      <c r="D66" s="141">
        <f t="shared" si="0"/>
        <v>0</v>
      </c>
    </row>
    <row r="67" spans="1:4" x14ac:dyDescent="0.2">
      <c r="A67" s="2"/>
      <c r="B67" s="69"/>
      <c r="C67" s="141"/>
      <c r="D67" s="141"/>
    </row>
    <row r="68" spans="1:4" ht="13.5" thickBot="1" x14ac:dyDescent="0.25">
      <c r="A68" s="142"/>
      <c r="B68" s="142"/>
      <c r="C68" s="142"/>
      <c r="D68" s="142"/>
    </row>
    <row r="69"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4065E-EAFC-4C0A-B5B8-D360316F50B9}">
  <sheetPr>
    <tabColor rgb="FF92D050"/>
  </sheetPr>
  <dimension ref="A1:X232"/>
  <sheetViews>
    <sheetView showGridLines="0" zoomScale="90" zoomScaleNormal="90" workbookViewId="0">
      <pane xSplit="1" ySplit="9" topLeftCell="Q57" activePane="bottomRight" state="frozen"/>
      <selection pane="topRight" activeCell="H11" sqref="H1:H1048576"/>
      <selection pane="bottomLeft" activeCell="H11" sqref="H1:H1048576"/>
      <selection pane="bottomRight" activeCell="W67" sqref="W67"/>
    </sheetView>
  </sheetViews>
  <sheetFormatPr baseColWidth="10" defaultColWidth="11.42578125" defaultRowHeight="12.75" x14ac:dyDescent="0.2"/>
  <cols>
    <col min="1" max="1" width="70.7109375" style="4" bestFit="1" customWidth="1"/>
    <col min="2" max="17" width="12.85546875" style="4" customWidth="1"/>
    <col min="18" max="18" width="12.7109375" style="24" bestFit="1" customWidth="1"/>
    <col min="19" max="19" width="12.7109375" style="4" customWidth="1"/>
    <col min="20" max="21" width="12.85546875" style="4" bestFit="1" customWidth="1"/>
    <col min="22" max="22" width="12.7109375" style="4" bestFit="1" customWidth="1"/>
    <col min="23" max="23" width="13.28515625" style="4" bestFit="1" customWidth="1"/>
    <col min="24" max="24" width="11.85546875" style="4" bestFit="1" customWidth="1"/>
    <col min="25" max="16384" width="11.42578125" style="4"/>
  </cols>
  <sheetData>
    <row r="1" spans="1:24" x14ac:dyDescent="0.2">
      <c r="A1" s="23" t="s">
        <v>286</v>
      </c>
    </row>
    <row r="2" spans="1:24" x14ac:dyDescent="0.2">
      <c r="A2" s="23" t="s">
        <v>287</v>
      </c>
    </row>
    <row r="3" spans="1:24" x14ac:dyDescent="0.2">
      <c r="A3" s="23" t="s">
        <v>288</v>
      </c>
    </row>
    <row r="4" spans="1:24" x14ac:dyDescent="0.2">
      <c r="C4" s="25"/>
      <c r="D4" s="158" t="s">
        <v>289</v>
      </c>
      <c r="E4" s="158"/>
      <c r="F4" s="158"/>
      <c r="G4" s="158"/>
      <c r="H4" s="158"/>
      <c r="I4" s="158"/>
      <c r="J4" s="158"/>
      <c r="K4" s="158"/>
      <c r="L4" s="158" t="s">
        <v>289</v>
      </c>
      <c r="M4" s="158"/>
      <c r="N4" s="158"/>
      <c r="O4" s="158"/>
      <c r="P4" s="158"/>
      <c r="Q4" s="158"/>
      <c r="R4" s="158"/>
      <c r="S4" s="158"/>
    </row>
    <row r="5" spans="1:24" x14ac:dyDescent="0.2">
      <c r="C5" s="25"/>
      <c r="D5" s="158" t="s">
        <v>290</v>
      </c>
      <c r="E5" s="158"/>
      <c r="F5" s="158"/>
      <c r="G5" s="158"/>
      <c r="H5" s="158"/>
      <c r="I5" s="158"/>
      <c r="J5" s="158"/>
      <c r="K5" s="158"/>
      <c r="L5" s="158" t="s">
        <v>290</v>
      </c>
      <c r="M5" s="158"/>
      <c r="N5" s="158"/>
      <c r="O5" s="158"/>
      <c r="P5" s="158"/>
      <c r="Q5" s="158"/>
      <c r="R5" s="158"/>
      <c r="S5" s="158"/>
    </row>
    <row r="6" spans="1:24" x14ac:dyDescent="0.2">
      <c r="C6" s="25"/>
      <c r="D6" s="158" t="s">
        <v>291</v>
      </c>
      <c r="E6" s="158"/>
      <c r="F6" s="158"/>
      <c r="G6" s="158"/>
      <c r="H6" s="158"/>
      <c r="I6" s="158"/>
      <c r="J6" s="158"/>
      <c r="K6" s="158"/>
      <c r="L6" s="158" t="s">
        <v>498</v>
      </c>
      <c r="M6" s="158"/>
      <c r="N6" s="158"/>
      <c r="O6" s="158"/>
      <c r="P6" s="158"/>
      <c r="Q6" s="158"/>
      <c r="R6" s="158"/>
      <c r="S6" s="158"/>
    </row>
    <row r="7" spans="1:24" x14ac:dyDescent="0.2">
      <c r="C7" s="25"/>
      <c r="D7" s="158" t="s">
        <v>293</v>
      </c>
      <c r="E7" s="158"/>
      <c r="F7" s="158"/>
      <c r="G7" s="158"/>
      <c r="H7" s="158"/>
      <c r="I7" s="158"/>
      <c r="J7" s="158"/>
      <c r="K7" s="158"/>
      <c r="L7" s="158" t="s">
        <v>293</v>
      </c>
      <c r="M7" s="158"/>
      <c r="N7" s="158"/>
      <c r="O7" s="158"/>
      <c r="P7" s="158"/>
      <c r="Q7" s="158"/>
      <c r="R7" s="158"/>
      <c r="S7" s="158"/>
    </row>
    <row r="8" spans="1:24" ht="13.5" thickBot="1" x14ac:dyDescent="0.25"/>
    <row r="9" spans="1:24" ht="14.25" thickTop="1" thickBot="1" x14ac:dyDescent="0.25">
      <c r="A9" s="26"/>
      <c r="B9" s="27">
        <v>2002</v>
      </c>
      <c r="C9" s="27">
        <v>2003</v>
      </c>
      <c r="D9" s="27">
        <v>2004</v>
      </c>
      <c r="E9" s="27">
        <v>2005</v>
      </c>
      <c r="F9" s="27">
        <v>2006</v>
      </c>
      <c r="G9" s="27">
        <v>2007</v>
      </c>
      <c r="H9" s="27">
        <v>2008</v>
      </c>
      <c r="I9" s="27">
        <v>2009</v>
      </c>
      <c r="J9" s="27">
        <v>2010</v>
      </c>
      <c r="K9" s="27">
        <v>2011</v>
      </c>
      <c r="L9" s="27">
        <v>2012</v>
      </c>
      <c r="M9" s="27">
        <v>2013</v>
      </c>
      <c r="N9" s="27">
        <v>2014</v>
      </c>
      <c r="O9" s="27">
        <v>2015</v>
      </c>
      <c r="P9" s="27">
        <v>2016</v>
      </c>
      <c r="Q9" s="27">
        <v>2017</v>
      </c>
      <c r="R9" s="27">
        <v>2018</v>
      </c>
      <c r="S9" s="27">
        <v>2019</v>
      </c>
      <c r="T9" s="27">
        <v>2020</v>
      </c>
      <c r="U9" s="27">
        <v>2021</v>
      </c>
      <c r="V9" s="27">
        <v>2022</v>
      </c>
      <c r="W9" s="27">
        <v>2023</v>
      </c>
    </row>
    <row r="10" spans="1:24" ht="13.5" thickTop="1" x14ac:dyDescent="0.2">
      <c r="S10" s="24"/>
    </row>
    <row r="11" spans="1:24" x14ac:dyDescent="0.2">
      <c r="A11" s="28" t="s">
        <v>294</v>
      </c>
      <c r="B11" s="29">
        <f t="shared" ref="B11:O11" si="0">SUM(B12:B17)</f>
        <v>336090.9</v>
      </c>
      <c r="C11" s="29">
        <f t="shared" si="0"/>
        <v>363272.85439219995</v>
      </c>
      <c r="D11" s="29">
        <f t="shared" si="0"/>
        <v>409569.11364287999</v>
      </c>
      <c r="E11" s="29">
        <f t="shared" si="0"/>
        <v>474027.48670193006</v>
      </c>
      <c r="F11" s="29">
        <f t="shared" si="0"/>
        <v>543525.46953369002</v>
      </c>
      <c r="G11" s="29">
        <f t="shared" si="0"/>
        <v>539940.9</v>
      </c>
      <c r="H11" s="29">
        <f t="shared" si="0"/>
        <v>546918.80000000005</v>
      </c>
      <c r="I11" s="29">
        <f t="shared" si="0"/>
        <v>552568.32306829002</v>
      </c>
      <c r="J11" s="29">
        <f t="shared" si="0"/>
        <v>637198.41323409998</v>
      </c>
      <c r="K11" s="29">
        <f t="shared" si="0"/>
        <v>683219.97463723004</v>
      </c>
      <c r="L11" s="29">
        <f t="shared" si="0"/>
        <v>691838.6</v>
      </c>
      <c r="M11" s="29">
        <f t="shared" si="0"/>
        <v>892689.6</v>
      </c>
      <c r="N11" s="29">
        <f t="shared" si="0"/>
        <v>980681.60000000009</v>
      </c>
      <c r="O11" s="29">
        <f t="shared" si="0"/>
        <v>1074896.836761188</v>
      </c>
      <c r="P11" s="29">
        <f t="shared" ref="P11:W11" si="1">SUM(P12:P17)</f>
        <v>1161597.8618543979</v>
      </c>
      <c r="Q11" s="29">
        <f t="shared" si="1"/>
        <v>1316604.90645031</v>
      </c>
      <c r="R11" s="29">
        <f t="shared" si="1"/>
        <v>1547377.1696875801</v>
      </c>
      <c r="S11" s="29">
        <f t="shared" si="1"/>
        <v>1835473.8947407601</v>
      </c>
      <c r="T11" s="29">
        <f t="shared" si="1"/>
        <v>1993230.1266118132</v>
      </c>
      <c r="U11" s="29">
        <f t="shared" si="1"/>
        <v>2252796.2995327599</v>
      </c>
      <c r="V11" s="29">
        <f t="shared" si="1"/>
        <v>2411520.6143120099</v>
      </c>
      <c r="W11" s="29">
        <f t="shared" si="1"/>
        <v>2569163.9970292104</v>
      </c>
      <c r="X11" s="86"/>
    </row>
    <row r="12" spans="1:24" x14ac:dyDescent="0.2">
      <c r="A12" s="30" t="s">
        <v>295</v>
      </c>
      <c r="B12" s="17">
        <v>39995.199999999997</v>
      </c>
      <c r="C12" s="17">
        <v>31822.7</v>
      </c>
      <c r="D12" s="17">
        <v>37979.4</v>
      </c>
      <c r="E12" s="17">
        <v>37059.334728900001</v>
      </c>
      <c r="F12" s="17">
        <v>42495.450085600001</v>
      </c>
      <c r="G12" s="17">
        <v>60359.5</v>
      </c>
      <c r="H12" s="17">
        <v>132747.29999999999</v>
      </c>
      <c r="I12" s="17">
        <v>86105.246517499996</v>
      </c>
      <c r="J12" s="17">
        <v>129743.4146263</v>
      </c>
      <c r="K12" s="17">
        <v>123822.7685254</v>
      </c>
      <c r="L12" s="17">
        <v>107858.4</v>
      </c>
      <c r="M12" s="17">
        <v>112831</v>
      </c>
      <c r="N12" s="17">
        <v>138533</v>
      </c>
      <c r="O12" s="17">
        <v>130666.5146899</v>
      </c>
      <c r="P12" s="17">
        <v>135284</v>
      </c>
      <c r="Q12" s="17">
        <v>142092.08592720001</v>
      </c>
      <c r="R12" s="17">
        <v>143237.81314829999</v>
      </c>
      <c r="S12" s="17">
        <v>171507.63269699999</v>
      </c>
      <c r="T12" s="17">
        <v>137281.0065164007</v>
      </c>
      <c r="U12" s="17">
        <v>220998.29931472999</v>
      </c>
      <c r="V12" s="17">
        <v>224901.90788765001</v>
      </c>
      <c r="W12" s="17">
        <v>175473.66556523001</v>
      </c>
      <c r="X12" s="86"/>
    </row>
    <row r="13" spans="1:24" x14ac:dyDescent="0.2">
      <c r="A13" s="30" t="s">
        <v>296</v>
      </c>
      <c r="B13" s="17">
        <v>6344.02</v>
      </c>
      <c r="C13" s="17">
        <v>6006.0160921999995</v>
      </c>
      <c r="D13" s="17">
        <v>7567.7769264799999</v>
      </c>
      <c r="E13" s="17">
        <v>9243.4728998699993</v>
      </c>
      <c r="F13" s="17">
        <v>9897.50936688</v>
      </c>
      <c r="G13" s="17">
        <v>13428.2</v>
      </c>
      <c r="H13" s="17">
        <v>20452.2</v>
      </c>
      <c r="I13" s="17">
        <v>22520.240235329999</v>
      </c>
      <c r="J13" s="17">
        <v>31198.837660630001</v>
      </c>
      <c r="K13" s="17">
        <v>33955.304870979999</v>
      </c>
      <c r="L13" s="17">
        <v>32625.7</v>
      </c>
      <c r="M13" s="17">
        <v>36986</v>
      </c>
      <c r="N13" s="17">
        <v>45226</v>
      </c>
      <c r="O13" s="17">
        <v>40887.940754228002</v>
      </c>
      <c r="P13" s="17">
        <v>44470.261854397999</v>
      </c>
      <c r="Q13" s="17">
        <v>46689.997665169998</v>
      </c>
      <c r="R13" s="17">
        <v>57436.737742700003</v>
      </c>
      <c r="S13" s="17">
        <v>56124.296911899997</v>
      </c>
      <c r="T13" s="17">
        <v>45950.006030880199</v>
      </c>
      <c r="U13" s="17">
        <v>13490.15906235</v>
      </c>
      <c r="V13" s="17">
        <v>67199.369449659993</v>
      </c>
      <c r="W13" s="17">
        <v>14687.31799852</v>
      </c>
      <c r="X13" s="86"/>
    </row>
    <row r="14" spans="1:24" x14ac:dyDescent="0.2">
      <c r="A14" s="30" t="s">
        <v>297</v>
      </c>
      <c r="B14" s="17">
        <v>1320.48</v>
      </c>
      <c r="C14" s="17">
        <v>1182.8382999999999</v>
      </c>
      <c r="D14" s="17">
        <v>708.03671640000005</v>
      </c>
      <c r="E14" s="17">
        <v>850.97779823999997</v>
      </c>
      <c r="F14" s="17">
        <v>880.28080540999997</v>
      </c>
      <c r="G14" s="17">
        <v>1156.0999999999999</v>
      </c>
      <c r="H14" s="17">
        <v>2381</v>
      </c>
      <c r="I14" s="17">
        <v>2823.07501486</v>
      </c>
      <c r="J14" s="17">
        <v>5495.9685573699999</v>
      </c>
      <c r="K14" s="17">
        <v>4605.9008317500002</v>
      </c>
      <c r="L14" s="17">
        <v>4559.7</v>
      </c>
      <c r="M14" s="17">
        <v>10893.4</v>
      </c>
      <c r="N14" s="17">
        <v>7886.4</v>
      </c>
      <c r="O14" s="17">
        <v>7379.9986015599998</v>
      </c>
      <c r="P14" s="17">
        <v>10689.2</v>
      </c>
      <c r="Q14" s="17">
        <v>8583.8361529400008</v>
      </c>
      <c r="R14" s="17">
        <v>46068.649209119998</v>
      </c>
      <c r="S14" s="17">
        <v>42915.428549500197</v>
      </c>
      <c r="T14" s="17">
        <v>8870.4088438923009</v>
      </c>
      <c r="U14" s="17">
        <v>11361.93906832</v>
      </c>
      <c r="V14" s="17">
        <v>21130.38662487</v>
      </c>
      <c r="W14" s="17">
        <v>6574.5755895299999</v>
      </c>
      <c r="X14" s="86"/>
    </row>
    <row r="15" spans="1:24" ht="24" customHeight="1" x14ac:dyDescent="0.2">
      <c r="A15" s="30" t="s">
        <v>298</v>
      </c>
      <c r="B15" s="17">
        <v>12470.9</v>
      </c>
      <c r="C15" s="17">
        <v>5568.6</v>
      </c>
      <c r="D15" s="17">
        <v>6643.9</v>
      </c>
      <c r="E15" s="17">
        <v>8076.8468819</v>
      </c>
      <c r="F15" s="17">
        <v>24916.879491200001</v>
      </c>
      <c r="G15" s="17">
        <v>12853.6</v>
      </c>
      <c r="H15" s="17">
        <v>13446.7</v>
      </c>
      <c r="I15" s="17">
        <v>39471.260778199998</v>
      </c>
      <c r="J15" s="17">
        <v>23284.740813500001</v>
      </c>
      <c r="K15" s="17">
        <v>20350.8274771</v>
      </c>
      <c r="L15" s="17">
        <v>21716.400000000001</v>
      </c>
      <c r="M15" s="17">
        <v>43806.6</v>
      </c>
      <c r="N15" s="17">
        <v>30906.400000000001</v>
      </c>
      <c r="O15" s="17">
        <v>30111.600063999998</v>
      </c>
      <c r="P15" s="17">
        <v>37337.800000000003</v>
      </c>
      <c r="Q15" s="17">
        <v>37019.093005100003</v>
      </c>
      <c r="R15" s="17">
        <v>8388.6398311600005</v>
      </c>
      <c r="S15" s="17">
        <v>8079.0653672600001</v>
      </c>
      <c r="T15" s="17">
        <v>47788.837716219998</v>
      </c>
      <c r="U15" s="17">
        <v>39459.180541440001</v>
      </c>
      <c r="V15" s="17">
        <v>7084.0639051600001</v>
      </c>
      <c r="W15" s="17">
        <v>46184.512846680002</v>
      </c>
      <c r="X15" s="86"/>
    </row>
    <row r="16" spans="1:24" x14ac:dyDescent="0.2">
      <c r="A16" s="30" t="s">
        <v>299</v>
      </c>
      <c r="B16" s="17">
        <v>259224.9</v>
      </c>
      <c r="C16" s="17">
        <v>301249.59999999998</v>
      </c>
      <c r="D16" s="17">
        <v>337569.8</v>
      </c>
      <c r="E16" s="17">
        <v>398299.55152927001</v>
      </c>
      <c r="F16" s="17">
        <v>441377.26971139997</v>
      </c>
      <c r="G16" s="17">
        <v>424989.9</v>
      </c>
      <c r="H16" s="17">
        <v>345377.8</v>
      </c>
      <c r="I16" s="17">
        <v>364935.8534198</v>
      </c>
      <c r="J16" s="17">
        <v>406689.09363690001</v>
      </c>
      <c r="K16" s="17">
        <v>454706.43557219999</v>
      </c>
      <c r="L16" s="17">
        <v>478299.2</v>
      </c>
      <c r="M16" s="17">
        <v>637051.9</v>
      </c>
      <c r="N16" s="17">
        <v>705047.3</v>
      </c>
      <c r="O16" s="17">
        <v>810782.86913140002</v>
      </c>
      <c r="P16" s="17">
        <v>877793.1</v>
      </c>
      <c r="Q16" s="17">
        <v>1025481.0500868</v>
      </c>
      <c r="R16" s="17">
        <v>1233972.1748226001</v>
      </c>
      <c r="S16" s="17">
        <v>1521774.1401321001</v>
      </c>
      <c r="T16" s="17">
        <v>1688951.9995035101</v>
      </c>
      <c r="U16" s="17">
        <v>1899977.09972988</v>
      </c>
      <c r="V16" s="17">
        <v>2043811.5662881299</v>
      </c>
      <c r="W16" s="17">
        <v>2258449.9658147302</v>
      </c>
      <c r="X16" s="86"/>
    </row>
    <row r="17" spans="1:24" x14ac:dyDescent="0.2">
      <c r="A17" s="30" t="s">
        <v>300</v>
      </c>
      <c r="B17" s="17">
        <v>16735.400000000001</v>
      </c>
      <c r="C17" s="17">
        <v>17443.099999999999</v>
      </c>
      <c r="D17" s="17">
        <v>19100.2</v>
      </c>
      <c r="E17" s="17">
        <v>20497.302863749999</v>
      </c>
      <c r="F17" s="17">
        <v>23958.080073199999</v>
      </c>
      <c r="G17" s="17">
        <v>27153.599999999999</v>
      </c>
      <c r="H17" s="17">
        <v>32513.8</v>
      </c>
      <c r="I17" s="17">
        <v>36712.6471026</v>
      </c>
      <c r="J17" s="17">
        <v>40786.357939399997</v>
      </c>
      <c r="K17" s="17">
        <v>45778.737359799998</v>
      </c>
      <c r="L17" s="17">
        <v>46779.199999999997</v>
      </c>
      <c r="M17" s="17">
        <v>51120.7</v>
      </c>
      <c r="N17" s="17">
        <v>53082.5</v>
      </c>
      <c r="O17" s="17">
        <v>55067.913520100003</v>
      </c>
      <c r="P17" s="17">
        <v>56023.5</v>
      </c>
      <c r="Q17" s="17">
        <v>56738.843613099998</v>
      </c>
      <c r="R17" s="17">
        <v>58273.154933700003</v>
      </c>
      <c r="S17" s="17">
        <v>35073.331082999997</v>
      </c>
      <c r="T17" s="17">
        <v>64387.868000909999</v>
      </c>
      <c r="U17" s="17">
        <v>67509.621816040002</v>
      </c>
      <c r="V17" s="17">
        <v>47393.320156540001</v>
      </c>
      <c r="W17" s="17">
        <v>67793.95921452</v>
      </c>
      <c r="X17" s="86"/>
    </row>
    <row r="18" spans="1:24" x14ac:dyDescent="0.2">
      <c r="B18" s="24"/>
      <c r="C18" s="24"/>
      <c r="D18" s="24"/>
      <c r="E18" s="24"/>
      <c r="F18" s="24"/>
      <c r="G18" s="24"/>
      <c r="H18" s="24"/>
      <c r="I18" s="24"/>
      <c r="J18" s="24"/>
      <c r="K18" s="24"/>
      <c r="L18" s="24"/>
      <c r="M18" s="24"/>
      <c r="N18" s="24"/>
      <c r="O18" s="24"/>
      <c r="P18" s="24"/>
      <c r="Q18" s="24"/>
      <c r="S18" s="24"/>
      <c r="T18" s="24"/>
      <c r="U18" s="24"/>
      <c r="V18" s="24"/>
      <c r="W18" s="24"/>
      <c r="X18" s="86"/>
    </row>
    <row r="19" spans="1:24" x14ac:dyDescent="0.2">
      <c r="A19" s="28" t="s">
        <v>301</v>
      </c>
      <c r="B19" s="29">
        <f t="shared" ref="B19:O19" si="2">SUM(B20:B24)</f>
        <v>117491.37999999999</v>
      </c>
      <c r="C19" s="29">
        <f t="shared" si="2"/>
        <v>125003.03938577999</v>
      </c>
      <c r="D19" s="29">
        <f t="shared" si="2"/>
        <v>143319.55960283001</v>
      </c>
      <c r="E19" s="29">
        <f t="shared" si="2"/>
        <v>166681.01989714999</v>
      </c>
      <c r="F19" s="29">
        <f t="shared" si="2"/>
        <v>185956.25700902997</v>
      </c>
      <c r="G19" s="29">
        <f t="shared" si="2"/>
        <v>227954.80000000002</v>
      </c>
      <c r="H19" s="29">
        <f t="shared" si="2"/>
        <v>274247.09999999998</v>
      </c>
      <c r="I19" s="29">
        <f t="shared" si="2"/>
        <v>354251.35367028002</v>
      </c>
      <c r="J19" s="29">
        <f t="shared" si="2"/>
        <v>438949.21992406005</v>
      </c>
      <c r="K19" s="29">
        <f t="shared" si="2"/>
        <v>507201.79280115</v>
      </c>
      <c r="L19" s="29">
        <f>SUM(L20:L24)</f>
        <v>558434.24</v>
      </c>
      <c r="M19" s="29">
        <f t="shared" si="2"/>
        <v>629529.89999999991</v>
      </c>
      <c r="N19" s="29">
        <f t="shared" si="2"/>
        <v>697207.3</v>
      </c>
      <c r="O19" s="29">
        <f t="shared" si="2"/>
        <v>753627.67005466472</v>
      </c>
      <c r="P19" s="29">
        <f t="shared" ref="P19:W19" si="3">SUM(P20:P24)</f>
        <v>789409.7</v>
      </c>
      <c r="Q19" s="29">
        <f t="shared" si="3"/>
        <v>884696.2994512649</v>
      </c>
      <c r="R19" s="29">
        <f t="shared" si="3"/>
        <v>896726.55571344751</v>
      </c>
      <c r="S19" s="29">
        <f t="shared" si="3"/>
        <v>921587.96468169289</v>
      </c>
      <c r="T19" s="29">
        <f t="shared" si="3"/>
        <v>948086.857544953</v>
      </c>
      <c r="U19" s="29">
        <f t="shared" si="3"/>
        <v>948472.83382696193</v>
      </c>
      <c r="V19" s="29">
        <f t="shared" si="3"/>
        <v>962326.50069490296</v>
      </c>
      <c r="W19" s="29">
        <f t="shared" si="3"/>
        <v>973693.52170470986</v>
      </c>
      <c r="X19" s="86"/>
    </row>
    <row r="20" spans="1:24" x14ac:dyDescent="0.2">
      <c r="A20" s="30" t="s">
        <v>302</v>
      </c>
      <c r="B20" s="17">
        <v>1065.28</v>
      </c>
      <c r="C20" s="17">
        <v>43.832125779999998</v>
      </c>
      <c r="D20" s="17">
        <v>16.166499999999999</v>
      </c>
      <c r="E20" s="17">
        <v>29.249259599999998</v>
      </c>
      <c r="F20" s="17">
        <v>42.585394659999999</v>
      </c>
      <c r="G20" s="17">
        <v>26.7</v>
      </c>
      <c r="H20" s="17">
        <v>24.2</v>
      </c>
      <c r="I20" s="17">
        <v>177.85880474000001</v>
      </c>
      <c r="J20" s="17">
        <v>3846.43572223</v>
      </c>
      <c r="K20" s="17">
        <v>1824.6454552499999</v>
      </c>
      <c r="L20" s="17">
        <v>5872.3</v>
      </c>
      <c r="M20" s="17">
        <v>3399.8</v>
      </c>
      <c r="N20" s="17">
        <v>5183.2</v>
      </c>
      <c r="O20" s="17">
        <v>5368.7026013448003</v>
      </c>
      <c r="P20" s="17">
        <v>6314</v>
      </c>
      <c r="Q20" s="17">
        <v>9911.7896125499992</v>
      </c>
      <c r="R20" s="17">
        <v>10062.88241676</v>
      </c>
      <c r="S20" s="17">
        <v>10260.315489029999</v>
      </c>
      <c r="T20" s="17">
        <v>18775.698411320001</v>
      </c>
      <c r="U20" s="17"/>
      <c r="V20" s="17"/>
      <c r="W20" s="17"/>
      <c r="X20" s="86"/>
    </row>
    <row r="21" spans="1:24" x14ac:dyDescent="0.2">
      <c r="A21" s="30" t="s">
        <v>303</v>
      </c>
      <c r="B21" s="17">
        <v>75735.399999999994</v>
      </c>
      <c r="C21" s="17">
        <v>81335.3</v>
      </c>
      <c r="D21" s="17">
        <v>94377.1</v>
      </c>
      <c r="E21" s="17">
        <v>110314.61535804</v>
      </c>
      <c r="F21" s="17">
        <v>126723.4149679</v>
      </c>
      <c r="G21" s="17">
        <v>153416.5</v>
      </c>
      <c r="H21" s="17">
        <v>185198.9</v>
      </c>
      <c r="I21" s="17">
        <v>238045.80198590001</v>
      </c>
      <c r="J21" s="17">
        <v>283146.95910490002</v>
      </c>
      <c r="K21" s="17">
        <v>321719.64293909998</v>
      </c>
      <c r="L21" s="17">
        <v>347750.94</v>
      </c>
      <c r="M21" s="17">
        <v>392936.6</v>
      </c>
      <c r="N21" s="17">
        <v>432140.2</v>
      </c>
      <c r="O21" s="17">
        <v>468067.90183390002</v>
      </c>
      <c r="P21" s="17">
        <v>487086.6</v>
      </c>
      <c r="Q21" s="17">
        <v>546814.38181200495</v>
      </c>
      <c r="R21" s="17">
        <v>566044.58109241002</v>
      </c>
      <c r="S21" s="17">
        <v>585899.30974754295</v>
      </c>
      <c r="T21" s="17">
        <v>583578.32643418002</v>
      </c>
      <c r="U21" s="17">
        <v>616439.75653863</v>
      </c>
      <c r="V21" s="17">
        <v>628516.31468751002</v>
      </c>
      <c r="W21" s="17">
        <v>640625.12464328995</v>
      </c>
      <c r="X21" s="86"/>
    </row>
    <row r="22" spans="1:24" x14ac:dyDescent="0.2">
      <c r="A22" s="30" t="s">
        <v>304</v>
      </c>
      <c r="B22" s="17">
        <v>1898.7</v>
      </c>
      <c r="C22" s="17">
        <v>662.23260000000005</v>
      </c>
      <c r="D22" s="17">
        <v>1522.8190605299999</v>
      </c>
      <c r="E22" s="17">
        <v>2525.4636125400002</v>
      </c>
      <c r="F22" s="17">
        <v>2655.7875085699998</v>
      </c>
      <c r="G22" s="17">
        <v>828.5</v>
      </c>
      <c r="H22" s="17">
        <v>1901.4</v>
      </c>
      <c r="I22" s="17">
        <v>1442.87368494</v>
      </c>
      <c r="J22" s="17">
        <v>3791.50064733</v>
      </c>
      <c r="K22" s="17">
        <v>4419.2253906699998</v>
      </c>
      <c r="L22" s="17">
        <v>2854</v>
      </c>
      <c r="M22" s="17">
        <v>4846.6000000000004</v>
      </c>
      <c r="N22" s="17">
        <v>9624.5</v>
      </c>
      <c r="O22" s="17">
        <v>9816.3501571699999</v>
      </c>
      <c r="P22" s="17">
        <v>29493.1</v>
      </c>
      <c r="Q22" s="17">
        <v>30817.15440802</v>
      </c>
      <c r="R22" s="17">
        <v>13077.46325981</v>
      </c>
      <c r="S22" s="17">
        <v>5128.5642963999999</v>
      </c>
      <c r="T22" s="17">
        <v>16168.540433497999</v>
      </c>
      <c r="U22" s="17"/>
      <c r="V22" s="17"/>
      <c r="W22" s="17"/>
      <c r="X22" s="86"/>
    </row>
    <row r="23" spans="1:24" x14ac:dyDescent="0.2">
      <c r="A23" s="22" t="s">
        <v>305</v>
      </c>
      <c r="B23" s="17"/>
      <c r="C23" s="17"/>
      <c r="D23" s="17"/>
      <c r="E23" s="17"/>
      <c r="F23" s="17"/>
      <c r="G23" s="17"/>
      <c r="H23" s="17"/>
      <c r="I23" s="17"/>
      <c r="J23" s="17">
        <v>16475.685154300001</v>
      </c>
      <c r="K23" s="17">
        <v>17687.354673000002</v>
      </c>
      <c r="L23" s="17">
        <v>22112.5</v>
      </c>
      <c r="M23" s="17">
        <v>25964</v>
      </c>
      <c r="N23" s="17">
        <v>34981.199999999997</v>
      </c>
      <c r="O23" s="17">
        <v>32068.961672469999</v>
      </c>
      <c r="P23" s="17">
        <v>33177.199999999997</v>
      </c>
      <c r="Q23" s="17">
        <v>41511.496084569997</v>
      </c>
      <c r="R23" s="17">
        <v>39602.387560461502</v>
      </c>
      <c r="S23" s="17">
        <v>41772.002398030003</v>
      </c>
      <c r="T23" s="17">
        <v>45595.111764120003</v>
      </c>
      <c r="U23" s="17">
        <v>41251.644899999897</v>
      </c>
      <c r="V23" s="17">
        <v>41945.656908750003</v>
      </c>
      <c r="W23" s="17">
        <v>40605.630498979997</v>
      </c>
      <c r="X23" s="86"/>
    </row>
    <row r="24" spans="1:24" x14ac:dyDescent="0.2">
      <c r="A24" s="30" t="s">
        <v>306</v>
      </c>
      <c r="B24" s="17">
        <v>38792</v>
      </c>
      <c r="C24" s="17">
        <v>42961.674659999997</v>
      </c>
      <c r="D24" s="17">
        <v>47403.474042299997</v>
      </c>
      <c r="E24" s="17">
        <v>53811.69166697</v>
      </c>
      <c r="F24" s="17">
        <v>56534.4691379</v>
      </c>
      <c r="G24" s="17">
        <v>73683.100000000006</v>
      </c>
      <c r="H24" s="17">
        <v>87122.6</v>
      </c>
      <c r="I24" s="17">
        <v>114584.8191947</v>
      </c>
      <c r="J24" s="17">
        <v>131688.6392953</v>
      </c>
      <c r="K24" s="17">
        <v>161550.92434313</v>
      </c>
      <c r="L24" s="17">
        <v>179844.5</v>
      </c>
      <c r="M24" s="17">
        <v>202382.9</v>
      </c>
      <c r="N24" s="17">
        <v>215278.2</v>
      </c>
      <c r="O24" s="17">
        <v>238305.75378977999</v>
      </c>
      <c r="P24" s="17">
        <v>233338.8</v>
      </c>
      <c r="Q24" s="17">
        <v>255641.47753412</v>
      </c>
      <c r="R24" s="17">
        <v>267939.24138400599</v>
      </c>
      <c r="S24" s="17">
        <v>278527.77275069</v>
      </c>
      <c r="T24" s="17">
        <v>283969.18050183501</v>
      </c>
      <c r="U24" s="17">
        <v>290781.43238833197</v>
      </c>
      <c r="V24" s="17">
        <v>291864.52909864299</v>
      </c>
      <c r="W24" s="17">
        <v>292462.76656244003</v>
      </c>
      <c r="X24" s="86"/>
    </row>
    <row r="25" spans="1:24" x14ac:dyDescent="0.2">
      <c r="B25" s="24"/>
      <c r="C25" s="24"/>
      <c r="D25" s="24"/>
      <c r="E25" s="24"/>
      <c r="F25" s="24"/>
      <c r="G25" s="24"/>
      <c r="H25" s="24"/>
      <c r="I25" s="24"/>
      <c r="J25" s="24"/>
      <c r="K25" s="24"/>
      <c r="L25" s="24"/>
      <c r="M25" s="24"/>
      <c r="N25" s="24"/>
      <c r="O25" s="24"/>
      <c r="P25" s="24"/>
      <c r="Q25" s="24"/>
      <c r="S25" s="24"/>
      <c r="T25" s="24"/>
      <c r="U25" s="24"/>
      <c r="V25" s="24"/>
      <c r="W25" s="24"/>
      <c r="X25" s="86"/>
    </row>
    <row r="26" spans="1:24" x14ac:dyDescent="0.2">
      <c r="A26" s="28" t="s">
        <v>307</v>
      </c>
      <c r="B26" s="29">
        <f t="shared" ref="B26:O26" si="4">SUM(B27:B34)</f>
        <v>1411223.7599999998</v>
      </c>
      <c r="C26" s="29">
        <f t="shared" si="4"/>
        <v>1657224.9609715601</v>
      </c>
      <c r="D26" s="29">
        <f t="shared" si="4"/>
        <v>1948380.0114289799</v>
      </c>
      <c r="E26" s="29">
        <f t="shared" si="4"/>
        <v>2368186.2267301949</v>
      </c>
      <c r="F26" s="29">
        <f t="shared" si="4"/>
        <v>2856448.5000231499</v>
      </c>
      <c r="G26" s="29">
        <f t="shared" si="4"/>
        <v>3311615.9999999995</v>
      </c>
      <c r="H26" s="29">
        <f t="shared" si="4"/>
        <v>4659661.6999999993</v>
      </c>
      <c r="I26" s="29">
        <f t="shared" si="4"/>
        <v>5011787.0837860992</v>
      </c>
      <c r="J26" s="29">
        <f t="shared" si="4"/>
        <v>5613054.59901693</v>
      </c>
      <c r="K26" s="29">
        <f t="shared" si="4"/>
        <v>5126097.2051057518</v>
      </c>
      <c r="L26" s="29">
        <f t="shared" si="4"/>
        <v>5638855.4400000004</v>
      </c>
      <c r="M26" s="29">
        <f t="shared" si="4"/>
        <v>5952605.1000000006</v>
      </c>
      <c r="N26" s="29">
        <f t="shared" si="4"/>
        <v>6140965.7999999998</v>
      </c>
      <c r="O26" s="29">
        <f t="shared" si="4"/>
        <v>5532636.8023063308</v>
      </c>
      <c r="P26" s="29">
        <f t="shared" ref="P26:U26" si="5">SUM(P27:P34)</f>
        <v>5716002.0999999996</v>
      </c>
      <c r="Q26" s="29">
        <f t="shared" si="5"/>
        <v>6034803.2063213261</v>
      </c>
      <c r="R26" s="29">
        <f t="shared" si="5"/>
        <v>6394079.160101627</v>
      </c>
      <c r="S26" s="29">
        <f t="shared" si="5"/>
        <v>6620783.32611869</v>
      </c>
      <c r="T26" s="29">
        <f t="shared" si="5"/>
        <v>5697056.7605050923</v>
      </c>
      <c r="U26" s="29">
        <f t="shared" si="5"/>
        <v>5743288.7252411144</v>
      </c>
      <c r="V26" s="29">
        <f>SUM(V27:V34)</f>
        <v>6810264.1302884147</v>
      </c>
      <c r="W26" s="29">
        <f>SUM(W27:W34)</f>
        <v>6961412.2432624241</v>
      </c>
      <c r="X26" s="86"/>
    </row>
    <row r="27" spans="1:24" x14ac:dyDescent="0.2">
      <c r="A27" s="30" t="s">
        <v>308</v>
      </c>
      <c r="B27" s="17">
        <v>559498.34</v>
      </c>
      <c r="C27" s="17">
        <v>652043.15554195002</v>
      </c>
      <c r="D27" s="17">
        <v>719119.21396332001</v>
      </c>
      <c r="E27" s="17">
        <v>878470.07896789501</v>
      </c>
      <c r="F27" s="17">
        <v>1012950.5186569</v>
      </c>
      <c r="G27" s="17">
        <v>1085065.8999999999</v>
      </c>
      <c r="H27" s="17">
        <v>1640304.4</v>
      </c>
      <c r="I27" s="17">
        <v>2022762.2189797701</v>
      </c>
      <c r="J27" s="17">
        <v>2299950.4921119702</v>
      </c>
      <c r="K27" s="17">
        <v>1396372.167502234</v>
      </c>
      <c r="L27" s="17">
        <v>1688884.2</v>
      </c>
      <c r="M27" s="17">
        <v>1860482</v>
      </c>
      <c r="N27" s="17">
        <v>1921636.3</v>
      </c>
      <c r="O27" s="17">
        <v>1930562.959498906</v>
      </c>
      <c r="P27" s="17">
        <v>2064356.6</v>
      </c>
      <c r="Q27" s="17">
        <v>2155789.33174991</v>
      </c>
      <c r="R27" s="17">
        <v>2209972.6470367108</v>
      </c>
      <c r="S27" s="17">
        <v>2238718.649665046</v>
      </c>
      <c r="T27" s="17">
        <v>2291719.7091625198</v>
      </c>
      <c r="U27" s="17">
        <v>2109427.5219024229</v>
      </c>
      <c r="V27" s="17">
        <v>2266976.1139383451</v>
      </c>
      <c r="W27" s="17">
        <v>2729210.0958124385</v>
      </c>
      <c r="X27" s="86"/>
    </row>
    <row r="28" spans="1:24" s="34" customFormat="1" x14ac:dyDescent="0.2">
      <c r="A28" s="33" t="s">
        <v>309</v>
      </c>
      <c r="B28" s="17">
        <v>39618.25</v>
      </c>
      <c r="C28" s="17">
        <v>32600.639599999999</v>
      </c>
      <c r="D28" s="17">
        <v>42764.046029320001</v>
      </c>
      <c r="E28" s="17">
        <v>44256.925646219999</v>
      </c>
      <c r="F28" s="17">
        <v>37632.72790577</v>
      </c>
      <c r="G28" s="17">
        <v>55812.2</v>
      </c>
      <c r="H28" s="17">
        <v>78677.399999999994</v>
      </c>
      <c r="I28" s="17">
        <v>122656.2400662</v>
      </c>
      <c r="J28" s="17">
        <v>113447.81597190999</v>
      </c>
      <c r="K28" s="17">
        <v>116089.122841975</v>
      </c>
      <c r="L28" s="17">
        <v>131020.1</v>
      </c>
      <c r="M28" s="17">
        <v>165491.1</v>
      </c>
      <c r="N28" s="17">
        <v>148087.5</v>
      </c>
      <c r="O28" s="17">
        <v>162550.12464980801</v>
      </c>
      <c r="P28" s="17">
        <v>161550.79999999999</v>
      </c>
      <c r="Q28" s="17">
        <v>171277.51104317899</v>
      </c>
      <c r="R28" s="17">
        <v>187667.90722915999</v>
      </c>
      <c r="S28" s="17">
        <v>206364.16258444</v>
      </c>
      <c r="T28" s="17">
        <v>223619.29525196899</v>
      </c>
      <c r="U28" s="17">
        <v>210923.62468001631</v>
      </c>
      <c r="V28" s="17">
        <v>183918.45204392599</v>
      </c>
      <c r="W28" s="17">
        <v>209792.81913889429</v>
      </c>
      <c r="X28" s="86"/>
    </row>
    <row r="29" spans="1:24" x14ac:dyDescent="0.2">
      <c r="A29" s="30" t="s">
        <v>310</v>
      </c>
      <c r="B29" s="17">
        <v>542906.84</v>
      </c>
      <c r="C29" s="17">
        <v>653079.32270000002</v>
      </c>
      <c r="D29" s="17">
        <v>846221.14154600003</v>
      </c>
      <c r="E29" s="17">
        <v>1068275.5762624999</v>
      </c>
      <c r="F29" s="17">
        <v>1382855.24128696</v>
      </c>
      <c r="G29" s="17">
        <v>1646857.7</v>
      </c>
      <c r="H29" s="17">
        <v>2297065.1</v>
      </c>
      <c r="I29" s="17">
        <v>2076791.271568211</v>
      </c>
      <c r="J29" s="17">
        <v>2399791.1159442002</v>
      </c>
      <c r="K29" s="17">
        <v>2717967.1581008499</v>
      </c>
      <c r="L29" s="17">
        <v>2824461.64</v>
      </c>
      <c r="M29" s="17">
        <v>2941492</v>
      </c>
      <c r="N29" s="17">
        <v>3025728.3</v>
      </c>
      <c r="O29" s="17">
        <v>2405661.4166539549</v>
      </c>
      <c r="P29" s="17">
        <v>2334281.7999999998</v>
      </c>
      <c r="Q29" s="17">
        <v>2502643.8292630841</v>
      </c>
      <c r="R29" s="17">
        <v>2817423.176159265</v>
      </c>
      <c r="S29" s="17">
        <v>2942804.8939536079</v>
      </c>
      <c r="T29" s="17">
        <v>2110315.01040594</v>
      </c>
      <c r="U29" s="17">
        <v>2417175.3456749059</v>
      </c>
      <c r="V29" s="17">
        <v>3361452.971471909</v>
      </c>
      <c r="W29" s="17">
        <v>3070043.4139669966</v>
      </c>
      <c r="X29" s="86"/>
    </row>
    <row r="30" spans="1:24" x14ac:dyDescent="0.2">
      <c r="A30" s="30" t="s">
        <v>311</v>
      </c>
      <c r="B30" s="4">
        <v>22.4</v>
      </c>
      <c r="C30" s="4">
        <v>46.041271000000002</v>
      </c>
      <c r="D30" s="4">
        <v>37.496400000000001</v>
      </c>
      <c r="E30" s="4">
        <v>53.272931679999999</v>
      </c>
      <c r="F30" s="4">
        <v>74.386328280000001</v>
      </c>
      <c r="G30" s="4">
        <v>99.1</v>
      </c>
      <c r="H30" s="4">
        <v>129.80000000000001</v>
      </c>
      <c r="I30" s="4">
        <v>207.33467132000001</v>
      </c>
      <c r="J30" s="4">
        <v>114.79789751</v>
      </c>
      <c r="K30" s="4">
        <v>93.443421880000002</v>
      </c>
      <c r="L30" s="4">
        <v>118.4</v>
      </c>
      <c r="M30" s="4">
        <v>119</v>
      </c>
      <c r="N30" s="4">
        <v>138.5</v>
      </c>
      <c r="O30" s="4">
        <v>0</v>
      </c>
      <c r="P30" s="4">
        <v>0</v>
      </c>
      <c r="Q30" s="4">
        <v>0</v>
      </c>
      <c r="R30" s="4">
        <v>0</v>
      </c>
      <c r="X30" s="86"/>
    </row>
    <row r="31" spans="1:24" x14ac:dyDescent="0.2">
      <c r="A31" s="30" t="s">
        <v>312</v>
      </c>
      <c r="B31" s="17">
        <v>83872.19</v>
      </c>
      <c r="C31" s="17">
        <v>92316.743549999999</v>
      </c>
      <c r="D31" s="17">
        <v>93806.467865719998</v>
      </c>
      <c r="E31" s="17">
        <v>105435.61469407</v>
      </c>
      <c r="F31" s="17">
        <v>139671.14556102001</v>
      </c>
      <c r="G31" s="17">
        <v>183305.5</v>
      </c>
      <c r="H31" s="17">
        <v>233752.2</v>
      </c>
      <c r="I31" s="17">
        <v>302298.93039316998</v>
      </c>
      <c r="J31" s="17">
        <v>247296.15291470001</v>
      </c>
      <c r="K31" s="17">
        <v>280422.34314681002</v>
      </c>
      <c r="L31" s="17">
        <v>302128</v>
      </c>
      <c r="M31" s="17">
        <v>336565.7</v>
      </c>
      <c r="N31" s="17">
        <v>400653.4</v>
      </c>
      <c r="O31" s="17">
        <v>398773.71846045239</v>
      </c>
      <c r="P31" s="17">
        <v>491749</v>
      </c>
      <c r="Q31" s="17">
        <v>486523.97344729298</v>
      </c>
      <c r="R31" s="17">
        <v>497694.03443362098</v>
      </c>
      <c r="S31" s="17">
        <v>558260.578558443</v>
      </c>
      <c r="T31" s="17">
        <v>443048.049956884</v>
      </c>
      <c r="U31" s="17">
        <v>363418.89996510802</v>
      </c>
      <c r="V31" s="17">
        <v>353467.51575538301</v>
      </c>
      <c r="W31" s="17">
        <v>360760.223105104</v>
      </c>
      <c r="X31" s="86"/>
    </row>
    <row r="32" spans="1:24" x14ac:dyDescent="0.2">
      <c r="A32" s="30" t="s">
        <v>313</v>
      </c>
      <c r="B32" s="17">
        <v>171636.91</v>
      </c>
      <c r="C32" s="17">
        <v>216937.59615</v>
      </c>
      <c r="D32" s="17">
        <v>228382.18499754</v>
      </c>
      <c r="E32" s="17">
        <v>248728.48124009001</v>
      </c>
      <c r="F32" s="17">
        <v>254138.08942800999</v>
      </c>
      <c r="G32" s="17">
        <v>308276.8</v>
      </c>
      <c r="H32" s="17">
        <v>380366.6</v>
      </c>
      <c r="I32" s="17">
        <v>450323.25395231898</v>
      </c>
      <c r="J32" s="17">
        <v>511852.37124772999</v>
      </c>
      <c r="K32" s="17">
        <v>573838.06357900996</v>
      </c>
      <c r="L32" s="17">
        <v>651343.30000000005</v>
      </c>
      <c r="M32" s="17">
        <v>599621.4</v>
      </c>
      <c r="N32" s="17">
        <v>594200.30000000005</v>
      </c>
      <c r="O32" s="17">
        <v>580805.44041679997</v>
      </c>
      <c r="P32" s="17">
        <v>604626</v>
      </c>
      <c r="Q32" s="17">
        <v>635120.88754110003</v>
      </c>
      <c r="R32" s="17">
        <v>615915.50531952002</v>
      </c>
      <c r="S32" s="17">
        <v>610662.08022042015</v>
      </c>
      <c r="T32" s="17">
        <v>565070.95804842701</v>
      </c>
      <c r="U32" s="17">
        <v>591026.09923127096</v>
      </c>
      <c r="V32" s="17">
        <v>586655.70418415999</v>
      </c>
      <c r="W32" s="17">
        <v>515503.070550723</v>
      </c>
      <c r="X32" s="86"/>
    </row>
    <row r="33" spans="1:24" x14ac:dyDescent="0.2">
      <c r="A33" s="30" t="s">
        <v>314</v>
      </c>
      <c r="B33" s="17">
        <v>6093</v>
      </c>
      <c r="C33" s="17">
        <v>5412.4</v>
      </c>
      <c r="D33" s="17">
        <v>5069.3013000000001</v>
      </c>
      <c r="E33" s="17">
        <v>5574.6882550800001</v>
      </c>
      <c r="F33" s="17">
        <v>9248.0773880500001</v>
      </c>
      <c r="G33" s="17">
        <v>8894.7999999999993</v>
      </c>
      <c r="H33" s="17">
        <v>12185.4</v>
      </c>
      <c r="I33" s="17">
        <v>15895.293982319999</v>
      </c>
      <c r="J33" s="17">
        <v>17883.41828098</v>
      </c>
      <c r="K33" s="17">
        <v>16175.75687044</v>
      </c>
      <c r="L33" s="17">
        <v>17193.5</v>
      </c>
      <c r="M33" s="17">
        <v>18347.7</v>
      </c>
      <c r="N33" s="17">
        <v>20209.900000000001</v>
      </c>
      <c r="O33" s="17">
        <v>20021.464178949998</v>
      </c>
      <c r="P33" s="17">
        <v>22820.9</v>
      </c>
      <c r="Q33" s="17">
        <v>44152.252049479997</v>
      </c>
      <c r="R33" s="17">
        <v>31400.240074469999</v>
      </c>
      <c r="S33" s="17">
        <v>34926.253064329998</v>
      </c>
      <c r="T33" s="17">
        <v>24468.03371544</v>
      </c>
      <c r="U33" s="17">
        <v>20264.478013799999</v>
      </c>
      <c r="V33" s="17">
        <v>22907.908078780001</v>
      </c>
      <c r="W33" s="17">
        <v>37912.73378491</v>
      </c>
      <c r="X33" s="86"/>
    </row>
    <row r="34" spans="1:24" x14ac:dyDescent="0.2">
      <c r="A34" s="30" t="s">
        <v>315</v>
      </c>
      <c r="B34" s="17">
        <v>7575.83</v>
      </c>
      <c r="C34" s="17">
        <v>4789.0621586099996</v>
      </c>
      <c r="D34" s="17">
        <v>12980.15932708</v>
      </c>
      <c r="E34" s="17">
        <v>17391.588732659999</v>
      </c>
      <c r="F34" s="17">
        <v>19878.313468159999</v>
      </c>
      <c r="G34" s="17">
        <v>23304</v>
      </c>
      <c r="H34" s="17">
        <v>17180.8</v>
      </c>
      <c r="I34" s="17">
        <v>20852.540172789999</v>
      </c>
      <c r="J34" s="17">
        <v>22718.43464793</v>
      </c>
      <c r="K34" s="17">
        <v>25139.149642552002</v>
      </c>
      <c r="L34" s="17">
        <v>23706.3</v>
      </c>
      <c r="M34" s="17">
        <v>30486.2</v>
      </c>
      <c r="N34" s="17">
        <v>30311.599999999999</v>
      </c>
      <c r="O34" s="17">
        <v>34261.678447459999</v>
      </c>
      <c r="P34" s="17">
        <v>36617</v>
      </c>
      <c r="Q34" s="17">
        <v>39295.42122728</v>
      </c>
      <c r="R34" s="17">
        <v>34005.649848879999</v>
      </c>
      <c r="S34" s="17">
        <v>29046.708072402998</v>
      </c>
      <c r="T34" s="17">
        <v>38815.703963911998</v>
      </c>
      <c r="U34" s="17">
        <v>31052.755773589</v>
      </c>
      <c r="V34" s="17">
        <v>34885.464815911</v>
      </c>
      <c r="W34" s="17">
        <v>38189.886903357998</v>
      </c>
      <c r="X34" s="86"/>
    </row>
    <row r="35" spans="1:24" x14ac:dyDescent="0.2">
      <c r="B35" s="24"/>
      <c r="C35" s="24"/>
      <c r="D35" s="24"/>
      <c r="E35" s="24"/>
      <c r="F35" s="24"/>
      <c r="G35" s="24"/>
      <c r="H35" s="24"/>
      <c r="I35" s="24"/>
      <c r="J35" s="24"/>
      <c r="K35" s="24"/>
      <c r="L35" s="24"/>
      <c r="M35" s="24"/>
      <c r="N35" s="24"/>
      <c r="O35" s="24"/>
      <c r="P35" s="24"/>
      <c r="Q35" s="24"/>
      <c r="S35" s="24"/>
      <c r="T35" s="24"/>
      <c r="U35" s="24"/>
      <c r="V35" s="24"/>
      <c r="W35" s="24"/>
      <c r="X35" s="86"/>
    </row>
    <row r="36" spans="1:24" x14ac:dyDescent="0.2">
      <c r="A36" s="28" t="s">
        <v>316</v>
      </c>
      <c r="B36" s="29">
        <f t="shared" ref="B36:O36" si="6">SUM(B37:B38)</f>
        <v>7751.2099999999991</v>
      </c>
      <c r="C36" s="29">
        <f t="shared" si="6"/>
        <v>8852.7052499999991</v>
      </c>
      <c r="D36" s="29">
        <f t="shared" si="6"/>
        <v>10181.896848910001</v>
      </c>
      <c r="E36" s="29">
        <f t="shared" si="6"/>
        <v>9818.7952413399998</v>
      </c>
      <c r="F36" s="29">
        <f t="shared" si="6"/>
        <v>10772.615430010001</v>
      </c>
      <c r="G36" s="29">
        <f t="shared" si="6"/>
        <v>12471.2</v>
      </c>
      <c r="H36" s="29">
        <f t="shared" si="6"/>
        <v>17057.5</v>
      </c>
      <c r="I36" s="29">
        <f t="shared" si="6"/>
        <v>23477.850788193002</v>
      </c>
      <c r="J36" s="29">
        <f t="shared" si="6"/>
        <v>26736.101507679999</v>
      </c>
      <c r="K36" s="29">
        <f t="shared" si="6"/>
        <v>30103.668713370003</v>
      </c>
      <c r="L36" s="29">
        <f t="shared" si="6"/>
        <v>33694.6</v>
      </c>
      <c r="M36" s="29">
        <f t="shared" si="6"/>
        <v>31151.9</v>
      </c>
      <c r="N36" s="29">
        <f t="shared" si="6"/>
        <v>38511.300000000003</v>
      </c>
      <c r="O36" s="29">
        <f t="shared" si="6"/>
        <v>40124.564024799998</v>
      </c>
      <c r="P36" s="29">
        <f t="shared" ref="P36:W36" si="7">SUM(P37:P38)</f>
        <v>45601.4</v>
      </c>
      <c r="Q36" s="29">
        <f t="shared" si="7"/>
        <v>42430.699385690001</v>
      </c>
      <c r="R36" s="29">
        <f t="shared" si="7"/>
        <v>41673.862325850001</v>
      </c>
      <c r="S36" s="29">
        <f t="shared" si="7"/>
        <v>44609.746357433003</v>
      </c>
      <c r="T36" s="29">
        <f t="shared" si="7"/>
        <v>43737.547468460005</v>
      </c>
      <c r="U36" s="29">
        <f t="shared" si="7"/>
        <v>55683.116455709998</v>
      </c>
      <c r="V36" s="29">
        <f t="shared" si="7"/>
        <v>50568.127967319997</v>
      </c>
      <c r="W36" s="29">
        <f t="shared" si="7"/>
        <v>50403.065115919999</v>
      </c>
      <c r="X36" s="86"/>
    </row>
    <row r="37" spans="1:24" x14ac:dyDescent="0.2">
      <c r="A37" s="30" t="s">
        <v>317</v>
      </c>
      <c r="B37" s="17">
        <v>2184.81</v>
      </c>
      <c r="C37" s="17">
        <v>2078.20525</v>
      </c>
      <c r="D37" s="17">
        <v>2570.4968489100002</v>
      </c>
      <c r="E37" s="17">
        <v>2554.2469411400002</v>
      </c>
      <c r="F37" s="17">
        <v>2867.9190553100002</v>
      </c>
      <c r="G37" s="17">
        <v>3106.5</v>
      </c>
      <c r="H37" s="17">
        <v>12888.4</v>
      </c>
      <c r="I37" s="17">
        <v>17718.329360593001</v>
      </c>
      <c r="J37" s="17">
        <v>18904.667462379999</v>
      </c>
      <c r="K37" s="17">
        <v>21314.484190970001</v>
      </c>
      <c r="L37" s="17">
        <v>24314.5</v>
      </c>
      <c r="M37" s="17">
        <v>23028.5</v>
      </c>
      <c r="N37" s="17">
        <v>29722.9</v>
      </c>
      <c r="O37" s="17">
        <v>28499.6562581</v>
      </c>
      <c r="P37" s="17">
        <v>31983.4</v>
      </c>
      <c r="Q37" s="17">
        <v>27000.03902109</v>
      </c>
      <c r="R37" s="17">
        <v>28286.13957155</v>
      </c>
      <c r="S37" s="17">
        <v>31157.709943233</v>
      </c>
      <c r="T37" s="17">
        <v>30841.666000590001</v>
      </c>
      <c r="U37" s="17"/>
      <c r="V37" s="17"/>
      <c r="W37" s="17"/>
      <c r="X37" s="86"/>
    </row>
    <row r="38" spans="1:24" x14ac:dyDescent="0.2">
      <c r="A38" s="30" t="s">
        <v>318</v>
      </c>
      <c r="B38" s="17">
        <v>5566.4</v>
      </c>
      <c r="C38" s="17">
        <v>6774.5</v>
      </c>
      <c r="D38" s="17">
        <v>7611.4</v>
      </c>
      <c r="E38" s="17">
        <v>7264.5483002000001</v>
      </c>
      <c r="F38" s="17">
        <v>7904.6963747</v>
      </c>
      <c r="G38" s="17">
        <v>9364.7000000000007</v>
      </c>
      <c r="H38" s="17">
        <v>4169.1000000000004</v>
      </c>
      <c r="I38" s="17">
        <v>5759.5214275999997</v>
      </c>
      <c r="J38" s="17">
        <v>7831.4340453000004</v>
      </c>
      <c r="K38" s="17">
        <v>8789.1845224000008</v>
      </c>
      <c r="L38" s="17">
        <v>9380.1</v>
      </c>
      <c r="M38" s="17">
        <v>8123.4</v>
      </c>
      <c r="N38" s="17">
        <v>8788.4</v>
      </c>
      <c r="O38" s="17">
        <v>11624.9077667</v>
      </c>
      <c r="P38" s="17">
        <v>13618</v>
      </c>
      <c r="Q38" s="17">
        <v>15430.6603646</v>
      </c>
      <c r="R38" s="17">
        <v>13387.722754300001</v>
      </c>
      <c r="S38" s="17">
        <v>13452.0364142</v>
      </c>
      <c r="T38" s="17">
        <v>12895.88146787</v>
      </c>
      <c r="U38" s="17">
        <v>55683.116455709998</v>
      </c>
      <c r="V38" s="17">
        <v>50568.127967319997</v>
      </c>
      <c r="W38" s="17">
        <v>50403.065115919999</v>
      </c>
      <c r="X38" s="86"/>
    </row>
    <row r="39" spans="1:24" x14ac:dyDescent="0.2">
      <c r="B39" s="24"/>
      <c r="C39" s="24"/>
      <c r="D39" s="24"/>
      <c r="E39" s="24"/>
      <c r="F39" s="24"/>
      <c r="G39" s="24"/>
      <c r="H39" s="24"/>
      <c r="I39" s="24"/>
      <c r="J39" s="24"/>
      <c r="K39" s="24"/>
      <c r="L39" s="24"/>
      <c r="M39" s="24"/>
      <c r="N39" s="24"/>
      <c r="O39" s="24"/>
      <c r="P39" s="24"/>
      <c r="Q39" s="24"/>
      <c r="S39" s="24"/>
      <c r="T39" s="24"/>
      <c r="U39" s="24"/>
      <c r="V39" s="24"/>
      <c r="W39" s="24"/>
      <c r="X39" s="86"/>
    </row>
    <row r="40" spans="1:24" x14ac:dyDescent="0.2">
      <c r="A40" s="28" t="s">
        <v>319</v>
      </c>
      <c r="B40" s="29">
        <f t="shared" ref="B40:O40" si="8">SUM(B41:B44)</f>
        <v>104518.95000000001</v>
      </c>
      <c r="C40" s="29">
        <f t="shared" si="8"/>
        <v>119378.94526904001</v>
      </c>
      <c r="D40" s="29">
        <f t="shared" si="8"/>
        <v>147909.58724432997</v>
      </c>
      <c r="E40" s="29">
        <f t="shared" si="8"/>
        <v>155964.07038634297</v>
      </c>
      <c r="F40" s="29">
        <f t="shared" si="8"/>
        <v>192263.75587446001</v>
      </c>
      <c r="G40" s="29">
        <f t="shared" si="8"/>
        <v>225671.19999999998</v>
      </c>
      <c r="H40" s="29">
        <f t="shared" si="8"/>
        <v>311525.59999999998</v>
      </c>
      <c r="I40" s="29">
        <f t="shared" si="8"/>
        <v>369219.15163456002</v>
      </c>
      <c r="J40" s="29">
        <f t="shared" si="8"/>
        <v>407965.75175112998</v>
      </c>
      <c r="K40" s="29">
        <f t="shared" si="8"/>
        <v>428413.50628873607</v>
      </c>
      <c r="L40" s="29">
        <f t="shared" si="8"/>
        <v>467431.80000000005</v>
      </c>
      <c r="M40" s="29">
        <f t="shared" si="8"/>
        <v>519842.8</v>
      </c>
      <c r="N40" s="29">
        <f t="shared" si="8"/>
        <v>573706.6</v>
      </c>
      <c r="O40" s="29">
        <f t="shared" si="8"/>
        <v>654083.46266670001</v>
      </c>
      <c r="P40" s="29">
        <f t="shared" ref="P40:W40" si="9">SUM(P41:P44)</f>
        <v>690087.70000000007</v>
      </c>
      <c r="Q40" s="29">
        <f t="shared" si="9"/>
        <v>746250.55958639993</v>
      </c>
      <c r="R40" s="29">
        <f t="shared" si="9"/>
        <v>823696.98629650997</v>
      </c>
      <c r="S40" s="29">
        <f t="shared" si="9"/>
        <v>892440.74513768998</v>
      </c>
      <c r="T40" s="29">
        <f t="shared" si="9"/>
        <v>859010.55123543495</v>
      </c>
      <c r="U40" s="29">
        <f t="shared" si="9"/>
        <v>940238.54032222601</v>
      </c>
      <c r="V40" s="29">
        <f t="shared" si="9"/>
        <v>996990.88715973205</v>
      </c>
      <c r="W40" s="29">
        <f t="shared" si="9"/>
        <v>1081420.997086355</v>
      </c>
      <c r="X40" s="86"/>
    </row>
    <row r="41" spans="1:24" x14ac:dyDescent="0.2">
      <c r="A41" s="30" t="s">
        <v>320</v>
      </c>
      <c r="B41" s="17">
        <v>27541.8</v>
      </c>
      <c r="C41" s="17">
        <v>33243.155599999998</v>
      </c>
      <c r="D41" s="17">
        <v>45154.71</v>
      </c>
      <c r="E41" s="17">
        <v>36462.38389117</v>
      </c>
      <c r="F41" s="17">
        <v>46124.522589259999</v>
      </c>
      <c r="G41" s="17">
        <v>55276.6</v>
      </c>
      <c r="H41" s="17">
        <v>74797.399999999994</v>
      </c>
      <c r="I41" s="17">
        <v>96195.570674620001</v>
      </c>
      <c r="J41" s="17">
        <v>99458.356095759998</v>
      </c>
      <c r="K41" s="17">
        <v>96660.340135420003</v>
      </c>
      <c r="L41" s="17">
        <v>88625.3</v>
      </c>
      <c r="M41" s="17">
        <v>101299</v>
      </c>
      <c r="N41" s="17">
        <v>100167.5</v>
      </c>
      <c r="O41" s="17">
        <v>133888.52074422</v>
      </c>
      <c r="P41" s="17">
        <v>124749.2</v>
      </c>
      <c r="Q41" s="17">
        <v>110725.41746721001</v>
      </c>
      <c r="R41" s="17">
        <v>130367.10648028999</v>
      </c>
      <c r="S41" s="17">
        <v>158793.04727069999</v>
      </c>
      <c r="T41" s="17">
        <v>148832.000174841</v>
      </c>
      <c r="U41" s="17">
        <v>215561.82593972</v>
      </c>
      <c r="V41" s="17">
        <v>216425.58869947001</v>
      </c>
      <c r="W41" s="17">
        <v>234398.81472970001</v>
      </c>
      <c r="X41" s="86"/>
    </row>
    <row r="42" spans="1:24" x14ac:dyDescent="0.2">
      <c r="A42" s="30" t="s">
        <v>321</v>
      </c>
      <c r="B42" s="17">
        <v>48203.55</v>
      </c>
      <c r="C42" s="17">
        <v>56215.289669040001</v>
      </c>
      <c r="D42" s="17">
        <v>69859.487244329997</v>
      </c>
      <c r="E42" s="17">
        <v>85947.501320772993</v>
      </c>
      <c r="F42" s="17">
        <v>102294.3661035</v>
      </c>
      <c r="G42" s="17">
        <v>124968.7</v>
      </c>
      <c r="H42" s="17">
        <v>182128.3</v>
      </c>
      <c r="I42" s="17">
        <v>205028.44898484001</v>
      </c>
      <c r="J42" s="17">
        <v>224126.38532887</v>
      </c>
      <c r="K42" s="17">
        <v>241373.45272401601</v>
      </c>
      <c r="L42" s="17">
        <v>278557.90000000002</v>
      </c>
      <c r="M42" s="17">
        <v>301940.2</v>
      </c>
      <c r="N42" s="17">
        <v>342445.7</v>
      </c>
      <c r="O42" s="17">
        <v>374767.17133377999</v>
      </c>
      <c r="P42" s="17">
        <v>416930.4</v>
      </c>
      <c r="Q42" s="17">
        <v>469658.24157638999</v>
      </c>
      <c r="R42" s="17">
        <v>529959.79683092004</v>
      </c>
      <c r="S42" s="17">
        <v>555910.03281149</v>
      </c>
      <c r="T42" s="17">
        <v>529025.62317906402</v>
      </c>
      <c r="U42" s="17">
        <v>539654.913958736</v>
      </c>
      <c r="V42" s="17">
        <v>599440.96050444199</v>
      </c>
      <c r="W42" s="17">
        <v>671038.33334144496</v>
      </c>
      <c r="X42" s="86"/>
    </row>
    <row r="43" spans="1:24" x14ac:dyDescent="0.2">
      <c r="A43" s="30" t="s">
        <v>322</v>
      </c>
      <c r="B43" s="17">
        <v>28241.5</v>
      </c>
      <c r="C43" s="17">
        <v>29477.9</v>
      </c>
      <c r="D43" s="17">
        <v>32393.89</v>
      </c>
      <c r="E43" s="17">
        <v>32984.720000000001</v>
      </c>
      <c r="F43" s="17">
        <v>43215.25</v>
      </c>
      <c r="G43" s="17">
        <v>44386.400000000001</v>
      </c>
      <c r="H43" s="17">
        <v>52963.199999999997</v>
      </c>
      <c r="I43" s="17">
        <v>66154.81</v>
      </c>
      <c r="J43" s="17">
        <v>79250.12</v>
      </c>
      <c r="K43" s="17">
        <v>88292.91</v>
      </c>
      <c r="L43" s="17">
        <v>98026.1</v>
      </c>
      <c r="M43" s="17">
        <v>114208.5</v>
      </c>
      <c r="N43" s="17">
        <v>128524</v>
      </c>
      <c r="O43" s="17">
        <v>142645.85999999999</v>
      </c>
      <c r="P43" s="17">
        <v>145562.20000000001</v>
      </c>
      <c r="Q43" s="17">
        <v>162934.29999999999</v>
      </c>
      <c r="R43" s="17">
        <v>160387.23000000001</v>
      </c>
      <c r="S43" s="17">
        <v>174867.65</v>
      </c>
      <c r="T43" s="17">
        <v>178236.94</v>
      </c>
      <c r="U43" s="17">
        <v>182150.24</v>
      </c>
      <c r="V43" s="17">
        <v>178183.24</v>
      </c>
      <c r="W43" s="17">
        <v>173090.73</v>
      </c>
      <c r="X43" s="86"/>
    </row>
    <row r="44" spans="1:24" x14ac:dyDescent="0.2">
      <c r="A44" s="30" t="s">
        <v>323</v>
      </c>
      <c r="B44" s="17">
        <v>532.1</v>
      </c>
      <c r="C44" s="17">
        <v>442.6</v>
      </c>
      <c r="D44" s="17">
        <v>501.5</v>
      </c>
      <c r="E44" s="17">
        <v>569.46517440000002</v>
      </c>
      <c r="F44" s="17">
        <v>629.61718169999995</v>
      </c>
      <c r="G44" s="17">
        <v>1039.5</v>
      </c>
      <c r="H44" s="17">
        <v>1636.7</v>
      </c>
      <c r="I44" s="17">
        <v>1840.3219750999999</v>
      </c>
      <c r="J44" s="17">
        <v>5130.8903264999999</v>
      </c>
      <c r="K44" s="17">
        <v>2086.8034293000001</v>
      </c>
      <c r="L44" s="17">
        <v>2222.5</v>
      </c>
      <c r="M44" s="17">
        <v>2395.1</v>
      </c>
      <c r="N44" s="17">
        <v>2569.4</v>
      </c>
      <c r="O44" s="17">
        <v>2781.9105887000001</v>
      </c>
      <c r="P44" s="17">
        <v>2845.9</v>
      </c>
      <c r="Q44" s="17">
        <v>2932.6005427999999</v>
      </c>
      <c r="R44" s="17">
        <v>2982.8529853</v>
      </c>
      <c r="S44" s="17">
        <v>2870.0150555</v>
      </c>
      <c r="T44" s="17">
        <v>2915.9878815299999</v>
      </c>
      <c r="U44" s="17">
        <v>2871.5604237699999</v>
      </c>
      <c r="V44" s="17">
        <v>2941.0979558200002</v>
      </c>
      <c r="W44" s="17">
        <v>2893.1190152099998</v>
      </c>
      <c r="X44" s="86"/>
    </row>
    <row r="45" spans="1:24" x14ac:dyDescent="0.2">
      <c r="B45" s="24"/>
      <c r="C45" s="24"/>
      <c r="D45" s="24"/>
      <c r="E45" s="24"/>
      <c r="F45" s="24"/>
      <c r="G45" s="24"/>
      <c r="H45" s="24"/>
      <c r="I45" s="24"/>
      <c r="J45" s="24"/>
      <c r="K45" s="24"/>
      <c r="L45" s="24"/>
      <c r="M45" s="24"/>
      <c r="N45" s="24"/>
      <c r="O45" s="24"/>
      <c r="P45" s="24"/>
      <c r="Q45" s="24"/>
      <c r="S45" s="24"/>
      <c r="T45" s="24"/>
      <c r="U45" s="24"/>
      <c r="V45" s="24"/>
      <c r="W45" s="24"/>
      <c r="X45" s="86"/>
    </row>
    <row r="46" spans="1:24" x14ac:dyDescent="0.2">
      <c r="A46" s="28" t="s">
        <v>324</v>
      </c>
      <c r="B46" s="29">
        <f t="shared" ref="B46:K46" si="10">SUM(B48:B50)</f>
        <v>342808.03</v>
      </c>
      <c r="C46" s="29">
        <f t="shared" si="10"/>
        <v>398797.91121334501</v>
      </c>
      <c r="D46" s="29">
        <f t="shared" si="10"/>
        <v>412768.96016665001</v>
      </c>
      <c r="E46" s="29">
        <f t="shared" si="10"/>
        <v>465155.09418017999</v>
      </c>
      <c r="F46" s="29">
        <f t="shared" si="10"/>
        <v>560478.90116700006</v>
      </c>
      <c r="G46" s="29">
        <f t="shared" si="10"/>
        <v>687558</v>
      </c>
      <c r="H46" s="29">
        <f t="shared" si="10"/>
        <v>914271.2</v>
      </c>
      <c r="I46" s="29">
        <f t="shared" si="10"/>
        <v>1113773.2010176501</v>
      </c>
      <c r="J46" s="29">
        <f t="shared" si="10"/>
        <v>1236578.50659627</v>
      </c>
      <c r="K46" s="29">
        <f t="shared" si="10"/>
        <v>1355265.4896649099</v>
      </c>
      <c r="L46" s="29">
        <f t="shared" ref="L46:R46" si="11">SUM(L47:L50)</f>
        <v>1537605.94</v>
      </c>
      <c r="M46" s="29">
        <f t="shared" si="11"/>
        <v>1622221.1</v>
      </c>
      <c r="N46" s="29">
        <f t="shared" si="11"/>
        <v>1719662.6</v>
      </c>
      <c r="O46" s="29">
        <f t="shared" si="11"/>
        <v>1901692.4564009679</v>
      </c>
      <c r="P46" s="29">
        <f t="shared" si="11"/>
        <v>2028836</v>
      </c>
      <c r="Q46" s="29">
        <f t="shared" si="11"/>
        <v>2133127.2734533763</v>
      </c>
      <c r="R46" s="29">
        <f t="shared" si="11"/>
        <v>2291713.4077739199</v>
      </c>
      <c r="S46" s="29">
        <f>SUM(S47:S50)</f>
        <v>2411116.3208775008</v>
      </c>
      <c r="T46" s="29">
        <f>SUM(T47:T50)</f>
        <v>2494207.6702304198</v>
      </c>
      <c r="U46" s="29">
        <f>SUM(U47:U50)</f>
        <v>2667639.7607113402</v>
      </c>
      <c r="V46" s="29">
        <f>SUM(V47:V50)</f>
        <v>2687799.4124927302</v>
      </c>
      <c r="W46" s="29">
        <f>SUM(W47:W50)</f>
        <v>2713099.7641208591</v>
      </c>
      <c r="X46" s="86"/>
    </row>
    <row r="47" spans="1:24" x14ac:dyDescent="0.2">
      <c r="A47" s="30" t="s">
        <v>325</v>
      </c>
      <c r="B47" s="17"/>
      <c r="C47" s="17"/>
      <c r="D47" s="17"/>
      <c r="E47" s="17"/>
      <c r="F47" s="17"/>
      <c r="G47" s="17"/>
      <c r="H47" s="17"/>
      <c r="I47" s="17"/>
      <c r="J47" s="17"/>
      <c r="K47" s="17"/>
      <c r="L47" s="17">
        <v>488.3</v>
      </c>
      <c r="M47" s="17">
        <v>3535</v>
      </c>
      <c r="N47" s="17">
        <v>12523.3</v>
      </c>
      <c r="O47" s="17">
        <v>19748.5869619</v>
      </c>
      <c r="P47" s="17">
        <v>21821.599999999999</v>
      </c>
      <c r="Q47" s="17">
        <v>30203.38</v>
      </c>
      <c r="R47" s="17">
        <v>33603.020720200002</v>
      </c>
      <c r="S47" s="17">
        <v>38590.809182999998</v>
      </c>
      <c r="T47" s="17">
        <v>31757.84981009</v>
      </c>
      <c r="U47" s="17">
        <v>31752.593147889998</v>
      </c>
      <c r="V47" s="17">
        <v>31345.693088150001</v>
      </c>
      <c r="W47" s="17">
        <v>32236.252627000002</v>
      </c>
      <c r="X47" s="86"/>
    </row>
    <row r="48" spans="1:24" x14ac:dyDescent="0.2">
      <c r="A48" s="30" t="s">
        <v>326</v>
      </c>
      <c r="B48" s="17">
        <v>35711.919999999998</v>
      </c>
      <c r="C48" s="17">
        <v>41640.656413345001</v>
      </c>
      <c r="D48" s="17">
        <v>39194.424477649998</v>
      </c>
      <c r="E48" s="17">
        <v>44309.91429506</v>
      </c>
      <c r="F48" s="17">
        <v>51592.97554046</v>
      </c>
      <c r="G48" s="17">
        <v>59682.7</v>
      </c>
      <c r="H48" s="17">
        <v>102631.8</v>
      </c>
      <c r="I48" s="17">
        <v>148253.96887871</v>
      </c>
      <c r="J48" s="17">
        <v>129074.72826248</v>
      </c>
      <c r="K48" s="17">
        <v>140604.66342212001</v>
      </c>
      <c r="L48" s="17">
        <v>241831.74</v>
      </c>
      <c r="M48" s="17">
        <v>225542.7</v>
      </c>
      <c r="N48" s="17">
        <v>237343.6</v>
      </c>
      <c r="O48" s="17">
        <v>264486.83287026797</v>
      </c>
      <c r="P48" s="17">
        <v>290559.90000000002</v>
      </c>
      <c r="Q48" s="17">
        <v>309240.92385860998</v>
      </c>
      <c r="R48" s="17">
        <v>333614.53691960999</v>
      </c>
      <c r="S48" s="17">
        <v>340398.64110470098</v>
      </c>
      <c r="T48" s="17">
        <v>292184.40577528701</v>
      </c>
      <c r="U48" s="17">
        <v>378220.52091188001</v>
      </c>
      <c r="V48" s="17">
        <v>309002.26897098002</v>
      </c>
      <c r="W48" s="17">
        <v>308996.62599539</v>
      </c>
      <c r="X48" s="86"/>
    </row>
    <row r="49" spans="1:24" x14ac:dyDescent="0.2">
      <c r="A49" s="30" t="s">
        <v>327</v>
      </c>
      <c r="B49" s="17">
        <v>844.4</v>
      </c>
      <c r="C49" s="17">
        <v>979.25480000000005</v>
      </c>
      <c r="D49" s="17">
        <v>1081.757689</v>
      </c>
      <c r="E49" s="17">
        <v>1047.33364377</v>
      </c>
      <c r="F49" s="17">
        <v>1199.4468220399999</v>
      </c>
      <c r="G49" s="17">
        <v>1440.5</v>
      </c>
      <c r="H49" s="17">
        <v>1890.9</v>
      </c>
      <c r="I49" s="17">
        <v>2430.7821598400001</v>
      </c>
      <c r="J49" s="17">
        <v>2928.2825429899999</v>
      </c>
      <c r="K49" s="17">
        <v>3277.3460919899999</v>
      </c>
      <c r="L49" s="17">
        <v>3390.9</v>
      </c>
      <c r="M49" s="17">
        <v>3600.6</v>
      </c>
      <c r="N49" s="17">
        <v>3803.6</v>
      </c>
      <c r="O49" s="17">
        <v>4344.9946546000001</v>
      </c>
      <c r="P49" s="17">
        <v>5430.6</v>
      </c>
      <c r="Q49" s="17">
        <v>5899.0919001660004</v>
      </c>
      <c r="R49" s="17">
        <v>5890.91317394</v>
      </c>
      <c r="S49" s="17">
        <v>5604.1078664899997</v>
      </c>
      <c r="T49" s="17">
        <v>6353.8672161430004</v>
      </c>
      <c r="U49" s="17"/>
      <c r="V49" s="17"/>
      <c r="W49" s="17"/>
      <c r="X49" s="86"/>
    </row>
    <row r="50" spans="1:24" x14ac:dyDescent="0.2">
      <c r="A50" s="30" t="s">
        <v>328</v>
      </c>
      <c r="B50" s="17">
        <v>306251.71000000002</v>
      </c>
      <c r="C50" s="17">
        <v>356178</v>
      </c>
      <c r="D50" s="17">
        <v>372492.77799999999</v>
      </c>
      <c r="E50" s="17">
        <v>419797.84624134999</v>
      </c>
      <c r="F50" s="17">
        <v>507686.47880450002</v>
      </c>
      <c r="G50" s="17">
        <v>626434.80000000005</v>
      </c>
      <c r="H50" s="17">
        <v>809748.5</v>
      </c>
      <c r="I50" s="17">
        <v>963088.44997910003</v>
      </c>
      <c r="J50" s="17">
        <v>1104575.4957908001</v>
      </c>
      <c r="K50" s="17">
        <v>1211383.4801508</v>
      </c>
      <c r="L50" s="17">
        <v>1291895</v>
      </c>
      <c r="M50" s="17">
        <v>1389542.8</v>
      </c>
      <c r="N50" s="17">
        <v>1465992.1</v>
      </c>
      <c r="O50" s="17">
        <v>1613112.0419141999</v>
      </c>
      <c r="P50" s="17">
        <v>1711023.9</v>
      </c>
      <c r="Q50" s="17">
        <v>1787783.8776946</v>
      </c>
      <c r="R50" s="17">
        <v>1918604.93696017</v>
      </c>
      <c r="S50" s="17">
        <v>2026522.7627233099</v>
      </c>
      <c r="T50" s="17">
        <v>2163911.5474288999</v>
      </c>
      <c r="U50" s="17">
        <v>2257666.6466515702</v>
      </c>
      <c r="V50" s="17">
        <v>2347451.4504336002</v>
      </c>
      <c r="W50" s="17">
        <v>2371866.8854984692</v>
      </c>
      <c r="X50" s="86"/>
    </row>
    <row r="51" spans="1:24" x14ac:dyDescent="0.2">
      <c r="B51" s="24"/>
      <c r="C51" s="24"/>
      <c r="D51" s="24"/>
      <c r="E51" s="24"/>
      <c r="F51" s="24"/>
      <c r="G51" s="24"/>
      <c r="H51" s="24"/>
      <c r="I51" s="24"/>
      <c r="J51" s="24"/>
      <c r="K51" s="24"/>
      <c r="L51" s="24"/>
      <c r="M51" s="24"/>
      <c r="N51" s="24"/>
      <c r="O51" s="24"/>
      <c r="P51" s="24"/>
      <c r="Q51" s="24"/>
      <c r="S51" s="24"/>
      <c r="T51" s="24"/>
      <c r="U51" s="24"/>
      <c r="V51" s="24"/>
      <c r="W51" s="24"/>
      <c r="X51" s="86"/>
    </row>
    <row r="52" spans="1:24" x14ac:dyDescent="0.2">
      <c r="A52" s="28" t="s">
        <v>329</v>
      </c>
      <c r="B52" s="29">
        <f t="shared" ref="B52:O52" si="12">SUM(B53:B56)</f>
        <v>10187.178000000002</v>
      </c>
      <c r="C52" s="29">
        <f t="shared" si="12"/>
        <v>10512.578481139999</v>
      </c>
      <c r="D52" s="29">
        <f t="shared" si="12"/>
        <v>11195.509764810002</v>
      </c>
      <c r="E52" s="29">
        <f t="shared" si="12"/>
        <v>13359.346206460001</v>
      </c>
      <c r="F52" s="29">
        <f t="shared" si="12"/>
        <v>14822.471900859999</v>
      </c>
      <c r="G52" s="29">
        <f t="shared" si="12"/>
        <v>18302.999999999996</v>
      </c>
      <c r="H52" s="29">
        <f t="shared" si="12"/>
        <v>22016.400000000001</v>
      </c>
      <c r="I52" s="29">
        <f t="shared" si="12"/>
        <v>35507.540686198001</v>
      </c>
      <c r="J52" s="29">
        <f t="shared" si="12"/>
        <v>35972.65433854</v>
      </c>
      <c r="K52" s="29">
        <f t="shared" si="12"/>
        <v>40594.239738049</v>
      </c>
      <c r="L52" s="29">
        <f t="shared" si="12"/>
        <v>42969.74</v>
      </c>
      <c r="M52" s="29">
        <f t="shared" si="12"/>
        <v>54828.9</v>
      </c>
      <c r="N52" s="29">
        <f t="shared" si="12"/>
        <v>56964.5</v>
      </c>
      <c r="O52" s="29">
        <f t="shared" si="12"/>
        <v>57816.369035587602</v>
      </c>
      <c r="P52" s="29">
        <f>SUM(P53:P56)</f>
        <v>57039.199999999997</v>
      </c>
      <c r="Q52" s="29">
        <f>SUM(Q53:Q56)</f>
        <v>67719.048413002703</v>
      </c>
      <c r="R52" s="29">
        <f>SUM(R53:R56)</f>
        <v>62770.119122240001</v>
      </c>
      <c r="S52" s="29">
        <f>SUM(S53:S56)</f>
        <v>63705.419779578398</v>
      </c>
      <c r="T52" s="29">
        <f>SUM(T53:T57)</f>
        <v>55243.292238077607</v>
      </c>
      <c r="U52" s="29">
        <f>SUM(U53:U57)</f>
        <v>53327.05419332</v>
      </c>
      <c r="V52" s="29">
        <f>SUM(V53:V57)</f>
        <v>56859.155458610003</v>
      </c>
      <c r="W52" s="29">
        <f>SUM(W53:W57)</f>
        <v>59317.832784439997</v>
      </c>
      <c r="X52" s="86"/>
    </row>
    <row r="53" spans="1:24" x14ac:dyDescent="0.2">
      <c r="A53" s="30" t="s">
        <v>330</v>
      </c>
      <c r="B53" s="17">
        <v>1341.46</v>
      </c>
      <c r="C53" s="17">
        <v>2013.9459999999999</v>
      </c>
      <c r="D53" s="17">
        <v>1458.249</v>
      </c>
      <c r="E53" s="17">
        <v>1917.7251906900001</v>
      </c>
      <c r="F53" s="17">
        <v>2842.0157272000001</v>
      </c>
      <c r="G53" s="17">
        <v>2457.8000000000002</v>
      </c>
      <c r="H53" s="17">
        <v>3547.2</v>
      </c>
      <c r="I53" s="17">
        <v>6905.8813066680004</v>
      </c>
      <c r="J53" s="17">
        <v>5791.8161294199999</v>
      </c>
      <c r="K53" s="17">
        <v>6660.4624675599998</v>
      </c>
      <c r="L53" s="17">
        <v>6338.5</v>
      </c>
      <c r="M53" s="17">
        <v>12342.4</v>
      </c>
      <c r="N53" s="17">
        <v>12412.4</v>
      </c>
      <c r="O53" s="17">
        <v>11038.209622230001</v>
      </c>
      <c r="P53" s="17">
        <v>9481.6</v>
      </c>
      <c r="Q53" s="17">
        <v>10815.528677103999</v>
      </c>
      <c r="R53" s="17">
        <v>10568.41473803</v>
      </c>
      <c r="S53" s="17">
        <v>11109.585469289999</v>
      </c>
      <c r="T53" s="17">
        <v>8535.5728704199992</v>
      </c>
      <c r="U53" s="17">
        <v>8697.1663296400002</v>
      </c>
      <c r="V53" s="17">
        <v>10256.51409941</v>
      </c>
      <c r="W53" s="17">
        <v>14011.712359020001</v>
      </c>
      <c r="X53" s="86"/>
    </row>
    <row r="54" spans="1:24" x14ac:dyDescent="0.2">
      <c r="A54" s="30" t="s">
        <v>331</v>
      </c>
      <c r="B54" s="17">
        <v>6709.0280000000002</v>
      </c>
      <c r="C54" s="17">
        <v>6543.8930922400004</v>
      </c>
      <c r="D54" s="17">
        <v>8422.8621223400005</v>
      </c>
      <c r="E54" s="17">
        <v>8116.3519999</v>
      </c>
      <c r="F54" s="17">
        <v>8851.6603759499994</v>
      </c>
      <c r="G54" s="17">
        <v>11669.8</v>
      </c>
      <c r="H54" s="17">
        <v>14573.7</v>
      </c>
      <c r="I54" s="17">
        <v>21822.287473619999</v>
      </c>
      <c r="J54" s="17">
        <v>25819.654442547999</v>
      </c>
      <c r="K54" s="17">
        <v>27785.808536543998</v>
      </c>
      <c r="L54" s="17">
        <v>30490.639999999999</v>
      </c>
      <c r="M54" s="17">
        <v>34743.1</v>
      </c>
      <c r="N54" s="17">
        <v>37490.9</v>
      </c>
      <c r="O54" s="17">
        <v>38354.95665606</v>
      </c>
      <c r="P54" s="17">
        <v>38174.9</v>
      </c>
      <c r="Q54" s="17">
        <v>47042.637162008701</v>
      </c>
      <c r="R54" s="17">
        <v>43220.491514200003</v>
      </c>
      <c r="S54" s="17">
        <v>41688.2111393784</v>
      </c>
      <c r="T54" s="17">
        <v>37541.331014027601</v>
      </c>
      <c r="U54" s="17">
        <v>37665.548946559997</v>
      </c>
      <c r="V54" s="17">
        <v>39962.875464030003</v>
      </c>
      <c r="W54" s="17">
        <v>39198.014632639999</v>
      </c>
      <c r="X54" s="86"/>
    </row>
    <row r="55" spans="1:24" x14ac:dyDescent="0.2">
      <c r="A55" s="30" t="s">
        <v>332</v>
      </c>
      <c r="B55" s="17">
        <v>1927.5</v>
      </c>
      <c r="C55" s="17">
        <v>1697.9960000000001</v>
      </c>
      <c r="D55" s="17">
        <v>1096.1964</v>
      </c>
      <c r="E55" s="17">
        <v>3083.7277358199999</v>
      </c>
      <c r="F55" s="17">
        <v>2900.9198778</v>
      </c>
      <c r="G55" s="17">
        <v>3920.8</v>
      </c>
      <c r="H55" s="17">
        <v>3625.5</v>
      </c>
      <c r="I55" s="17">
        <v>6457.9627934999999</v>
      </c>
      <c r="J55" s="17">
        <v>3889.7066439199998</v>
      </c>
      <c r="K55" s="17">
        <v>5456.9421029320001</v>
      </c>
      <c r="L55" s="17">
        <v>5622.7</v>
      </c>
      <c r="M55" s="17">
        <v>6926.3</v>
      </c>
      <c r="N55" s="17">
        <v>6268.6</v>
      </c>
      <c r="O55" s="17">
        <v>7283.3722888876</v>
      </c>
      <c r="P55" s="17">
        <v>8536.1</v>
      </c>
      <c r="Q55" s="17">
        <v>8718.94844706</v>
      </c>
      <c r="R55" s="17">
        <v>7815.9990352900004</v>
      </c>
      <c r="S55" s="17">
        <v>9414.7013587500005</v>
      </c>
      <c r="T55" s="17">
        <v>7989.1287941600003</v>
      </c>
      <c r="U55" s="17">
        <v>6964.3389171199997</v>
      </c>
      <c r="V55" s="17">
        <v>6639.7658951699996</v>
      </c>
      <c r="W55" s="17">
        <v>6108.1057927800002</v>
      </c>
      <c r="X55" s="86"/>
    </row>
    <row r="56" spans="1:24" x14ac:dyDescent="0.2">
      <c r="A56" s="30" t="s">
        <v>333</v>
      </c>
      <c r="B56" s="17">
        <v>209.19</v>
      </c>
      <c r="C56" s="17">
        <v>256.74338890000001</v>
      </c>
      <c r="D56" s="17">
        <v>218.20224246999999</v>
      </c>
      <c r="E56" s="17">
        <v>241.54128005000001</v>
      </c>
      <c r="F56" s="17">
        <v>227.87591990999999</v>
      </c>
      <c r="G56" s="17">
        <v>254.6</v>
      </c>
      <c r="H56" s="17">
        <v>270</v>
      </c>
      <c r="I56" s="17">
        <v>321.40911240999998</v>
      </c>
      <c r="J56" s="17">
        <v>471.47712265199999</v>
      </c>
      <c r="K56" s="17">
        <v>691.02663101300004</v>
      </c>
      <c r="L56" s="17">
        <v>517.9</v>
      </c>
      <c r="M56" s="17">
        <v>817.1</v>
      </c>
      <c r="N56" s="17">
        <v>792.6</v>
      </c>
      <c r="O56" s="17">
        <v>1139.8304684100001</v>
      </c>
      <c r="P56" s="17">
        <v>846.6</v>
      </c>
      <c r="Q56" s="17">
        <v>1141.93412683</v>
      </c>
      <c r="R56" s="17">
        <v>1165.21383472</v>
      </c>
      <c r="S56" s="17">
        <v>1492.9218121599999</v>
      </c>
      <c r="T56" s="17">
        <v>1089.3466067100001</v>
      </c>
      <c r="U56" s="17"/>
      <c r="V56" s="17"/>
      <c r="W56" s="17"/>
      <c r="X56" s="86"/>
    </row>
    <row r="57" spans="1:24" ht="25.5" x14ac:dyDescent="0.2">
      <c r="A57" s="30" t="s">
        <v>334</v>
      </c>
      <c r="B57" s="35"/>
      <c r="C57" s="35"/>
      <c r="D57" s="35"/>
      <c r="E57" s="35"/>
      <c r="F57" s="35"/>
      <c r="G57" s="35"/>
      <c r="H57" s="35"/>
      <c r="I57" s="35"/>
      <c r="J57" s="35"/>
      <c r="K57" s="35"/>
      <c r="L57" s="35"/>
      <c r="M57" s="35"/>
      <c r="N57" s="35"/>
      <c r="O57" s="35">
        <v>0</v>
      </c>
      <c r="P57" s="35">
        <v>0</v>
      </c>
      <c r="Q57" s="35">
        <v>0</v>
      </c>
      <c r="R57" s="35">
        <v>0</v>
      </c>
      <c r="S57" s="35">
        <v>0</v>
      </c>
      <c r="T57" s="35">
        <v>87.912952759999996</v>
      </c>
      <c r="U57" s="35"/>
      <c r="V57" s="35"/>
      <c r="W57" s="35"/>
      <c r="X57" s="86"/>
    </row>
    <row r="58" spans="1:24" x14ac:dyDescent="0.2">
      <c r="B58" s="24"/>
      <c r="C58" s="24"/>
      <c r="D58" s="24"/>
      <c r="E58" s="24"/>
      <c r="F58" s="24"/>
      <c r="G58" s="24"/>
      <c r="H58" s="24"/>
      <c r="I58" s="24"/>
      <c r="J58" s="24"/>
      <c r="K58" s="24"/>
      <c r="L58" s="24"/>
      <c r="M58" s="24"/>
      <c r="N58" s="24"/>
      <c r="O58" s="24"/>
      <c r="P58" s="24"/>
      <c r="Q58" s="24"/>
      <c r="S58" s="24"/>
      <c r="T58" s="24"/>
      <c r="U58" s="24"/>
      <c r="V58" s="24"/>
      <c r="W58" s="24"/>
      <c r="X58" s="86"/>
    </row>
    <row r="59" spans="1:24" x14ac:dyDescent="0.2">
      <c r="A59" s="28" t="s">
        <v>335</v>
      </c>
      <c r="B59" s="29">
        <f t="shared" ref="B59:O59" si="13">SUM(B60:B64)</f>
        <v>332897</v>
      </c>
      <c r="C59" s="29">
        <f t="shared" si="13"/>
        <v>383634.09639455995</v>
      </c>
      <c r="D59" s="29">
        <f t="shared" si="13"/>
        <v>440157.38489163917</v>
      </c>
      <c r="E59" s="29">
        <f t="shared" si="13"/>
        <v>500306.23694279004</v>
      </c>
      <c r="F59" s="29">
        <f t="shared" si="13"/>
        <v>577246.85181749007</v>
      </c>
      <c r="G59" s="29">
        <f t="shared" si="13"/>
        <v>702984.3</v>
      </c>
      <c r="H59" s="29">
        <f t="shared" si="13"/>
        <v>897790.9</v>
      </c>
      <c r="I59" s="29">
        <f t="shared" si="13"/>
        <v>1140891.6922188518</v>
      </c>
      <c r="J59" s="29">
        <f t="shared" si="13"/>
        <v>1371023.6893784294</v>
      </c>
      <c r="K59" s="29">
        <f t="shared" si="13"/>
        <v>1458260.6715981099</v>
      </c>
      <c r="L59" s="29">
        <f t="shared" si="13"/>
        <v>1639213.063237</v>
      </c>
      <c r="M59" s="29">
        <f t="shared" si="13"/>
        <v>1811806.6</v>
      </c>
      <c r="N59" s="29">
        <f t="shared" si="13"/>
        <v>1979497</v>
      </c>
      <c r="O59" s="29">
        <f t="shared" si="13"/>
        <v>2179758.9247433548</v>
      </c>
      <c r="P59" s="29">
        <f t="shared" ref="P59:W59" si="14">SUM(P60:P64)</f>
        <v>2339983.7999999998</v>
      </c>
      <c r="Q59" s="29">
        <f t="shared" si="14"/>
        <v>2528238.2508975579</v>
      </c>
      <c r="R59" s="29">
        <f t="shared" si="14"/>
        <v>2564425.4033734221</v>
      </c>
      <c r="S59" s="29">
        <f t="shared" si="14"/>
        <v>2650005.1852053218</v>
      </c>
      <c r="T59" s="29">
        <f t="shared" si="14"/>
        <v>2511684.883358866</v>
      </c>
      <c r="U59" s="29">
        <f t="shared" si="14"/>
        <v>2564489.1790203196</v>
      </c>
      <c r="V59" s="29">
        <f t="shared" si="14"/>
        <v>2530206.3658478139</v>
      </c>
      <c r="W59" s="29">
        <f t="shared" si="14"/>
        <v>2585338.1058303164</v>
      </c>
      <c r="X59" s="86"/>
    </row>
    <row r="60" spans="1:24" x14ac:dyDescent="0.2">
      <c r="A60" s="30" t="s">
        <v>336</v>
      </c>
      <c r="B60" s="126">
        <v>2233.8000000000002</v>
      </c>
      <c r="C60" s="126">
        <v>2157.3000000000002</v>
      </c>
      <c r="D60" s="126">
        <v>4162.6000000000004</v>
      </c>
      <c r="E60" s="126">
        <v>1838.038</v>
      </c>
      <c r="F60" s="126">
        <v>339.02863200000002</v>
      </c>
      <c r="G60" s="126">
        <v>361.8</v>
      </c>
      <c r="H60" s="126">
        <v>779.8</v>
      </c>
      <c r="I60" s="126">
        <v>1495.210581</v>
      </c>
      <c r="J60" s="126">
        <v>1210.528992</v>
      </c>
      <c r="K60" s="126">
        <v>4863.3050000000003</v>
      </c>
      <c r="L60" s="126">
        <v>1696.123237</v>
      </c>
      <c r="M60" s="126">
        <v>5841.8</v>
      </c>
      <c r="N60" s="126">
        <v>353.6</v>
      </c>
      <c r="O60" s="126">
        <v>0</v>
      </c>
      <c r="P60" s="126">
        <v>0</v>
      </c>
      <c r="Q60" s="126">
        <v>0</v>
      </c>
      <c r="R60" s="126">
        <v>0</v>
      </c>
      <c r="S60" s="126">
        <v>0</v>
      </c>
      <c r="T60" s="126">
        <v>0</v>
      </c>
      <c r="U60" s="126"/>
      <c r="V60" s="126"/>
      <c r="W60" s="126"/>
      <c r="X60" s="86"/>
    </row>
    <row r="61" spans="1:24" x14ac:dyDescent="0.2">
      <c r="A61" s="30" t="s">
        <v>337</v>
      </c>
      <c r="B61" s="17">
        <v>2871.78</v>
      </c>
      <c r="C61" s="17">
        <v>3258.6294487700002</v>
      </c>
      <c r="D61" s="17">
        <v>3532.7932663291999</v>
      </c>
      <c r="E61" s="17">
        <v>4476.2662909299997</v>
      </c>
      <c r="F61" s="17">
        <v>5147.6392982300003</v>
      </c>
      <c r="G61" s="17">
        <v>5661</v>
      </c>
      <c r="H61" s="17">
        <v>6910.8</v>
      </c>
      <c r="I61" s="17">
        <v>8822.1385630506993</v>
      </c>
      <c r="J61" s="17">
        <v>4031.9527374690001</v>
      </c>
      <c r="K61" s="17">
        <v>4142.4485102899998</v>
      </c>
      <c r="L61" s="17">
        <v>4629.1000000000004</v>
      </c>
      <c r="M61" s="17">
        <v>4915.6000000000004</v>
      </c>
      <c r="N61" s="17">
        <v>5450.6</v>
      </c>
      <c r="O61" s="17">
        <v>5930.1170694317998</v>
      </c>
      <c r="P61" s="17">
        <v>6627.7</v>
      </c>
      <c r="Q61" s="17">
        <v>7004.8149723699999</v>
      </c>
      <c r="R61" s="17">
        <v>6760.9249711399998</v>
      </c>
      <c r="S61" s="17">
        <v>7293.0245690800002</v>
      </c>
      <c r="T61" s="17">
        <v>7039.4297531399998</v>
      </c>
      <c r="U61" s="17">
        <v>7796.9591211814004</v>
      </c>
      <c r="V61" s="17">
        <v>7184.6259889599996</v>
      </c>
      <c r="W61" s="17">
        <v>7786.2244141700003</v>
      </c>
      <c r="X61" s="86"/>
    </row>
    <row r="62" spans="1:24" x14ac:dyDescent="0.2">
      <c r="A62" s="30" t="s">
        <v>338</v>
      </c>
      <c r="B62" s="17">
        <v>61218.47</v>
      </c>
      <c r="C62" s="17">
        <v>80500.179999999993</v>
      </c>
      <c r="D62" s="17">
        <v>91099</v>
      </c>
      <c r="E62" s="17">
        <v>105168.3834279</v>
      </c>
      <c r="F62" s="17">
        <v>119353.09903873</v>
      </c>
      <c r="G62" s="17">
        <v>147745.70000000001</v>
      </c>
      <c r="H62" s="17">
        <v>201470.5</v>
      </c>
      <c r="I62" s="17">
        <v>236190.09911159999</v>
      </c>
      <c r="J62" s="17">
        <v>275887.34756412002</v>
      </c>
      <c r="K62" s="17">
        <v>307585.52571300999</v>
      </c>
      <c r="L62" s="17">
        <v>351926.94</v>
      </c>
      <c r="M62" s="17">
        <v>397237.4</v>
      </c>
      <c r="N62" s="17">
        <v>449644</v>
      </c>
      <c r="O62" s="17">
        <v>496012.63377621101</v>
      </c>
      <c r="P62" s="17">
        <v>561729.19999999995</v>
      </c>
      <c r="Q62" s="17">
        <v>603573.12953242601</v>
      </c>
      <c r="R62" s="17">
        <v>615379.89028375002</v>
      </c>
      <c r="S62" s="17">
        <v>626224.59406577202</v>
      </c>
      <c r="T62" s="17">
        <v>598602.32335602597</v>
      </c>
      <c r="U62" s="17">
        <v>589707.54807139805</v>
      </c>
      <c r="V62" s="17">
        <v>585376.234127264</v>
      </c>
      <c r="W62" s="17">
        <v>595302.67314718675</v>
      </c>
      <c r="X62" s="86"/>
    </row>
    <row r="63" spans="1:24" x14ac:dyDescent="0.2">
      <c r="A63" s="30" t="s">
        <v>339</v>
      </c>
      <c r="B63" s="17">
        <v>22516.66</v>
      </c>
      <c r="C63" s="17">
        <v>22454.353599999999</v>
      </c>
      <c r="D63" s="17">
        <v>20505.414000000001</v>
      </c>
      <c r="E63" s="17">
        <v>25138.784170350002</v>
      </c>
      <c r="F63" s="17">
        <v>26894.019146279999</v>
      </c>
      <c r="G63" s="17">
        <v>36531.4</v>
      </c>
      <c r="H63" s="17">
        <v>54217.9</v>
      </c>
      <c r="I63" s="17">
        <v>59906.992582999999</v>
      </c>
      <c r="J63" s="17">
        <v>60507.442000000003</v>
      </c>
      <c r="K63" s="17">
        <v>60054.265399999997</v>
      </c>
      <c r="L63" s="17">
        <v>68480.600000000006</v>
      </c>
      <c r="M63" s="17">
        <v>75754.5</v>
      </c>
      <c r="N63" s="17">
        <v>76428.100000000006</v>
      </c>
      <c r="O63" s="17">
        <v>83707.615699999995</v>
      </c>
      <c r="P63" s="17">
        <v>90741.1</v>
      </c>
      <c r="Q63" s="17">
        <v>94963.330019999994</v>
      </c>
      <c r="R63" s="17">
        <v>100911.0913</v>
      </c>
      <c r="S63" s="17">
        <v>106935.90790000001</v>
      </c>
      <c r="T63" s="17">
        <v>111304.0148</v>
      </c>
      <c r="U63" s="17">
        <v>95393.332399999999</v>
      </c>
      <c r="V63" s="17">
        <v>101265.86016945</v>
      </c>
      <c r="W63" s="17">
        <v>106822.91364871</v>
      </c>
      <c r="X63" s="86"/>
    </row>
    <row r="64" spans="1:24" x14ac:dyDescent="0.2">
      <c r="A64" s="30" t="s">
        <v>340</v>
      </c>
      <c r="B64" s="17">
        <v>244056.29</v>
      </c>
      <c r="C64" s="17">
        <v>275263.63334578997</v>
      </c>
      <c r="D64" s="17">
        <v>320857.57762530999</v>
      </c>
      <c r="E64" s="17">
        <v>363684.76505361003</v>
      </c>
      <c r="F64" s="17">
        <v>425513.06570224999</v>
      </c>
      <c r="G64" s="17">
        <v>512684.4</v>
      </c>
      <c r="H64" s="17">
        <v>634411.9</v>
      </c>
      <c r="I64" s="17">
        <v>834477.25138020096</v>
      </c>
      <c r="J64" s="17">
        <v>1029386.4180848404</v>
      </c>
      <c r="K64" s="17">
        <v>1081615.1269748099</v>
      </c>
      <c r="L64" s="17">
        <v>1212480.3</v>
      </c>
      <c r="M64" s="17">
        <v>1328057.3</v>
      </c>
      <c r="N64" s="17">
        <v>1447620.7</v>
      </c>
      <c r="O64" s="17">
        <v>1594108.5581977121</v>
      </c>
      <c r="P64" s="17">
        <v>1680885.8</v>
      </c>
      <c r="Q64" s="17">
        <v>1822696.9763727619</v>
      </c>
      <c r="R64" s="17">
        <v>1841373.496818532</v>
      </c>
      <c r="S64" s="17">
        <v>1909551.6586704699</v>
      </c>
      <c r="T64" s="17">
        <v>1794739.1154497</v>
      </c>
      <c r="U64" s="17">
        <v>1871591.3394277401</v>
      </c>
      <c r="V64" s="17">
        <v>1836379.64556214</v>
      </c>
      <c r="W64" s="17">
        <v>1875426.2946202499</v>
      </c>
      <c r="X64" s="86"/>
    </row>
    <row r="65" spans="1:24" x14ac:dyDescent="0.2">
      <c r="B65" s="24"/>
      <c r="C65" s="24"/>
      <c r="D65" s="24"/>
      <c r="E65" s="24"/>
      <c r="F65" s="24"/>
      <c r="G65" s="24"/>
      <c r="H65" s="24"/>
      <c r="I65" s="24"/>
      <c r="J65" s="24"/>
      <c r="K65" s="24"/>
      <c r="L65" s="24"/>
      <c r="M65" s="24"/>
      <c r="N65" s="24"/>
      <c r="O65" s="24"/>
      <c r="P65" s="24"/>
      <c r="Q65" s="24"/>
      <c r="S65" s="24"/>
      <c r="T65" s="24"/>
      <c r="U65" s="24"/>
      <c r="V65" s="24"/>
      <c r="W65" s="24"/>
      <c r="X65" s="86"/>
    </row>
    <row r="66" spans="1:24" x14ac:dyDescent="0.2">
      <c r="A66" s="28" t="s">
        <v>341</v>
      </c>
      <c r="B66" s="29">
        <f t="shared" ref="B66:O66" si="15">SUM(B67:B70)</f>
        <v>338882.79000000004</v>
      </c>
      <c r="C66" s="29">
        <f t="shared" si="15"/>
        <v>377133.34539999999</v>
      </c>
      <c r="D66" s="29">
        <f t="shared" si="15"/>
        <v>433609.52889519004</v>
      </c>
      <c r="E66" s="29">
        <f t="shared" si="15"/>
        <v>502241.37757096998</v>
      </c>
      <c r="F66" s="29">
        <f t="shared" si="15"/>
        <v>593212.47014701006</v>
      </c>
      <c r="G66" s="29">
        <f t="shared" si="15"/>
        <v>719510.8</v>
      </c>
      <c r="H66" s="29">
        <f t="shared" si="15"/>
        <v>869800.8</v>
      </c>
      <c r="I66" s="29">
        <f t="shared" si="15"/>
        <v>1078569.9147435799</v>
      </c>
      <c r="J66" s="29">
        <f t="shared" si="15"/>
        <v>1236620.5685098099</v>
      </c>
      <c r="K66" s="29">
        <f t="shared" si="15"/>
        <v>1366117.371636566</v>
      </c>
      <c r="L66" s="29">
        <f t="shared" si="15"/>
        <v>1514338.6400000004</v>
      </c>
      <c r="M66" s="29">
        <f t="shared" si="15"/>
        <v>1684889.1</v>
      </c>
      <c r="N66" s="29">
        <f t="shared" si="15"/>
        <v>1845266.0000000002</v>
      </c>
      <c r="O66" s="29">
        <f t="shared" si="15"/>
        <v>2021139.2221107841</v>
      </c>
      <c r="P66" s="29">
        <f t="shared" ref="P66:T66" si="16">SUM(P67:P70)</f>
        <v>2156652.9000000004</v>
      </c>
      <c r="Q66" s="29">
        <f t="shared" si="16"/>
        <v>2329070.212196419</v>
      </c>
      <c r="R66" s="29">
        <f t="shared" si="16"/>
        <v>2532760.6080588279</v>
      </c>
      <c r="S66" s="29">
        <f t="shared" si="16"/>
        <v>2825082.5774373896</v>
      </c>
      <c r="T66" s="29">
        <f t="shared" si="16"/>
        <v>2913297.5970667861</v>
      </c>
      <c r="U66" s="29">
        <f>SUM(U67:U70)</f>
        <v>3145541.1178546296</v>
      </c>
      <c r="V66" s="29">
        <f>SUM(V67:V70)</f>
        <v>3124497.5010457821</v>
      </c>
      <c r="W66" s="29">
        <f>SUM(W67:W70)</f>
        <v>3317747.3435052787</v>
      </c>
      <c r="X66" s="86"/>
    </row>
    <row r="67" spans="1:24" x14ac:dyDescent="0.2">
      <c r="A67" s="30" t="s">
        <v>342</v>
      </c>
      <c r="B67" s="17">
        <v>277067.40000000002</v>
      </c>
      <c r="C67" s="17">
        <v>313522.5</v>
      </c>
      <c r="D67" s="17">
        <v>364186.51</v>
      </c>
      <c r="E67" s="17">
        <v>411061.15310862998</v>
      </c>
      <c r="F67" s="17">
        <v>487126.38964140002</v>
      </c>
      <c r="G67" s="17">
        <v>589069.6</v>
      </c>
      <c r="H67" s="17">
        <v>710639</v>
      </c>
      <c r="I67" s="17">
        <v>860178.02259930002</v>
      </c>
      <c r="J67" s="17">
        <v>984740.60471943999</v>
      </c>
      <c r="K67" s="17">
        <v>1087755.1147459999</v>
      </c>
      <c r="L67" s="17">
        <v>1200301.8400000001</v>
      </c>
      <c r="M67" s="17">
        <v>1334446.5</v>
      </c>
      <c r="N67" s="17">
        <v>1457232.8</v>
      </c>
      <c r="O67" s="17">
        <v>1604316.0642719001</v>
      </c>
      <c r="P67" s="17">
        <v>1713841.8</v>
      </c>
      <c r="Q67" s="17">
        <v>1829853.9916574999</v>
      </c>
      <c r="R67" s="17">
        <v>1986542.6282931999</v>
      </c>
      <c r="S67" s="17">
        <v>2207601.0740118702</v>
      </c>
      <c r="T67" s="17">
        <v>2268738.1077246401</v>
      </c>
      <c r="U67" s="17">
        <v>2576193.6634996198</v>
      </c>
      <c r="V67" s="17">
        <v>2568325.1017111898</v>
      </c>
      <c r="W67" s="17">
        <v>2750977.956097181</v>
      </c>
      <c r="X67" s="86"/>
    </row>
    <row r="68" spans="1:24" x14ac:dyDescent="0.2">
      <c r="A68" s="30" t="s">
        <v>343</v>
      </c>
      <c r="B68" s="17">
        <v>19789</v>
      </c>
      <c r="C68" s="17">
        <v>22482.658899999999</v>
      </c>
      <c r="D68" s="17">
        <v>27718.076506410001</v>
      </c>
      <c r="E68" s="17">
        <v>38453.730448039998</v>
      </c>
      <c r="F68" s="17">
        <v>44304.299364279999</v>
      </c>
      <c r="G68" s="17">
        <v>57410</v>
      </c>
      <c r="H68" s="17">
        <v>71987.899999999994</v>
      </c>
      <c r="I68" s="17">
        <v>116914.31363058</v>
      </c>
      <c r="J68" s="17">
        <v>137323.17107056</v>
      </c>
      <c r="K68" s="17">
        <v>145496.57467721999</v>
      </c>
      <c r="L68" s="17">
        <v>172342.6</v>
      </c>
      <c r="M68" s="17">
        <v>200770.6</v>
      </c>
      <c r="N68" s="17">
        <v>235367.3</v>
      </c>
      <c r="O68" s="17">
        <v>252321.137487614</v>
      </c>
      <c r="P68" s="17">
        <v>284600.90000000002</v>
      </c>
      <c r="Q68" s="17">
        <v>313020.21337622602</v>
      </c>
      <c r="R68" s="17">
        <v>338878.42308606301</v>
      </c>
      <c r="S68" s="17">
        <v>388094.590639506</v>
      </c>
      <c r="T68" s="17">
        <v>446276.53638664703</v>
      </c>
      <c r="U68" s="17">
        <v>345929.06195851002</v>
      </c>
      <c r="V68" s="17">
        <v>361870.05196131603</v>
      </c>
      <c r="W68" s="17">
        <v>348004.75597275997</v>
      </c>
      <c r="X68" s="86"/>
    </row>
    <row r="69" spans="1:24" x14ac:dyDescent="0.2">
      <c r="A69" s="30" t="s">
        <v>344</v>
      </c>
      <c r="B69" s="17">
        <v>994.59</v>
      </c>
      <c r="C69" s="17">
        <v>1165.7045000000001</v>
      </c>
      <c r="D69" s="17">
        <v>1311.6915255599999</v>
      </c>
      <c r="E69" s="17">
        <v>2587.1950901999999</v>
      </c>
      <c r="F69" s="17">
        <v>2040.2072633400001</v>
      </c>
      <c r="G69" s="17">
        <v>2309.4</v>
      </c>
      <c r="H69" s="17">
        <v>3811.4</v>
      </c>
      <c r="I69" s="17">
        <v>3989.1086412200002</v>
      </c>
      <c r="J69" s="17">
        <v>5748.0621152880003</v>
      </c>
      <c r="K69" s="17">
        <v>5369.8470295200004</v>
      </c>
      <c r="L69" s="17">
        <v>7322.1</v>
      </c>
      <c r="M69" s="17">
        <v>8210.7000000000007</v>
      </c>
      <c r="N69" s="17">
        <v>9121.1</v>
      </c>
      <c r="O69" s="17">
        <v>11944.51136554</v>
      </c>
      <c r="P69" s="17">
        <v>11510.7</v>
      </c>
      <c r="Q69" s="17">
        <v>11477.44389366</v>
      </c>
      <c r="R69" s="17">
        <v>12348.044984439999</v>
      </c>
      <c r="S69" s="17">
        <v>11875.155609179999</v>
      </c>
      <c r="T69" s="17">
        <v>11278.8685780705</v>
      </c>
      <c r="U69" s="17">
        <v>15121.371546840001</v>
      </c>
      <c r="V69" s="17">
        <v>11378.239360058</v>
      </c>
      <c r="W69" s="17">
        <v>16456.5946645</v>
      </c>
      <c r="X69" s="86"/>
    </row>
    <row r="70" spans="1:24" x14ac:dyDescent="0.2">
      <c r="A70" s="30" t="s">
        <v>345</v>
      </c>
      <c r="B70" s="17">
        <v>41031.800000000003</v>
      </c>
      <c r="C70" s="17">
        <v>39962.482000000004</v>
      </c>
      <c r="D70" s="17">
        <v>40393.250863219997</v>
      </c>
      <c r="E70" s="17">
        <v>50139.298924100003</v>
      </c>
      <c r="F70" s="17">
        <v>59741.573877989998</v>
      </c>
      <c r="G70" s="17">
        <v>70721.8</v>
      </c>
      <c r="H70" s="17">
        <v>83362.5</v>
      </c>
      <c r="I70" s="17">
        <v>97488.469872479996</v>
      </c>
      <c r="J70" s="17">
        <v>108808.730604522</v>
      </c>
      <c r="K70" s="17">
        <v>127495.835183826</v>
      </c>
      <c r="L70" s="17">
        <v>134372.1</v>
      </c>
      <c r="M70" s="17">
        <v>141461.29999999999</v>
      </c>
      <c r="N70" s="17">
        <v>143544.79999999999</v>
      </c>
      <c r="O70" s="17">
        <v>152557.50898573</v>
      </c>
      <c r="P70" s="17">
        <v>146699.5</v>
      </c>
      <c r="Q70" s="17">
        <v>174718.56326903301</v>
      </c>
      <c r="R70" s="17">
        <v>194991.51169512499</v>
      </c>
      <c r="S70" s="17">
        <v>217511.75717683299</v>
      </c>
      <c r="T70" s="17">
        <v>187004.08437742901</v>
      </c>
      <c r="U70" s="17">
        <v>208297.02084965989</v>
      </c>
      <c r="V70" s="17">
        <v>182924.10801321801</v>
      </c>
      <c r="W70" s="17">
        <v>202308.03677083799</v>
      </c>
      <c r="X70" s="86"/>
    </row>
    <row r="71" spans="1:24" x14ac:dyDescent="0.2">
      <c r="B71" s="24"/>
      <c r="C71" s="24"/>
      <c r="D71" s="24"/>
      <c r="E71" s="24"/>
      <c r="F71" s="24"/>
      <c r="G71" s="24"/>
      <c r="H71" s="24"/>
      <c r="I71" s="24"/>
      <c r="J71" s="24"/>
      <c r="K71" s="24"/>
      <c r="L71" s="24"/>
      <c r="M71" s="24"/>
      <c r="N71" s="24"/>
      <c r="O71" s="24"/>
      <c r="P71" s="24"/>
      <c r="Q71" s="24"/>
      <c r="S71" s="24"/>
      <c r="T71" s="24"/>
      <c r="U71" s="24"/>
      <c r="V71" s="24"/>
      <c r="W71" s="24"/>
      <c r="X71" s="86"/>
    </row>
    <row r="72" spans="1:24" x14ac:dyDescent="0.2">
      <c r="A72" s="28"/>
      <c r="B72" s="24"/>
      <c r="C72" s="24"/>
      <c r="D72" s="24"/>
      <c r="E72" s="24"/>
      <c r="F72" s="24"/>
      <c r="G72" s="24"/>
      <c r="H72" s="24"/>
      <c r="I72" s="24"/>
      <c r="J72" s="24"/>
      <c r="K72" s="24"/>
      <c r="L72" s="24"/>
      <c r="M72" s="24"/>
      <c r="N72" s="24"/>
      <c r="O72" s="24"/>
      <c r="P72" s="24"/>
      <c r="Q72" s="24"/>
      <c r="S72" s="24"/>
      <c r="T72" s="24"/>
      <c r="U72" s="24"/>
      <c r="V72" s="24"/>
      <c r="W72" s="24"/>
      <c r="X72" s="86"/>
    </row>
    <row r="73" spans="1:24" ht="20.25" customHeight="1" x14ac:dyDescent="0.2">
      <c r="A73" s="36" t="s">
        <v>346</v>
      </c>
      <c r="B73" s="37">
        <v>3001851.1979999999</v>
      </c>
      <c r="C73" s="37">
        <v>3443810.4367576251</v>
      </c>
      <c r="D73" s="37">
        <v>3957091.552486219</v>
      </c>
      <c r="E73" s="37">
        <v>4655739.6538573578</v>
      </c>
      <c r="F73" s="37">
        <v>5534727.2929026997</v>
      </c>
      <c r="G73" s="37">
        <v>6446010.2000000002</v>
      </c>
      <c r="H73" s="37">
        <v>8513290.3000000007</v>
      </c>
      <c r="I73" s="37">
        <f>I11+I19+I26+I36++I40+I46+I52+I59+I66</f>
        <v>9680046.111613702</v>
      </c>
      <c r="J73" s="37">
        <f t="shared" ref="J73:O73" si="17">J11+J19+J26+J36+J40+J46+J52+J59+J66</f>
        <v>11004099.504256947</v>
      </c>
      <c r="K73" s="37">
        <f t="shared" si="17"/>
        <v>10995273.920183873</v>
      </c>
      <c r="L73" s="37">
        <f t="shared" si="17"/>
        <v>12124382.063237</v>
      </c>
      <c r="M73" s="37">
        <f t="shared" si="17"/>
        <v>13199565</v>
      </c>
      <c r="N73" s="37">
        <f t="shared" si="17"/>
        <v>14032462.699999999</v>
      </c>
      <c r="O73" s="37">
        <f t="shared" si="17"/>
        <v>14215776.308104375</v>
      </c>
      <c r="P73" s="37">
        <f t="shared" ref="P73:T73" si="18">P11+P19+P26+P36+P40+P46+P52+P59+P66</f>
        <v>14985210.661854396</v>
      </c>
      <c r="Q73" s="37">
        <f t="shared" si="18"/>
        <v>16082940.456155347</v>
      </c>
      <c r="R73" s="37">
        <f t="shared" si="18"/>
        <v>17155223.272453427</v>
      </c>
      <c r="S73" s="37">
        <f t="shared" si="18"/>
        <v>18264805.180336058</v>
      </c>
      <c r="T73" s="37">
        <f t="shared" si="18"/>
        <v>17515555.286259905</v>
      </c>
      <c r="U73" s="37">
        <f>U11+U19+U26+U36+U40+U46+U52+U59+U66</f>
        <v>18371476.627158381</v>
      </c>
      <c r="V73" s="37">
        <f>V11+V19+V26+V36+V40+V46+V52+V59+V66</f>
        <v>19631032.695267316</v>
      </c>
      <c r="W73" s="37">
        <f>W11+W19+W26+W36+W40+W46+W52+W59+W66</f>
        <v>20311596.870439511</v>
      </c>
      <c r="X73" s="86"/>
    </row>
    <row r="74" spans="1:24" ht="13.5" thickBot="1" x14ac:dyDescent="0.25">
      <c r="A74" s="38"/>
      <c r="B74" s="39"/>
      <c r="C74" s="127"/>
      <c r="D74" s="127"/>
      <c r="E74" s="127"/>
      <c r="F74" s="127"/>
      <c r="G74" s="127"/>
      <c r="H74" s="127"/>
      <c r="I74" s="127"/>
      <c r="J74" s="127"/>
      <c r="K74" s="127"/>
      <c r="L74" s="127"/>
      <c r="M74" s="127"/>
      <c r="N74" s="127"/>
      <c r="O74" s="127"/>
      <c r="P74" s="127"/>
      <c r="Q74" s="127"/>
      <c r="R74" s="127"/>
      <c r="S74" s="127"/>
      <c r="T74" s="127"/>
      <c r="U74" s="127"/>
      <c r="V74" s="127"/>
    </row>
    <row r="75" spans="1:24" ht="13.5" thickTop="1" x14ac:dyDescent="0.2">
      <c r="A75" s="40" t="s">
        <v>347</v>
      </c>
      <c r="F75" s="32"/>
      <c r="T75" s="14"/>
      <c r="U75" s="81"/>
    </row>
    <row r="76" spans="1:24" s="42" customFormat="1" ht="57" customHeight="1" x14ac:dyDescent="0.2">
      <c r="A76" s="159" t="s">
        <v>348</v>
      </c>
      <c r="B76" s="159"/>
      <c r="C76" s="159"/>
      <c r="D76" s="159"/>
      <c r="E76" s="159"/>
      <c r="F76" s="159"/>
      <c r="G76" s="159"/>
      <c r="H76" s="159"/>
      <c r="I76" s="159"/>
      <c r="J76" s="159"/>
      <c r="K76" s="159"/>
      <c r="L76" s="41"/>
    </row>
    <row r="77" spans="1:24" s="42" customFormat="1" ht="45" customHeight="1" x14ac:dyDescent="0.2">
      <c r="A77" s="159" t="s">
        <v>349</v>
      </c>
      <c r="B77" s="159"/>
      <c r="C77" s="159"/>
      <c r="D77" s="159"/>
      <c r="E77" s="159"/>
      <c r="F77" s="159"/>
      <c r="G77" s="159"/>
      <c r="H77" s="159"/>
      <c r="I77" s="159"/>
      <c r="J77" s="159"/>
      <c r="K77" s="159"/>
    </row>
    <row r="78" spans="1:24" s="42" customFormat="1" ht="95.25" customHeight="1" x14ac:dyDescent="0.2">
      <c r="A78" s="159" t="s">
        <v>350</v>
      </c>
      <c r="B78" s="159"/>
      <c r="C78" s="159"/>
      <c r="D78" s="159"/>
      <c r="E78" s="159"/>
      <c r="F78" s="159"/>
      <c r="G78" s="159"/>
      <c r="H78" s="159"/>
      <c r="I78" s="159"/>
      <c r="J78" s="159"/>
      <c r="K78" s="159"/>
    </row>
    <row r="79" spans="1:24" s="42" customFormat="1" ht="67.5" customHeight="1" x14ac:dyDescent="0.2">
      <c r="A79" s="159" t="s">
        <v>351</v>
      </c>
      <c r="B79" s="159"/>
      <c r="C79" s="159"/>
      <c r="D79" s="159"/>
      <c r="E79" s="159"/>
      <c r="F79" s="159"/>
      <c r="G79" s="159"/>
      <c r="H79" s="159"/>
      <c r="I79" s="159"/>
      <c r="J79" s="159"/>
      <c r="K79" s="159"/>
    </row>
    <row r="80" spans="1:24" ht="16.5" customHeight="1" x14ac:dyDescent="0.2">
      <c r="A80" s="159"/>
      <c r="B80" s="159"/>
      <c r="C80" s="159"/>
      <c r="D80" s="159"/>
      <c r="E80" s="159"/>
      <c r="F80" s="159"/>
      <c r="G80" s="159"/>
      <c r="H80" s="159"/>
      <c r="I80" s="159"/>
      <c r="J80" s="159"/>
      <c r="K80" s="159"/>
      <c r="L80" s="159"/>
    </row>
    <row r="81" spans="1:23" x14ac:dyDescent="0.2">
      <c r="A81" s="23" t="s">
        <v>286</v>
      </c>
    </row>
    <row r="82" spans="1:23" x14ac:dyDescent="0.2">
      <c r="A82" s="23" t="s">
        <v>287</v>
      </c>
    </row>
    <row r="83" spans="1:23" x14ac:dyDescent="0.2">
      <c r="A83" s="23" t="s">
        <v>288</v>
      </c>
      <c r="J83" s="43"/>
      <c r="K83" s="43"/>
    </row>
    <row r="84" spans="1:23" x14ac:dyDescent="0.2">
      <c r="B84" s="158" t="s">
        <v>289</v>
      </c>
      <c r="C84" s="158"/>
      <c r="D84" s="158"/>
      <c r="E84" s="158"/>
      <c r="F84" s="158"/>
      <c r="G84" s="158"/>
      <c r="H84" s="158"/>
      <c r="I84" s="158"/>
      <c r="J84" s="158" t="s">
        <v>289</v>
      </c>
      <c r="K84" s="158"/>
      <c r="L84" s="158"/>
      <c r="M84" s="158"/>
      <c r="N84" s="158"/>
      <c r="O84" s="158"/>
      <c r="P84" s="158"/>
      <c r="Q84" s="158"/>
    </row>
    <row r="85" spans="1:23" x14ac:dyDescent="0.2">
      <c r="A85" s="25"/>
      <c r="B85" s="158" t="s">
        <v>352</v>
      </c>
      <c r="C85" s="158"/>
      <c r="D85" s="158"/>
      <c r="E85" s="158"/>
      <c r="F85" s="158"/>
      <c r="G85" s="158"/>
      <c r="H85" s="158"/>
      <c r="I85" s="158"/>
      <c r="J85" s="158" t="s">
        <v>352</v>
      </c>
      <c r="K85" s="158"/>
      <c r="L85" s="158"/>
      <c r="M85" s="158"/>
      <c r="N85" s="158"/>
      <c r="O85" s="158"/>
      <c r="P85" s="158"/>
      <c r="Q85" s="158"/>
    </row>
    <row r="86" spans="1:23" x14ac:dyDescent="0.2">
      <c r="B86" s="158" t="s">
        <v>353</v>
      </c>
      <c r="C86" s="158"/>
      <c r="D86" s="158"/>
      <c r="E86" s="158"/>
      <c r="F86" s="158"/>
      <c r="G86" s="158"/>
      <c r="H86" s="158"/>
      <c r="I86" s="158"/>
      <c r="J86" s="158" t="s">
        <v>292</v>
      </c>
      <c r="K86" s="158"/>
      <c r="L86" s="158"/>
      <c r="M86" s="158"/>
      <c r="N86" s="158"/>
      <c r="O86" s="158"/>
      <c r="P86" s="158"/>
      <c r="Q86" s="158"/>
    </row>
    <row r="87" spans="1:23" x14ac:dyDescent="0.2">
      <c r="B87" s="158" t="s">
        <v>293</v>
      </c>
      <c r="C87" s="158"/>
      <c r="D87" s="158"/>
      <c r="E87" s="158"/>
      <c r="F87" s="158"/>
      <c r="G87" s="158"/>
      <c r="H87" s="158"/>
      <c r="I87" s="158"/>
      <c r="J87" s="158" t="s">
        <v>293</v>
      </c>
      <c r="K87" s="158"/>
      <c r="L87" s="158"/>
      <c r="M87" s="158"/>
      <c r="N87" s="158"/>
      <c r="O87" s="158"/>
      <c r="P87" s="158"/>
      <c r="Q87" s="158"/>
      <c r="S87" s="128"/>
    </row>
    <row r="88" spans="1:23" ht="13.5" thickBot="1" x14ac:dyDescent="0.25"/>
    <row r="89" spans="1:23" ht="14.25" thickTop="1" thickBot="1" x14ac:dyDescent="0.25">
      <c r="A89" s="26"/>
      <c r="B89" s="27">
        <v>2002</v>
      </c>
      <c r="C89" s="27">
        <v>2003</v>
      </c>
      <c r="D89" s="27">
        <v>2004</v>
      </c>
      <c r="E89" s="27">
        <v>2005</v>
      </c>
      <c r="F89" s="27">
        <v>2006</v>
      </c>
      <c r="G89" s="27">
        <v>2007</v>
      </c>
      <c r="H89" s="27">
        <v>2008</v>
      </c>
      <c r="I89" s="27">
        <v>2009</v>
      </c>
      <c r="J89" s="27">
        <v>2010</v>
      </c>
      <c r="K89" s="27">
        <v>2011</v>
      </c>
      <c r="L89" s="27">
        <v>2012</v>
      </c>
      <c r="M89" s="27">
        <v>2013</v>
      </c>
      <c r="N89" s="27">
        <v>2014</v>
      </c>
      <c r="O89" s="27">
        <v>2015</v>
      </c>
      <c r="P89" s="27">
        <v>2016</v>
      </c>
      <c r="Q89" s="27">
        <v>2017</v>
      </c>
      <c r="R89" s="44">
        <v>2018</v>
      </c>
      <c r="S89" s="44">
        <v>2019</v>
      </c>
      <c r="T89" s="44">
        <v>2020</v>
      </c>
      <c r="U89" s="44">
        <v>2021</v>
      </c>
      <c r="V89" s="44">
        <v>2022</v>
      </c>
      <c r="W89" s="44">
        <v>2023</v>
      </c>
    </row>
    <row r="90" spans="1:23" ht="13.5" thickTop="1" x14ac:dyDescent="0.2">
      <c r="W90" s="47"/>
    </row>
    <row r="91" spans="1:23" x14ac:dyDescent="0.2">
      <c r="A91" s="28" t="s">
        <v>294</v>
      </c>
      <c r="B91" s="45">
        <f t="shared" ref="B91:B97" si="19">B11/$B$155</f>
        <v>5.6592815979101485E-2</v>
      </c>
      <c r="C91" s="45">
        <f t="shared" ref="C91:C97" si="20">C11/$C$155</f>
        <v>5.2991059116324866E-2</v>
      </c>
      <c r="D91" s="45">
        <f t="shared" ref="D91:D97" si="21">D11/$D$155</f>
        <v>5.0253029291164611E-2</v>
      </c>
      <c r="E91" s="45">
        <f t="shared" ref="E91:E97" si="22">E11/$E$155</f>
        <v>4.9496333565190828E-2</v>
      </c>
      <c r="F91" s="45">
        <f t="shared" ref="F91:F97" si="23">F11/$F$155</f>
        <v>4.6801902467510301E-2</v>
      </c>
      <c r="G91" s="45">
        <f t="shared" ref="G91:G97" si="24">G11/$G$155</f>
        <v>3.8875285698355515E-2</v>
      </c>
      <c r="H91" s="45">
        <f t="shared" ref="H91:H97" si="25">H11/$H$155</f>
        <v>3.3741727047682683E-2</v>
      </c>
      <c r="I91" s="45">
        <f t="shared" ref="I91:I97" si="26">I11/$I$155</f>
        <v>3.1349352738259673E-2</v>
      </c>
      <c r="J91" s="45">
        <f t="shared" ref="J91:J97" si="27">J11/$J$155</f>
        <v>3.2178470464716342E-2</v>
      </c>
      <c r="K91" s="45">
        <f t="shared" ref="K91:K97" si="28">K11/$K$155</f>
        <v>3.1596142963540276E-2</v>
      </c>
      <c r="L91" s="45">
        <f t="shared" ref="L91:L97" si="29">L11/$L$155</f>
        <v>2.9126528321720264E-2</v>
      </c>
      <c r="M91" s="45">
        <f t="shared" ref="M91:M97" si="30">M11/$M$155</f>
        <v>3.5058366714442478E-2</v>
      </c>
      <c r="N91" s="45">
        <f t="shared" ref="N91:N97" si="31">N11/$N$155</f>
        <v>3.5022682281678673E-2</v>
      </c>
      <c r="O91" s="45">
        <f t="shared" ref="O91:O97" si="32">O11/$O$155</f>
        <v>3.5356235091268499E-2</v>
      </c>
      <c r="P91" s="45">
        <f t="shared" ref="P91:P97" si="33">P11/$P$155</f>
        <v>3.6236193492121087E-2</v>
      </c>
      <c r="Q91" s="46">
        <f t="shared" ref="Q91:Q97" si="34">Q11/$Q$155</f>
        <v>3.8336199043805988E-2</v>
      </c>
      <c r="R91" s="46">
        <f t="shared" ref="R91:R97" si="35">R11/$R$155</f>
        <v>4.2965132744118312E-2</v>
      </c>
      <c r="S91" s="46">
        <f t="shared" ref="S91:S97" si="36">S11/$S$155</f>
        <v>4.8516246220318152E-2</v>
      </c>
      <c r="T91" s="47">
        <f t="shared" ref="T91:T97" si="37">T11/$T$155</f>
        <v>5.4616157982609499E-2</v>
      </c>
      <c r="U91" s="47">
        <f t="shared" ref="U91:U97" si="38">U11/$U$155</f>
        <v>5.5863743848025726E-2</v>
      </c>
      <c r="V91" s="47">
        <f>V11/$V$155</f>
        <v>5.3816535762687245E-2</v>
      </c>
      <c r="W91" s="47">
        <f>W11/$W$155</f>
        <v>5.4594214421981868E-2</v>
      </c>
    </row>
    <row r="92" spans="1:23" x14ac:dyDescent="0.2">
      <c r="A92" s="30" t="s">
        <v>295</v>
      </c>
      <c r="B92" s="48">
        <f t="shared" si="19"/>
        <v>6.7346095763002193E-3</v>
      </c>
      <c r="C92" s="48">
        <f t="shared" si="20"/>
        <v>4.6420164803188755E-3</v>
      </c>
      <c r="D92" s="48">
        <f t="shared" si="21"/>
        <v>4.6599702884945219E-3</v>
      </c>
      <c r="E92" s="48">
        <f t="shared" si="22"/>
        <v>3.8696093473564951E-3</v>
      </c>
      <c r="F92" s="48">
        <f t="shared" si="23"/>
        <v>3.6591991023447795E-3</v>
      </c>
      <c r="G92" s="48">
        <f t="shared" si="24"/>
        <v>4.3458326774465312E-3</v>
      </c>
      <c r="H92" s="48">
        <f t="shared" si="25"/>
        <v>8.1897407127289219E-3</v>
      </c>
      <c r="I92" s="48">
        <f t="shared" si="26"/>
        <v>4.8850859396048114E-3</v>
      </c>
      <c r="J92" s="48">
        <f t="shared" si="27"/>
        <v>6.5520323792928378E-3</v>
      </c>
      <c r="K92" s="48">
        <f t="shared" si="28"/>
        <v>5.7262990569724231E-3</v>
      </c>
      <c r="L92" s="48">
        <f t="shared" si="29"/>
        <v>4.5408578566379972E-3</v>
      </c>
      <c r="M92" s="48">
        <f t="shared" si="30"/>
        <v>4.4311825462705727E-3</v>
      </c>
      <c r="N92" s="48">
        <f t="shared" si="31"/>
        <v>4.9473725667207287E-3</v>
      </c>
      <c r="O92" s="48">
        <f t="shared" si="32"/>
        <v>4.2979715391600875E-3</v>
      </c>
      <c r="P92" s="48">
        <f t="shared" si="33"/>
        <v>4.2202016389408428E-3</v>
      </c>
      <c r="Q92" s="129">
        <f t="shared" si="34"/>
        <v>4.1373615288591578E-3</v>
      </c>
      <c r="R92" s="129">
        <f t="shared" si="35"/>
        <v>3.9772020529012207E-3</v>
      </c>
      <c r="S92" s="129">
        <f t="shared" si="36"/>
        <v>4.5333832098803963E-3</v>
      </c>
      <c r="T92" s="128">
        <f t="shared" si="37"/>
        <v>3.7616133931591897E-3</v>
      </c>
      <c r="U92" s="128">
        <f t="shared" si="38"/>
        <v>5.4802080358210678E-3</v>
      </c>
      <c r="V92" s="128">
        <f t="shared" ref="V92:V97" si="39">V12/$V$155</f>
        <v>5.0190081300156486E-3</v>
      </c>
      <c r="W92" s="128">
        <f>W12/$W$155</f>
        <v>3.7287798421419276E-3</v>
      </c>
    </row>
    <row r="93" spans="1:23" x14ac:dyDescent="0.2">
      <c r="A93" s="30" t="s">
        <v>296</v>
      </c>
      <c r="B93" s="48">
        <f t="shared" si="19"/>
        <v>1.068240634982201E-3</v>
      </c>
      <c r="C93" s="48">
        <f t="shared" si="20"/>
        <v>8.7610497164139966E-4</v>
      </c>
      <c r="D93" s="48">
        <f t="shared" si="21"/>
        <v>9.2854588612119185E-4</v>
      </c>
      <c r="E93" s="48">
        <f t="shared" si="22"/>
        <v>9.6517191679320485E-4</v>
      </c>
      <c r="F93" s="48">
        <f t="shared" si="23"/>
        <v>8.5225494300644701E-4</v>
      </c>
      <c r="G93" s="48">
        <f t="shared" si="24"/>
        <v>9.668189822527939E-4</v>
      </c>
      <c r="H93" s="48">
        <f t="shared" si="25"/>
        <v>1.2617824619022343E-3</v>
      </c>
      <c r="I93" s="48">
        <f t="shared" si="26"/>
        <v>1.2776609252001161E-3</v>
      </c>
      <c r="J93" s="48">
        <f t="shared" si="27"/>
        <v>1.5755388829369679E-3</v>
      </c>
      <c r="K93" s="48">
        <f t="shared" si="28"/>
        <v>1.5702946443328669E-3</v>
      </c>
      <c r="L93" s="48">
        <f t="shared" si="29"/>
        <v>1.3735477827718037E-3</v>
      </c>
      <c r="M93" s="48">
        <f t="shared" si="30"/>
        <v>1.4525415679765615E-3</v>
      </c>
      <c r="N93" s="48">
        <f t="shared" si="31"/>
        <v>1.6151377051136675E-3</v>
      </c>
      <c r="O93" s="48">
        <f t="shared" si="32"/>
        <v>1.3449138524402645E-3</v>
      </c>
      <c r="P93" s="48">
        <f t="shared" si="33"/>
        <v>1.3872554918693924E-3</v>
      </c>
      <c r="Q93" s="129">
        <f t="shared" si="34"/>
        <v>1.3594944353295612E-3</v>
      </c>
      <c r="R93" s="129">
        <f t="shared" si="35"/>
        <v>1.5948128936156315E-3</v>
      </c>
      <c r="S93" s="129">
        <f t="shared" si="36"/>
        <v>1.4835080006978616E-3</v>
      </c>
      <c r="T93" s="128">
        <f t="shared" si="37"/>
        <v>1.2590682606982118E-3</v>
      </c>
      <c r="U93" s="128">
        <f t="shared" si="38"/>
        <v>3.3452238468455653E-4</v>
      </c>
      <c r="V93" s="128">
        <f t="shared" si="39"/>
        <v>1.4996501575622666E-3</v>
      </c>
      <c r="W93" s="128">
        <f t="shared" ref="W93:W153" si="40">W13/$W$155</f>
        <v>3.1210253180498614E-4</v>
      </c>
    </row>
    <row r="94" spans="1:23" x14ac:dyDescent="0.2">
      <c r="A94" s="30" t="s">
        <v>297</v>
      </c>
      <c r="B94" s="48">
        <f t="shared" si="19"/>
        <v>2.2234961328641722E-4</v>
      </c>
      <c r="C94" s="48">
        <f t="shared" si="20"/>
        <v>1.7254208103499583E-4</v>
      </c>
      <c r="D94" s="48">
        <f t="shared" si="21"/>
        <v>8.6874201845927595E-5</v>
      </c>
      <c r="E94" s="48">
        <f t="shared" si="22"/>
        <v>8.8856199566216421E-5</v>
      </c>
      <c r="F94" s="48">
        <f t="shared" si="23"/>
        <v>7.5799237953220791E-5</v>
      </c>
      <c r="G94" s="48">
        <f t="shared" si="24"/>
        <v>8.3238216989801674E-5</v>
      </c>
      <c r="H94" s="48">
        <f t="shared" si="25"/>
        <v>1.4689393032481688E-4</v>
      </c>
      <c r="I94" s="48">
        <f t="shared" si="26"/>
        <v>1.601640390024243E-4</v>
      </c>
      <c r="J94" s="48">
        <f t="shared" si="27"/>
        <v>2.7754598603083264E-4</v>
      </c>
      <c r="K94" s="48">
        <f t="shared" si="28"/>
        <v>2.130041663859924E-4</v>
      </c>
      <c r="L94" s="48">
        <f t="shared" si="29"/>
        <v>1.9196418238090197E-4</v>
      </c>
      <c r="M94" s="48">
        <f t="shared" si="30"/>
        <v>4.278136677822926E-4</v>
      </c>
      <c r="N94" s="48">
        <f t="shared" si="31"/>
        <v>2.8164378891806541E-4</v>
      </c>
      <c r="O94" s="48">
        <f t="shared" si="32"/>
        <v>2.4274791459634671E-4</v>
      </c>
      <c r="P94" s="48">
        <f t="shared" si="33"/>
        <v>3.3345095768137003E-4</v>
      </c>
      <c r="Q94" s="129">
        <f t="shared" si="34"/>
        <v>2.4993956023279128E-4</v>
      </c>
      <c r="R94" s="129">
        <f t="shared" si="35"/>
        <v>1.2791617114343862E-3</v>
      </c>
      <c r="S94" s="129">
        <f t="shared" si="36"/>
        <v>1.1343639940202446E-3</v>
      </c>
      <c r="T94" s="128">
        <f t="shared" si="37"/>
        <v>2.4305655645084966E-4</v>
      </c>
      <c r="U94" s="128">
        <f t="shared" si="38"/>
        <v>2.817478232990477E-4</v>
      </c>
      <c r="V94" s="128">
        <f t="shared" si="39"/>
        <v>4.7155483586904754E-4</v>
      </c>
      <c r="W94" s="128">
        <f t="shared" si="40"/>
        <v>1.3970839926270682E-4</v>
      </c>
    </row>
    <row r="95" spans="1:23" x14ac:dyDescent="0.2">
      <c r="A95" s="30" t="s">
        <v>298</v>
      </c>
      <c r="B95" s="48">
        <f t="shared" si="19"/>
        <v>2.0999180542935754E-3</v>
      </c>
      <c r="C95" s="48">
        <f t="shared" si="20"/>
        <v>8.1229854702158182E-4</v>
      </c>
      <c r="D95" s="48">
        <f t="shared" si="21"/>
        <v>8.151886706932904E-4</v>
      </c>
      <c r="E95" s="48">
        <f t="shared" si="22"/>
        <v>8.4335680659141429E-4</v>
      </c>
      <c r="F95" s="48">
        <f t="shared" si="23"/>
        <v>2.1455431789467717E-3</v>
      </c>
      <c r="G95" s="48">
        <f t="shared" si="24"/>
        <v>9.2544827082442251E-4</v>
      </c>
      <c r="H95" s="48">
        <f t="shared" si="25"/>
        <v>8.295836257449455E-4</v>
      </c>
      <c r="I95" s="48">
        <f t="shared" si="26"/>
        <v>2.2393583300045592E-3</v>
      </c>
      <c r="J95" s="48">
        <f t="shared" si="27"/>
        <v>1.1758776057568619E-3</v>
      </c>
      <c r="K95" s="48">
        <f t="shared" si="28"/>
        <v>9.4114293823773757E-4</v>
      </c>
      <c r="L95" s="48">
        <f t="shared" si="29"/>
        <v>9.1426430911170035E-4</v>
      </c>
      <c r="M95" s="48">
        <f t="shared" si="30"/>
        <v>1.7204052195890886E-3</v>
      </c>
      <c r="N95" s="48">
        <f t="shared" si="31"/>
        <v>1.1037476665927796E-3</v>
      </c>
      <c r="O95" s="48">
        <f t="shared" si="32"/>
        <v>9.9045115254494981E-4</v>
      </c>
      <c r="P95" s="48">
        <f t="shared" si="33"/>
        <v>1.1647574343931686E-3</v>
      </c>
      <c r="Q95" s="129">
        <f t="shared" si="34"/>
        <v>1.0779021944334829E-3</v>
      </c>
      <c r="R95" s="129">
        <f t="shared" si="35"/>
        <v>2.329225420594497E-4</v>
      </c>
      <c r="S95" s="129">
        <f t="shared" si="36"/>
        <v>2.1355025844341526E-4</v>
      </c>
      <c r="T95" s="128">
        <f t="shared" si="37"/>
        <v>1.3094537733839256E-3</v>
      </c>
      <c r="U95" s="128">
        <f t="shared" si="38"/>
        <v>9.7848951308966313E-4</v>
      </c>
      <c r="V95" s="128">
        <f t="shared" si="39"/>
        <v>1.5809103029623908E-4</v>
      </c>
      <c r="W95" s="128">
        <f t="shared" si="40"/>
        <v>9.8141154096896555E-4</v>
      </c>
    </row>
    <row r="96" spans="1:23" x14ac:dyDescent="0.2">
      <c r="A96" s="30" t="s">
        <v>299</v>
      </c>
      <c r="B96" s="48">
        <f t="shared" si="19"/>
        <v>4.3649700312924221E-2</v>
      </c>
      <c r="C96" s="48">
        <f t="shared" si="20"/>
        <v>4.3943650535293012E-2</v>
      </c>
      <c r="D96" s="48">
        <f t="shared" si="21"/>
        <v>4.1418907046794788E-2</v>
      </c>
      <c r="E96" s="48">
        <f t="shared" si="22"/>
        <v>4.1589080832679891E-2</v>
      </c>
      <c r="F96" s="48">
        <f t="shared" si="23"/>
        <v>3.8006123146596175E-2</v>
      </c>
      <c r="G96" s="48">
        <f t="shared" si="24"/>
        <v>3.0598911439039977E-2</v>
      </c>
      <c r="H96" s="48">
        <f t="shared" si="25"/>
        <v>2.1307812889096403E-2</v>
      </c>
      <c r="I96" s="48">
        <f t="shared" si="26"/>
        <v>2.0704232070648837E-2</v>
      </c>
      <c r="J96" s="48">
        <f t="shared" si="27"/>
        <v>2.0537767697028704E-2</v>
      </c>
      <c r="K96" s="48">
        <f t="shared" si="28"/>
        <v>2.1028321884777285E-2</v>
      </c>
      <c r="L96" s="48">
        <f t="shared" si="29"/>
        <v>2.0136481536381673E-2</v>
      </c>
      <c r="M96" s="48">
        <f t="shared" si="30"/>
        <v>2.5018773744347796E-2</v>
      </c>
      <c r="N96" s="48">
        <f t="shared" si="31"/>
        <v>2.5179066866815272E-2</v>
      </c>
      <c r="O96" s="48">
        <f t="shared" si="32"/>
        <v>2.6668819507701086E-2</v>
      </c>
      <c r="P96" s="48">
        <f t="shared" si="33"/>
        <v>2.738286773950329E-2</v>
      </c>
      <c r="Q96" s="129">
        <f t="shared" si="34"/>
        <v>2.9859409955998412E-2</v>
      </c>
      <c r="R96" s="129">
        <f t="shared" si="35"/>
        <v>3.4262996334956795E-2</v>
      </c>
      <c r="S96" s="129">
        <f t="shared" si="36"/>
        <v>4.0224363357011773E-2</v>
      </c>
      <c r="T96" s="128">
        <f t="shared" si="37"/>
        <v>4.6278685034090238E-2</v>
      </c>
      <c r="U96" s="128">
        <f t="shared" si="38"/>
        <v>4.7114705416747497E-2</v>
      </c>
      <c r="V96" s="128">
        <f t="shared" si="39"/>
        <v>4.5610581803265493E-2</v>
      </c>
      <c r="W96" s="128">
        <f t="shared" si="40"/>
        <v>4.7991604209610579E-2</v>
      </c>
    </row>
    <row r="97" spans="1:23" x14ac:dyDescent="0.2">
      <c r="A97" s="30" t="s">
        <v>300</v>
      </c>
      <c r="B97" s="48">
        <f t="shared" si="19"/>
        <v>2.8179977873148453E-3</v>
      </c>
      <c r="C97" s="48">
        <f t="shared" si="20"/>
        <v>2.5444465010150039E-3</v>
      </c>
      <c r="D97" s="48">
        <f t="shared" si="21"/>
        <v>2.3435431972148868E-3</v>
      </c>
      <c r="E97" s="48">
        <f t="shared" si="22"/>
        <v>2.1402584622036017E-3</v>
      </c>
      <c r="F97" s="48">
        <f t="shared" si="23"/>
        <v>2.062982858662903E-3</v>
      </c>
      <c r="G97" s="48">
        <f t="shared" si="24"/>
        <v>1.9550361118019885E-3</v>
      </c>
      <c r="H97" s="48">
        <f t="shared" si="25"/>
        <v>2.0059134278853554E-3</v>
      </c>
      <c r="I97" s="48">
        <f t="shared" si="26"/>
        <v>2.0828514337989227E-3</v>
      </c>
      <c r="J97" s="48">
        <f t="shared" si="27"/>
        <v>2.05970791367014E-3</v>
      </c>
      <c r="K97" s="48">
        <f t="shared" si="28"/>
        <v>2.1170802728339667E-3</v>
      </c>
      <c r="L97" s="48">
        <f t="shared" si="29"/>
        <v>1.9694126544361886E-3</v>
      </c>
      <c r="M97" s="48">
        <f t="shared" si="30"/>
        <v>2.0076499684761641E-3</v>
      </c>
      <c r="N97" s="48">
        <f t="shared" si="31"/>
        <v>1.8957136875181588E-3</v>
      </c>
      <c r="O97" s="48">
        <f t="shared" si="32"/>
        <v>1.8113311248257643E-3</v>
      </c>
      <c r="P97" s="48">
        <f t="shared" si="33"/>
        <v>1.7476602297330232E-3</v>
      </c>
      <c r="Q97" s="129">
        <f t="shared" si="34"/>
        <v>1.6520913689525843E-3</v>
      </c>
      <c r="R97" s="129">
        <f t="shared" si="35"/>
        <v>1.6180372091508242E-3</v>
      </c>
      <c r="S97" s="129">
        <f t="shared" si="36"/>
        <v>9.2707740026447033E-4</v>
      </c>
      <c r="T97" s="128">
        <f t="shared" si="37"/>
        <v>1.7642809648270874E-3</v>
      </c>
      <c r="U97" s="128">
        <f t="shared" si="38"/>
        <v>1.6740706743838939E-3</v>
      </c>
      <c r="V97" s="128">
        <f t="shared" si="39"/>
        <v>1.0576498056785527E-3</v>
      </c>
      <c r="W97" s="128">
        <f t="shared" si="40"/>
        <v>1.4406078981926966E-3</v>
      </c>
    </row>
    <row r="98" spans="1:23" ht="9.75" customHeight="1" x14ac:dyDescent="0.2">
      <c r="B98" s="48"/>
      <c r="C98" s="48"/>
      <c r="D98" s="48"/>
      <c r="E98" s="48"/>
      <c r="F98" s="48"/>
      <c r="G98" s="48"/>
      <c r="H98" s="48"/>
      <c r="I98" s="48"/>
      <c r="J98" s="48"/>
      <c r="K98" s="48"/>
      <c r="L98" s="48"/>
      <c r="M98" s="48"/>
      <c r="N98" s="48"/>
      <c r="O98" s="48"/>
      <c r="P98" s="48"/>
      <c r="Q98" s="129"/>
      <c r="R98" s="129"/>
      <c r="S98" s="129"/>
      <c r="T98" s="128"/>
      <c r="U98" s="128"/>
      <c r="V98" s="128"/>
      <c r="W98" s="128"/>
    </row>
    <row r="99" spans="1:23" x14ac:dyDescent="0.2">
      <c r="A99" s="28" t="s">
        <v>301</v>
      </c>
      <c r="B99" s="45">
        <f t="shared" ref="B99:B104" si="41">B19/$B$155</f>
        <v>1.9783838382624114E-2</v>
      </c>
      <c r="C99" s="45">
        <f t="shared" ref="C99:C104" si="42">C19/$C$155</f>
        <v>1.8234347460106784E-2</v>
      </c>
      <c r="D99" s="45">
        <f t="shared" ref="D99:D104" si="43">D19/$D$155</f>
        <v>1.758492470942952E-2</v>
      </c>
      <c r="E99" s="45">
        <f t="shared" ref="E99:E104" si="44">E19/$E$155</f>
        <v>1.7404263658244851E-2</v>
      </c>
      <c r="F99" s="45">
        <f t="shared" ref="F99:F104" si="45">F19/$F$155</f>
        <v>1.601232525722595E-2</v>
      </c>
      <c r="G99" s="45">
        <f t="shared" ref="G99:G104" si="46">G19/$G$155</f>
        <v>1.6412551774298803E-2</v>
      </c>
      <c r="H99" s="45">
        <f t="shared" ref="H99:H104" si="47">H19/$H$155</f>
        <v>1.6919460058455724E-2</v>
      </c>
      <c r="I99" s="45">
        <f t="shared" ref="I99:I104" si="48">I19/$I$155</f>
        <v>2.0098058793071805E-2</v>
      </c>
      <c r="J99" s="45">
        <f t="shared" ref="J99:J104" si="49">J19/$J$155</f>
        <v>2.2166901573321046E-2</v>
      </c>
      <c r="K99" s="45">
        <f t="shared" ref="K99:K104" si="50">K19/$K$155</f>
        <v>2.3456018488361974E-2</v>
      </c>
      <c r="L99" s="45">
        <f t="shared" ref="L99:L104" si="51">L19/$L$155</f>
        <v>2.3510180997675368E-2</v>
      </c>
      <c r="M99" s="45">
        <f t="shared" ref="M99:M104" si="52">M19/$M$155</f>
        <v>2.4723364192779099E-2</v>
      </c>
      <c r="N99" s="45">
        <f t="shared" ref="N99:N104" si="53">N19/$N$155</f>
        <v>2.489908014218583E-2</v>
      </c>
      <c r="O99" s="45">
        <f t="shared" ref="O99:O104" si="54">O19/$O$155</f>
        <v>2.4788831972028143E-2</v>
      </c>
      <c r="P99" s="45">
        <f t="shared" ref="P99:P104" si="55">P19/$P$155</f>
        <v>2.4625736300935803E-2</v>
      </c>
      <c r="Q99" s="49">
        <f t="shared" ref="Q99:Q104" si="56">Q19/$Q$155</f>
        <v>2.5760114718486583E-2</v>
      </c>
      <c r="R99" s="49">
        <f t="shared" ref="R99:R104" si="57">R19/$R$155</f>
        <v>2.4898891011286655E-2</v>
      </c>
      <c r="S99" s="49">
        <f t="shared" ref="S99:S104" si="58">S19/$S$155</f>
        <v>2.4359915298328962E-2</v>
      </c>
      <c r="T99" s="47">
        <f t="shared" ref="T99:T104" si="59">T19/$T$155</f>
        <v>2.5978365920512395E-2</v>
      </c>
      <c r="U99" s="47">
        <f t="shared" ref="U99:U104" si="60">U19/$U$155</f>
        <v>2.3519766721345311E-2</v>
      </c>
      <c r="V99" s="47">
        <f>V19/$V$155</f>
        <v>2.1475693897314654E-2</v>
      </c>
      <c r="W99" s="128">
        <f t="shared" si="40"/>
        <v>2.0690790065059906E-2</v>
      </c>
    </row>
    <row r="100" spans="1:23" x14ac:dyDescent="0.2">
      <c r="A100" s="30" t="s">
        <v>302</v>
      </c>
      <c r="B100" s="48">
        <f t="shared" si="41"/>
        <v>1.793776475537339E-4</v>
      </c>
      <c r="C100" s="48">
        <f t="shared" si="42"/>
        <v>6.3938462241786474E-6</v>
      </c>
      <c r="D100" s="48">
        <f t="shared" si="43"/>
        <v>1.9835860932228177E-6</v>
      </c>
      <c r="E100" s="48">
        <f t="shared" si="44"/>
        <v>3.0541079374302144E-6</v>
      </c>
      <c r="F100" s="48">
        <f t="shared" si="45"/>
        <v>3.6669440516332865E-6</v>
      </c>
      <c r="G100" s="48">
        <f t="shared" si="46"/>
        <v>1.9223772974895814E-6</v>
      </c>
      <c r="H100" s="48">
        <f t="shared" si="47"/>
        <v>1.4930000478204823E-6</v>
      </c>
      <c r="I100" s="48">
        <f t="shared" si="48"/>
        <v>1.0090622597470942E-5</v>
      </c>
      <c r="J100" s="48">
        <f t="shared" si="49"/>
        <v>1.9424470574871825E-4</v>
      </c>
      <c r="K100" s="48">
        <f t="shared" si="50"/>
        <v>8.4382425575985876E-5</v>
      </c>
      <c r="L100" s="48">
        <f t="shared" si="51"/>
        <v>2.4722487624084273E-4</v>
      </c>
      <c r="M100" s="48">
        <f t="shared" si="52"/>
        <v>1.3351946203446477E-4</v>
      </c>
      <c r="N100" s="48">
        <f t="shared" si="53"/>
        <v>1.8510550906879143E-4</v>
      </c>
      <c r="O100" s="48">
        <f t="shared" si="54"/>
        <v>1.7659100372850343E-4</v>
      </c>
      <c r="P100" s="48">
        <f t="shared" si="55"/>
        <v>1.969660355124958E-4</v>
      </c>
      <c r="Q100" s="129">
        <f t="shared" si="56"/>
        <v>2.886062003912077E-4</v>
      </c>
      <c r="R100" s="129">
        <f t="shared" si="57"/>
        <v>2.7941027391003887E-4</v>
      </c>
      <c r="S100" s="129">
        <f t="shared" si="58"/>
        <v>2.7120625032601238E-4</v>
      </c>
      <c r="T100" s="128">
        <f t="shared" si="59"/>
        <v>5.1446970270793712E-4</v>
      </c>
      <c r="U100" s="128">
        <f t="shared" si="60"/>
        <v>0</v>
      </c>
      <c r="V100" s="128">
        <f>V20/$V$155</f>
        <v>0</v>
      </c>
      <c r="W100" s="128">
        <f t="shared" si="40"/>
        <v>0</v>
      </c>
    </row>
    <row r="101" spans="1:23" x14ac:dyDescent="0.2">
      <c r="A101" s="30" t="s">
        <v>303</v>
      </c>
      <c r="B101" s="48">
        <f t="shared" si="41"/>
        <v>1.2752739081312948E-2</v>
      </c>
      <c r="C101" s="48">
        <f t="shared" si="42"/>
        <v>1.1864480481910078E-2</v>
      </c>
      <c r="D101" s="48">
        <f t="shared" si="43"/>
        <v>1.157981647720281E-2</v>
      </c>
      <c r="E101" s="48">
        <f t="shared" si="44"/>
        <v>1.151867592503268E-2</v>
      </c>
      <c r="F101" s="48">
        <f t="shared" si="45"/>
        <v>1.0911902459264364E-2</v>
      </c>
      <c r="G101" s="48">
        <f t="shared" si="46"/>
        <v>1.1045857552820611E-2</v>
      </c>
      <c r="H101" s="48">
        <f t="shared" si="47"/>
        <v>1.1425701097367798E-2</v>
      </c>
      <c r="I101" s="48">
        <f t="shared" si="48"/>
        <v>1.3505265326973184E-2</v>
      </c>
      <c r="J101" s="48">
        <f t="shared" si="49"/>
        <v>1.4298899481697075E-2</v>
      </c>
      <c r="K101" s="48">
        <f t="shared" si="50"/>
        <v>1.4878224012522916E-2</v>
      </c>
      <c r="L101" s="48">
        <f t="shared" si="51"/>
        <v>1.4640376531195057E-2</v>
      </c>
      <c r="M101" s="48">
        <f t="shared" si="52"/>
        <v>1.5431696995603171E-2</v>
      </c>
      <c r="N101" s="48">
        <f t="shared" si="53"/>
        <v>1.5432846834019399E-2</v>
      </c>
      <c r="O101" s="48">
        <f t="shared" si="54"/>
        <v>1.5396006584018728E-2</v>
      </c>
      <c r="P101" s="48">
        <f t="shared" si="55"/>
        <v>1.5194728627377389E-2</v>
      </c>
      <c r="Q101" s="129">
        <f t="shared" si="56"/>
        <v>1.5921849355459549E-2</v>
      </c>
      <c r="R101" s="129">
        <f t="shared" si="57"/>
        <v>1.5717034632632295E-2</v>
      </c>
      <c r="S101" s="129">
        <f t="shared" si="58"/>
        <v>1.5486809838851479E-2</v>
      </c>
      <c r="T101" s="128">
        <f t="shared" si="59"/>
        <v>1.5990529967523086E-2</v>
      </c>
      <c r="U101" s="128">
        <f t="shared" si="60"/>
        <v>1.5286172417877143E-2</v>
      </c>
      <c r="V101" s="128">
        <f t="shared" ref="V101:V104" si="61">V21/$V$155</f>
        <v>1.4026241586353882E-2</v>
      </c>
      <c r="W101" s="128">
        <f t="shared" si="40"/>
        <v>1.3613154107455361E-2</v>
      </c>
    </row>
    <row r="102" spans="1:23" x14ac:dyDescent="0.2">
      <c r="A102" s="30" t="s">
        <v>304</v>
      </c>
      <c r="B102" s="48">
        <f t="shared" si="41"/>
        <v>3.1971344567651187E-4</v>
      </c>
      <c r="C102" s="48">
        <f t="shared" si="42"/>
        <v>9.6600685768474006E-5</v>
      </c>
      <c r="D102" s="48">
        <f t="shared" si="43"/>
        <v>1.8684580527398908E-4</v>
      </c>
      <c r="E102" s="48">
        <f t="shared" si="44"/>
        <v>2.6370029772478749E-4</v>
      </c>
      <c r="F102" s="48">
        <f t="shared" si="45"/>
        <v>2.2868460618260118E-4</v>
      </c>
      <c r="G102" s="48">
        <f t="shared" si="46"/>
        <v>5.9651295541951984E-5</v>
      </c>
      <c r="H102" s="48">
        <f t="shared" si="47"/>
        <v>1.1730538392255641E-4</v>
      </c>
      <c r="I102" s="48">
        <f t="shared" si="48"/>
        <v>8.1859842878373614E-5</v>
      </c>
      <c r="J102" s="48">
        <f t="shared" si="49"/>
        <v>1.9147048872552365E-4</v>
      </c>
      <c r="K102" s="48">
        <f t="shared" si="50"/>
        <v>2.0437118704829459E-4</v>
      </c>
      <c r="L102" s="48">
        <f t="shared" si="51"/>
        <v>1.2015390848413147E-4</v>
      </c>
      <c r="M102" s="48">
        <f t="shared" si="52"/>
        <v>1.9033926251433523E-4</v>
      </c>
      <c r="N102" s="48">
        <f t="shared" si="53"/>
        <v>3.4371584581582479E-4</v>
      </c>
      <c r="O102" s="48">
        <f t="shared" si="54"/>
        <v>3.2288604080451123E-4</v>
      </c>
      <c r="P102" s="48">
        <f t="shared" si="55"/>
        <v>9.2004101710066357E-4</v>
      </c>
      <c r="Q102" s="129">
        <f t="shared" si="56"/>
        <v>8.973174561036361E-4</v>
      </c>
      <c r="R102" s="129">
        <f t="shared" si="57"/>
        <v>3.6311440799369617E-4</v>
      </c>
      <c r="S102" s="129">
        <f t="shared" si="58"/>
        <v>1.3556100627408702E-4</v>
      </c>
      <c r="T102" s="128">
        <f t="shared" si="59"/>
        <v>4.4303141261727231E-4</v>
      </c>
      <c r="U102" s="128">
        <f t="shared" si="60"/>
        <v>0</v>
      </c>
      <c r="V102" s="128">
        <f t="shared" si="61"/>
        <v>0</v>
      </c>
      <c r="W102" s="128">
        <f t="shared" si="40"/>
        <v>0</v>
      </c>
    </row>
    <row r="103" spans="1:23" x14ac:dyDescent="0.2">
      <c r="A103" s="22" t="s">
        <v>305</v>
      </c>
      <c r="B103" s="48">
        <f t="shared" si="41"/>
        <v>0</v>
      </c>
      <c r="C103" s="48">
        <f t="shared" si="42"/>
        <v>0</v>
      </c>
      <c r="D103" s="48">
        <f t="shared" si="43"/>
        <v>0</v>
      </c>
      <c r="E103" s="48">
        <f t="shared" si="44"/>
        <v>0</v>
      </c>
      <c r="F103" s="48">
        <f t="shared" si="45"/>
        <v>0</v>
      </c>
      <c r="G103" s="48">
        <f t="shared" si="46"/>
        <v>0</v>
      </c>
      <c r="H103" s="48">
        <f t="shared" si="47"/>
        <v>0</v>
      </c>
      <c r="I103" s="48">
        <f t="shared" si="48"/>
        <v>0</v>
      </c>
      <c r="J103" s="48">
        <f t="shared" si="49"/>
        <v>8.3202082289058059E-4</v>
      </c>
      <c r="K103" s="48">
        <f t="shared" si="50"/>
        <v>8.1796816199890005E-4</v>
      </c>
      <c r="L103" s="48">
        <f t="shared" si="51"/>
        <v>9.3094018968302623E-4</v>
      </c>
      <c r="M103" s="48">
        <f t="shared" si="52"/>
        <v>1.0196774258082366E-3</v>
      </c>
      <c r="N103" s="48">
        <f t="shared" si="53"/>
        <v>1.249269338215235E-3</v>
      </c>
      <c r="O103" s="48">
        <f t="shared" si="54"/>
        <v>1.0548340168542475E-3</v>
      </c>
      <c r="P103" s="48">
        <f t="shared" si="55"/>
        <v>1.0349669866020234E-3</v>
      </c>
      <c r="Q103" s="129">
        <f t="shared" si="56"/>
        <v>1.2087095898759732E-3</v>
      </c>
      <c r="R103" s="129">
        <f t="shared" si="57"/>
        <v>1.0996167397653864E-3</v>
      </c>
      <c r="S103" s="129">
        <f t="shared" si="58"/>
        <v>1.1041403308788445E-3</v>
      </c>
      <c r="T103" s="128">
        <f t="shared" si="59"/>
        <v>1.2493438635592597E-3</v>
      </c>
      <c r="U103" s="128">
        <f t="shared" si="60"/>
        <v>1.0229381699895675E-3</v>
      </c>
      <c r="V103" s="128">
        <f t="shared" si="61"/>
        <v>9.360773993479487E-4</v>
      </c>
      <c r="W103" s="128">
        <f t="shared" si="40"/>
        <v>8.6286142136681821E-4</v>
      </c>
    </row>
    <row r="104" spans="1:23" x14ac:dyDescent="0.2">
      <c r="A104" s="30" t="s">
        <v>306</v>
      </c>
      <c r="B104" s="48">
        <f t="shared" si="41"/>
        <v>6.5320082080809229E-3</v>
      </c>
      <c r="C104" s="48">
        <f t="shared" si="42"/>
        <v>6.2668724462040552E-3</v>
      </c>
      <c r="D104" s="48">
        <f t="shared" si="43"/>
        <v>5.8162788408595003E-3</v>
      </c>
      <c r="E104" s="48">
        <f t="shared" si="44"/>
        <v>5.6188333275499535E-3</v>
      </c>
      <c r="F104" s="48">
        <f t="shared" si="45"/>
        <v>4.868071247727355E-3</v>
      </c>
      <c r="G104" s="48">
        <f t="shared" si="46"/>
        <v>5.3051205486387481E-3</v>
      </c>
      <c r="H104" s="48">
        <f t="shared" si="47"/>
        <v>5.3749605771175523E-3</v>
      </c>
      <c r="I104" s="48">
        <f t="shared" si="48"/>
        <v>6.5008430006227753E-3</v>
      </c>
      <c r="J104" s="48">
        <f t="shared" si="49"/>
        <v>6.6502660742591459E-3</v>
      </c>
      <c r="K104" s="48">
        <f t="shared" si="50"/>
        <v>7.4710727012158784E-3</v>
      </c>
      <c r="L104" s="48">
        <f t="shared" si="51"/>
        <v>7.5714854920723128E-3</v>
      </c>
      <c r="M104" s="48">
        <f t="shared" si="52"/>
        <v>7.9481310468188949E-3</v>
      </c>
      <c r="N104" s="48">
        <f t="shared" si="53"/>
        <v>7.6881426150665795E-3</v>
      </c>
      <c r="O104" s="48">
        <f t="shared" si="54"/>
        <v>7.8385143266221577E-3</v>
      </c>
      <c r="P104" s="48">
        <f t="shared" si="55"/>
        <v>7.2790336343432297E-3</v>
      </c>
      <c r="Q104" s="129">
        <f t="shared" si="56"/>
        <v>7.4436321166562172E-3</v>
      </c>
      <c r="R104" s="129">
        <f t="shared" si="57"/>
        <v>7.4397149569852385E-3</v>
      </c>
      <c r="S104" s="129">
        <f t="shared" si="58"/>
        <v>7.3621978719985411E-3</v>
      </c>
      <c r="T104" s="128">
        <f t="shared" si="59"/>
        <v>7.7809909741048434E-3</v>
      </c>
      <c r="U104" s="128">
        <f t="shared" si="60"/>
        <v>7.2106561334786008E-3</v>
      </c>
      <c r="V104" s="128">
        <f t="shared" si="61"/>
        <v>6.5133749116128249E-3</v>
      </c>
      <c r="W104" s="128">
        <f t="shared" si="40"/>
        <v>6.214774536237728E-3</v>
      </c>
    </row>
    <row r="105" spans="1:23" ht="9" customHeight="1" x14ac:dyDescent="0.2">
      <c r="B105" s="48"/>
      <c r="C105" s="48"/>
      <c r="D105" s="48"/>
      <c r="E105" s="48"/>
      <c r="F105" s="48"/>
      <c r="G105" s="48"/>
      <c r="H105" s="48"/>
      <c r="I105" s="48"/>
      <c r="J105" s="48"/>
      <c r="K105" s="48"/>
      <c r="L105" s="48"/>
      <c r="M105" s="48"/>
      <c r="N105" s="48"/>
      <c r="O105" s="48"/>
      <c r="P105" s="48"/>
      <c r="Q105" s="129"/>
      <c r="R105" s="129"/>
      <c r="S105" s="129"/>
      <c r="T105" s="128"/>
      <c r="U105" s="128"/>
      <c r="V105" s="128"/>
      <c r="W105" s="128"/>
    </row>
    <row r="106" spans="1:23" x14ac:dyDescent="0.2">
      <c r="A106" s="28" t="s">
        <v>307</v>
      </c>
      <c r="B106" s="45">
        <f t="shared" ref="B106:B114" si="62">B26/$B$155</f>
        <v>0.23762954175497064</v>
      </c>
      <c r="C106" s="45">
        <f t="shared" ref="C106:C114" si="63">C26/$C$155</f>
        <v>0.24174144809918036</v>
      </c>
      <c r="D106" s="45">
        <f t="shared" ref="D106:D114" si="64">D26/$D$155</f>
        <v>0.23906099000920666</v>
      </c>
      <c r="E106" s="45">
        <f t="shared" ref="E106:E114" si="65">E26/$E$155</f>
        <v>0.24727792946832738</v>
      </c>
      <c r="F106" s="45">
        <f t="shared" ref="F106:F114" si="66">F26/$F$155</f>
        <v>0.2459631270200541</v>
      </c>
      <c r="G106" s="45">
        <f t="shared" ref="G106:G114" si="67">G26/$G$155</f>
        <v>0.2384335361948785</v>
      </c>
      <c r="H106" s="45">
        <f t="shared" ref="H106:H114" si="68">H26/$H$155</f>
        <v>0.28747417937715986</v>
      </c>
      <c r="I106" s="45">
        <f t="shared" ref="I106:I114" si="69">I26/$I$155</f>
        <v>0.28433819779286684</v>
      </c>
      <c r="J106" s="45">
        <f t="shared" ref="J106:J114" si="70">J26/$J$155</f>
        <v>0.28345882205602546</v>
      </c>
      <c r="K106" s="45">
        <f t="shared" ref="K106:K114" si="71">K26/$K$155</f>
        <v>0.23706113133405418</v>
      </c>
      <c r="L106" s="45">
        <f t="shared" ref="L106:L114" si="72">L26/$L$155</f>
        <v>0.23739681867309281</v>
      </c>
      <c r="M106" s="45">
        <f t="shared" ref="M106:M114" si="73">M26/$M$155</f>
        <v>0.23377511343479362</v>
      </c>
      <c r="N106" s="45">
        <f t="shared" ref="N106:N114" si="74">N26/$N$155</f>
        <v>0.21930980872492631</v>
      </c>
      <c r="O106" s="45">
        <f t="shared" ref="O106:O114" si="75">O26/$O$155</f>
        <v>0.18198323854627399</v>
      </c>
      <c r="P106" s="45">
        <f t="shared" ref="P106:P114" si="76">P26/$P$155</f>
        <v>0.17831141473203999</v>
      </c>
      <c r="Q106" s="49">
        <f t="shared" ref="Q106:Q114" si="77">Q26/$Q$155</f>
        <v>0.17571817921556893</v>
      </c>
      <c r="R106" s="49">
        <f t="shared" ref="R106:R114" si="78">R26/$R$155</f>
        <v>0.17754072198547052</v>
      </c>
      <c r="S106" s="49">
        <f t="shared" ref="S106:S114" si="79">S26/$S$155</f>
        <v>0.17500415284670634</v>
      </c>
      <c r="T106" s="47">
        <f t="shared" ref="T106:T114" si="80">T26/$T$155</f>
        <v>0.15610407845708682</v>
      </c>
      <c r="U106" s="47">
        <f t="shared" ref="U106:U114" si="81">U26/$U$155</f>
        <v>0.1424192725541443</v>
      </c>
      <c r="V106" s="47">
        <f>V26/$V$155</f>
        <v>0.15198079624360744</v>
      </c>
      <c r="W106" s="128">
        <f t="shared" si="40"/>
        <v>0.14792859978107403</v>
      </c>
    </row>
    <row r="107" spans="1:23" x14ac:dyDescent="0.2">
      <c r="A107" s="30" t="s">
        <v>354</v>
      </c>
      <c r="B107" s="48">
        <f t="shared" si="62"/>
        <v>9.4211377327481194E-2</v>
      </c>
      <c r="C107" s="48">
        <f t="shared" si="63"/>
        <v>9.5114338943736887E-2</v>
      </c>
      <c r="D107" s="48">
        <f t="shared" si="64"/>
        <v>8.8233994506353608E-2</v>
      </c>
      <c r="E107" s="48">
        <f t="shared" si="65"/>
        <v>9.1726849761721685E-2</v>
      </c>
      <c r="F107" s="48">
        <f t="shared" si="66"/>
        <v>8.7223164388721727E-2</v>
      </c>
      <c r="G107" s="48">
        <f t="shared" si="67"/>
        <v>7.8123822188767789E-2</v>
      </c>
      <c r="H107" s="48">
        <f t="shared" si="68"/>
        <v>0.10119729535703088</v>
      </c>
      <c r="I107" s="48">
        <f t="shared" si="69"/>
        <v>0.11475917757338536</v>
      </c>
      <c r="J107" s="48">
        <f t="shared" si="70"/>
        <v>0.11614732153067174</v>
      </c>
      <c r="K107" s="48">
        <f t="shared" si="71"/>
        <v>6.4576529189058929E-2</v>
      </c>
      <c r="L107" s="48">
        <f t="shared" si="72"/>
        <v>7.1102325720776308E-2</v>
      </c>
      <c r="M107" s="48">
        <f t="shared" si="73"/>
        <v>7.3066226179423807E-2</v>
      </c>
      <c r="N107" s="48">
        <f t="shared" si="74"/>
        <v>6.8626613975260223E-2</v>
      </c>
      <c r="O107" s="48">
        <f t="shared" si="75"/>
        <v>6.3501384988914319E-2</v>
      </c>
      <c r="P107" s="48">
        <f t="shared" si="76"/>
        <v>6.4397867498583325E-2</v>
      </c>
      <c r="Q107" s="129">
        <f t="shared" si="77"/>
        <v>6.2771123298709319E-2</v>
      </c>
      <c r="R107" s="129">
        <f t="shared" si="78"/>
        <v>6.1363040634736667E-2</v>
      </c>
      <c r="S107" s="129">
        <f t="shared" si="79"/>
        <v>5.9175031329175121E-2</v>
      </c>
      <c r="T107" s="128">
        <f t="shared" si="80"/>
        <v>6.2795020011182215E-2</v>
      </c>
      <c r="U107" s="128">
        <f t="shared" si="81"/>
        <v>5.2308554827603937E-2</v>
      </c>
      <c r="V107" s="128">
        <f>V27/$V$155</f>
        <v>5.0590818251714048E-2</v>
      </c>
      <c r="W107" s="128">
        <f t="shared" si="40"/>
        <v>5.799516159564487E-2</v>
      </c>
    </row>
    <row r="108" spans="1:23" x14ac:dyDescent="0.2">
      <c r="A108" s="30" t="s">
        <v>309</v>
      </c>
      <c r="B108" s="48">
        <f t="shared" si="62"/>
        <v>6.6711366825583113E-3</v>
      </c>
      <c r="C108" s="48">
        <f t="shared" si="63"/>
        <v>4.7554954888220091E-3</v>
      </c>
      <c r="D108" s="48">
        <f t="shared" si="64"/>
        <v>5.2470334948009536E-3</v>
      </c>
      <c r="E108" s="48">
        <f t="shared" si="65"/>
        <v>4.6211572446907111E-3</v>
      </c>
      <c r="F108" s="48">
        <f t="shared" si="66"/>
        <v>3.2404797194568796E-3</v>
      </c>
      <c r="G108" s="48">
        <f t="shared" si="67"/>
        <v>4.0184309439306367E-3</v>
      </c>
      <c r="H108" s="48">
        <f t="shared" si="68"/>
        <v>4.8539405769583146E-3</v>
      </c>
      <c r="I108" s="48">
        <f t="shared" si="69"/>
        <v>6.9587661377917033E-3</v>
      </c>
      <c r="J108" s="48">
        <f t="shared" si="70"/>
        <v>5.7291059106851496E-3</v>
      </c>
      <c r="K108" s="48">
        <f t="shared" si="71"/>
        <v>5.3686494218419412E-3</v>
      </c>
      <c r="L108" s="48">
        <f t="shared" si="72"/>
        <v>5.5159695532521914E-3</v>
      </c>
      <c r="M108" s="48">
        <f t="shared" si="73"/>
        <v>6.4992889709664719E-3</v>
      </c>
      <c r="N108" s="48">
        <f t="shared" si="74"/>
        <v>5.2885885310666484E-3</v>
      </c>
      <c r="O108" s="48">
        <f t="shared" si="75"/>
        <v>5.3467088418927677E-3</v>
      </c>
      <c r="P108" s="48">
        <f t="shared" si="76"/>
        <v>5.0395978159442677E-3</v>
      </c>
      <c r="Q108" s="129">
        <f t="shared" si="77"/>
        <v>4.9871671622293175E-3</v>
      </c>
      <c r="R108" s="129">
        <f t="shared" si="78"/>
        <v>5.2108669456068799E-3</v>
      </c>
      <c r="S108" s="129">
        <f t="shared" si="79"/>
        <v>5.4547300027988372E-3</v>
      </c>
      <c r="T108" s="128">
        <f t="shared" si="80"/>
        <v>6.1273540843986519E-3</v>
      </c>
      <c r="U108" s="128">
        <f t="shared" si="81"/>
        <v>5.2303811680911375E-3</v>
      </c>
      <c r="V108" s="128">
        <f>V28/$V$155</f>
        <v>4.1044036252884412E-3</v>
      </c>
      <c r="W108" s="128">
        <f t="shared" si="40"/>
        <v>4.4580549024915497E-3</v>
      </c>
    </row>
    <row r="109" spans="1:23" x14ac:dyDescent="0.2">
      <c r="A109" s="30" t="s">
        <v>310</v>
      </c>
      <c r="B109" s="48">
        <f t="shared" si="62"/>
        <v>9.1417610205796973E-2</v>
      </c>
      <c r="C109" s="48">
        <f t="shared" si="63"/>
        <v>9.5265485924478088E-2</v>
      </c>
      <c r="D109" s="48">
        <f t="shared" si="64"/>
        <v>0.10382905936113465</v>
      </c>
      <c r="E109" s="48">
        <f t="shared" si="65"/>
        <v>0.11154569248741385</v>
      </c>
      <c r="F109" s="48">
        <f t="shared" si="66"/>
        <v>0.11907492796045703</v>
      </c>
      <c r="G109" s="48">
        <f t="shared" si="67"/>
        <v>0.11857235410771189</v>
      </c>
      <c r="H109" s="48">
        <f t="shared" si="68"/>
        <v>0.14171563240275872</v>
      </c>
      <c r="I109" s="48">
        <f t="shared" si="69"/>
        <v>0.11782445612265842</v>
      </c>
      <c r="J109" s="48">
        <f t="shared" si="70"/>
        <v>0.12118926529330309</v>
      </c>
      <c r="K109" s="48">
        <f t="shared" si="71"/>
        <v>0.12569491830674309</v>
      </c>
      <c r="L109" s="48">
        <f t="shared" si="72"/>
        <v>0.11891033826541691</v>
      </c>
      <c r="M109" s="48">
        <f t="shared" si="73"/>
        <v>0.11552045103202595</v>
      </c>
      <c r="N109" s="48">
        <f t="shared" si="74"/>
        <v>0.10805660157341967</v>
      </c>
      <c r="O109" s="48">
        <f t="shared" si="75"/>
        <v>7.9128645362371755E-2</v>
      </c>
      <c r="P109" s="48">
        <f t="shared" si="76"/>
        <v>7.2818218548459393E-2</v>
      </c>
      <c r="Q109" s="129">
        <f t="shared" si="77"/>
        <v>7.287064745417865E-2</v>
      </c>
      <c r="R109" s="129">
        <f t="shared" si="78"/>
        <v>7.8229770434365895E-2</v>
      </c>
      <c r="S109" s="129">
        <f t="shared" si="79"/>
        <v>7.7785822627336076E-2</v>
      </c>
      <c r="T109" s="128">
        <f t="shared" si="80"/>
        <v>5.7824380869319306E-2</v>
      </c>
      <c r="U109" s="128">
        <f t="shared" si="81"/>
        <v>5.9939935259371802E-2</v>
      </c>
      <c r="V109" s="128">
        <f>V29/$V$155</f>
        <v>7.5015636598826804E-2</v>
      </c>
      <c r="W109" s="128">
        <f t="shared" si="40"/>
        <v>6.5237800553298753E-2</v>
      </c>
    </row>
    <row r="110" spans="1:23" x14ac:dyDescent="0.2">
      <c r="A110" s="30" t="s">
        <v>311</v>
      </c>
      <c r="B110" s="48">
        <f t="shared" si="62"/>
        <v>3.7718339828060593E-6</v>
      </c>
      <c r="C110" s="48">
        <f t="shared" si="63"/>
        <v>6.7160969608747063E-6</v>
      </c>
      <c r="D110" s="48">
        <f t="shared" si="64"/>
        <v>4.6007074868351263E-6</v>
      </c>
      <c r="E110" s="48">
        <f t="shared" si="65"/>
        <v>5.5625778470667865E-6</v>
      </c>
      <c r="F110" s="48">
        <f t="shared" si="66"/>
        <v>6.4052595070909917E-6</v>
      </c>
      <c r="G110" s="48">
        <f t="shared" si="67"/>
        <v>7.1351157371242507E-6</v>
      </c>
      <c r="H110" s="48">
        <f t="shared" si="68"/>
        <v>8.0079093474007696E-6</v>
      </c>
      <c r="I110" s="48">
        <f t="shared" si="69"/>
        <v>1.17629032912886E-5</v>
      </c>
      <c r="J110" s="48">
        <f t="shared" si="70"/>
        <v>5.7972849236834565E-6</v>
      </c>
      <c r="K110" s="48">
        <f t="shared" si="71"/>
        <v>4.3213779255949789E-6</v>
      </c>
      <c r="L110" s="48">
        <f t="shared" si="72"/>
        <v>4.9846610947866738E-6</v>
      </c>
      <c r="M110" s="48">
        <f t="shared" si="73"/>
        <v>4.6734560803874661E-6</v>
      </c>
      <c r="N110" s="48">
        <f t="shared" si="74"/>
        <v>4.9461940511706304E-6</v>
      </c>
      <c r="O110" s="48">
        <f t="shared" si="75"/>
        <v>0</v>
      </c>
      <c r="P110" s="48">
        <f t="shared" si="76"/>
        <v>0</v>
      </c>
      <c r="Q110" s="129">
        <f t="shared" si="77"/>
        <v>0</v>
      </c>
      <c r="R110" s="129">
        <f t="shared" si="78"/>
        <v>0</v>
      </c>
      <c r="S110" s="129">
        <f t="shared" si="79"/>
        <v>0</v>
      </c>
      <c r="T110" s="128">
        <f t="shared" si="80"/>
        <v>0</v>
      </c>
      <c r="U110" s="128">
        <f t="shared" si="81"/>
        <v>0</v>
      </c>
      <c r="V110" s="128">
        <f>V31/$V$155</f>
        <v>7.8881337732311877E-3</v>
      </c>
      <c r="W110" s="128">
        <f t="shared" si="40"/>
        <v>0</v>
      </c>
    </row>
    <row r="111" spans="1:23" x14ac:dyDescent="0.2">
      <c r="A111" s="30" t="s">
        <v>312</v>
      </c>
      <c r="B111" s="48">
        <f t="shared" si="62"/>
        <v>1.4122856091712793E-2</v>
      </c>
      <c r="C111" s="48">
        <f t="shared" si="63"/>
        <v>1.3466357190573749E-2</v>
      </c>
      <c r="D111" s="48">
        <f t="shared" si="64"/>
        <v>1.1509801448229075E-2</v>
      </c>
      <c r="E111" s="48">
        <f t="shared" si="65"/>
        <v>1.1009227314765703E-2</v>
      </c>
      <c r="F111" s="48">
        <f t="shared" si="66"/>
        <v>1.2026805915241676E-2</v>
      </c>
      <c r="G111" s="48">
        <f t="shared" si="67"/>
        <v>1.3197840138763163E-2</v>
      </c>
      <c r="H111" s="48">
        <f t="shared" si="68"/>
        <v>1.4421158916452188E-2</v>
      </c>
      <c r="I111" s="48">
        <f t="shared" si="69"/>
        <v>1.7150595511286445E-2</v>
      </c>
      <c r="J111" s="48">
        <f t="shared" si="70"/>
        <v>1.2488436548695716E-2</v>
      </c>
      <c r="K111" s="48">
        <f t="shared" si="71"/>
        <v>1.2968391986698136E-2</v>
      </c>
      <c r="L111" s="48">
        <f t="shared" si="72"/>
        <v>1.2719642628764426E-2</v>
      </c>
      <c r="M111" s="48">
        <f t="shared" si="73"/>
        <v>1.3217857286679527E-2</v>
      </c>
      <c r="N111" s="48">
        <f t="shared" si="74"/>
        <v>1.4308371578781858E-2</v>
      </c>
      <c r="O111" s="48">
        <f t="shared" si="75"/>
        <v>1.3116735351635893E-2</v>
      </c>
      <c r="P111" s="48">
        <f t="shared" si="76"/>
        <v>1.5340172790185983E-2</v>
      </c>
      <c r="Q111" s="129">
        <f t="shared" si="77"/>
        <v>1.4166345419405233E-2</v>
      </c>
      <c r="R111" s="129">
        <f t="shared" si="78"/>
        <v>1.3819184277944143E-2</v>
      </c>
      <c r="S111" s="129">
        <f t="shared" si="79"/>
        <v>1.4756247834439561E-2</v>
      </c>
      <c r="T111" s="128">
        <f t="shared" si="80"/>
        <v>1.2139883883585703E-2</v>
      </c>
      <c r="U111" s="128">
        <f t="shared" si="81"/>
        <v>9.0118846259614298E-3</v>
      </c>
      <c r="V111" s="128">
        <f>V32/$V$155</f>
        <v>1.3092062119327362E-2</v>
      </c>
      <c r="W111" s="128">
        <f t="shared" si="40"/>
        <v>7.6660816506444818E-3</v>
      </c>
    </row>
    <row r="112" spans="1:23" x14ac:dyDescent="0.2">
      <c r="A112" s="30" t="s">
        <v>313</v>
      </c>
      <c r="B112" s="48">
        <f t="shared" si="62"/>
        <v>2.8901157582224342E-2</v>
      </c>
      <c r="C112" s="48">
        <f t="shared" si="63"/>
        <v>3.1644954593075404E-2</v>
      </c>
      <c r="D112" s="48">
        <f t="shared" si="64"/>
        <v>2.8021880190576887E-2</v>
      </c>
      <c r="E112" s="48">
        <f t="shared" si="65"/>
        <v>2.5971379761705871E-2</v>
      </c>
      <c r="F112" s="48">
        <f t="shared" si="66"/>
        <v>2.1883327905302299E-2</v>
      </c>
      <c r="G112" s="48">
        <f t="shared" si="67"/>
        <v>2.21956674780051E-2</v>
      </c>
      <c r="H112" s="48">
        <f t="shared" si="68"/>
        <v>2.3466419503690671E-2</v>
      </c>
      <c r="I112" s="48">
        <f t="shared" si="69"/>
        <v>2.554859181214306E-2</v>
      </c>
      <c r="J112" s="48">
        <f t="shared" si="70"/>
        <v>2.584850506280054E-2</v>
      </c>
      <c r="K112" s="48">
        <f t="shared" si="71"/>
        <v>2.6537674786792618E-2</v>
      </c>
      <c r="L112" s="48">
        <f t="shared" si="72"/>
        <v>2.742166897685781E-2</v>
      </c>
      <c r="M112" s="48">
        <f t="shared" si="73"/>
        <v>2.3548775443365082E-2</v>
      </c>
      <c r="N112" s="48">
        <f t="shared" si="74"/>
        <v>2.122043313403469E-2</v>
      </c>
      <c r="O112" s="48">
        <f t="shared" si="75"/>
        <v>1.9104246092619622E-2</v>
      </c>
      <c r="P112" s="48">
        <f t="shared" si="76"/>
        <v>1.8861385205539798E-2</v>
      </c>
      <c r="Q112" s="129">
        <f t="shared" si="77"/>
        <v>1.8493111063439024E-2</v>
      </c>
      <c r="R112" s="129">
        <f t="shared" si="78"/>
        <v>1.7101771929694955E-2</v>
      </c>
      <c r="S112" s="129">
        <f t="shared" si="79"/>
        <v>1.6141352882368322E-2</v>
      </c>
      <c r="T112" s="128">
        <f t="shared" si="80"/>
        <v>1.5483412729978193E-2</v>
      </c>
      <c r="U112" s="128">
        <f t="shared" si="81"/>
        <v>1.46559769393271E-2</v>
      </c>
      <c r="V112" s="128">
        <f>V33/$V$155</f>
        <v>5.1122277249192512E-4</v>
      </c>
      <c r="W112" s="128">
        <f t="shared" si="40"/>
        <v>1.0954335807826687E-2</v>
      </c>
    </row>
    <row r="113" spans="1:23" x14ac:dyDescent="0.2">
      <c r="A113" s="30" t="s">
        <v>314</v>
      </c>
      <c r="B113" s="48">
        <f t="shared" si="62"/>
        <v>1.0259725204123805E-3</v>
      </c>
      <c r="C113" s="48">
        <f t="shared" si="63"/>
        <v>7.8951346045677702E-4</v>
      </c>
      <c r="D113" s="48">
        <f t="shared" si="64"/>
        <v>6.2198964284392738E-4</v>
      </c>
      <c r="E113" s="48">
        <f t="shared" si="65"/>
        <v>5.8208993599751912E-4</v>
      </c>
      <c r="F113" s="48">
        <f t="shared" si="66"/>
        <v>7.9633364062744257E-4</v>
      </c>
      <c r="G113" s="48">
        <f t="shared" si="67"/>
        <v>6.4041803691798974E-4</v>
      </c>
      <c r="H113" s="48">
        <f t="shared" si="68"/>
        <v>7.5176871002940928E-4</v>
      </c>
      <c r="I113" s="48">
        <f t="shared" si="69"/>
        <v>9.0180192589234232E-4</v>
      </c>
      <c r="J113" s="48">
        <f t="shared" si="70"/>
        <v>9.0311123664280838E-4</v>
      </c>
      <c r="K113" s="48">
        <f t="shared" si="71"/>
        <v>7.4806291618342358E-4</v>
      </c>
      <c r="L113" s="48">
        <f t="shared" si="72"/>
        <v>7.2384941328728605E-4</v>
      </c>
      <c r="M113" s="48">
        <f t="shared" si="73"/>
        <v>7.2056445484138746E-4</v>
      </c>
      <c r="N113" s="48">
        <f t="shared" si="74"/>
        <v>7.2174792169496993E-4</v>
      </c>
      <c r="O113" s="48">
        <f t="shared" si="75"/>
        <v>6.5855956606525865E-4</v>
      </c>
      <c r="P113" s="48">
        <f t="shared" si="76"/>
        <v>7.11900886890579E-4</v>
      </c>
      <c r="Q113" s="129">
        <f t="shared" si="77"/>
        <v>1.2856017127906988E-3</v>
      </c>
      <c r="R113" s="129">
        <f t="shared" si="78"/>
        <v>8.7187242349528603E-4</v>
      </c>
      <c r="S113" s="129">
        <f t="shared" si="79"/>
        <v>9.2318975392537703E-4</v>
      </c>
      <c r="T113" s="128">
        <f t="shared" si="80"/>
        <v>6.704444093456873E-4</v>
      </c>
      <c r="U113" s="128">
        <f t="shared" si="81"/>
        <v>5.0250864190946355E-4</v>
      </c>
      <c r="V113" s="128">
        <f>V34/$V$155</f>
        <v>7.7851910272766023E-4</v>
      </c>
      <c r="W113" s="128">
        <f t="shared" si="40"/>
        <v>8.0563791177607706E-4</v>
      </c>
    </row>
    <row r="114" spans="1:23" x14ac:dyDescent="0.2">
      <c r="A114" s="30" t="s">
        <v>315</v>
      </c>
      <c r="B114" s="48">
        <f t="shared" si="62"/>
        <v>1.2756595108018584E-3</v>
      </c>
      <c r="C114" s="48">
        <f t="shared" si="63"/>
        <v>6.9858640107656189E-4</v>
      </c>
      <c r="D114" s="48">
        <f t="shared" si="64"/>
        <v>1.5926306577807403E-3</v>
      </c>
      <c r="E114" s="48">
        <f t="shared" si="65"/>
        <v>1.8159703841849997E-3</v>
      </c>
      <c r="F114" s="48">
        <f t="shared" si="66"/>
        <v>1.7116822307399783E-3</v>
      </c>
      <c r="G114" s="48">
        <f t="shared" si="67"/>
        <v>1.6778681850448389E-3</v>
      </c>
      <c r="H114" s="48">
        <f t="shared" si="68"/>
        <v>1.0599560008923198E-3</v>
      </c>
      <c r="I114" s="48">
        <f t="shared" si="69"/>
        <v>1.1830458064182839E-3</v>
      </c>
      <c r="J114" s="48">
        <f t="shared" si="70"/>
        <v>1.1472791883027271E-3</v>
      </c>
      <c r="K114" s="48">
        <f t="shared" si="71"/>
        <v>1.162583348810397E-3</v>
      </c>
      <c r="L114" s="48">
        <f t="shared" si="72"/>
        <v>9.9803945364308538E-4</v>
      </c>
      <c r="M114" s="48">
        <f t="shared" si="73"/>
        <v>1.1972766114109947E-3</v>
      </c>
      <c r="N114" s="48">
        <f t="shared" si="74"/>
        <v>1.0825058166170664E-3</v>
      </c>
      <c r="O114" s="48">
        <f t="shared" si="75"/>
        <v>1.1269583427744089E-3</v>
      </c>
      <c r="P114" s="48">
        <f t="shared" si="76"/>
        <v>1.1422719864366581E-3</v>
      </c>
      <c r="Q114" s="129">
        <f t="shared" si="77"/>
        <v>1.1441831048166914E-3</v>
      </c>
      <c r="R114" s="129">
        <f t="shared" si="78"/>
        <v>9.4421533962668429E-4</v>
      </c>
      <c r="S114" s="129">
        <f t="shared" si="79"/>
        <v>7.6777841666304141E-4</v>
      </c>
      <c r="T114" s="128">
        <f t="shared" si="80"/>
        <v>1.0635824692770601E-3</v>
      </c>
      <c r="U114" s="128">
        <f t="shared" si="81"/>
        <v>7.7003109187939777E-4</v>
      </c>
      <c r="V114" s="128">
        <f>V35/$V$155</f>
        <v>0</v>
      </c>
      <c r="W114" s="128">
        <f t="shared" si="40"/>
        <v>8.1152735939163108E-4</v>
      </c>
    </row>
    <row r="115" spans="1:23" ht="9" customHeight="1" x14ac:dyDescent="0.2">
      <c r="B115" s="48"/>
      <c r="C115" s="48"/>
      <c r="D115" s="48"/>
      <c r="E115" s="48"/>
      <c r="F115" s="48"/>
      <c r="G115" s="48"/>
      <c r="H115" s="48"/>
      <c r="I115" s="48"/>
      <c r="J115" s="48"/>
      <c r="K115" s="48"/>
      <c r="L115" s="48"/>
      <c r="M115" s="48"/>
      <c r="N115" s="48"/>
      <c r="O115" s="48"/>
      <c r="P115" s="48"/>
      <c r="Q115" s="129"/>
      <c r="R115" s="129"/>
      <c r="S115" s="129"/>
      <c r="T115" s="128"/>
      <c r="U115" s="128"/>
      <c r="V115" s="128"/>
      <c r="W115" s="128"/>
    </row>
    <row r="116" spans="1:23" x14ac:dyDescent="0.2">
      <c r="A116" s="28" t="s">
        <v>316</v>
      </c>
      <c r="B116" s="45">
        <f>B36/$B$155</f>
        <v>1.3051909502618819E-3</v>
      </c>
      <c r="C116" s="45">
        <f>C36/$C$155</f>
        <v>1.2913550285144071E-3</v>
      </c>
      <c r="D116" s="45">
        <f>D36/$D$155</f>
        <v>1.2492913736508898E-3</v>
      </c>
      <c r="E116" s="45">
        <f>E36/$E$155</f>
        <v>1.0252451136430992E-3</v>
      </c>
      <c r="F116" s="45">
        <f>F36/$F$155</f>
        <v>9.2760859414348638E-4</v>
      </c>
      <c r="G116" s="45">
        <f>G36/$G$155</f>
        <v>8.9791579597198754E-4</v>
      </c>
      <c r="H116" s="45">
        <f>H36/$H$155</f>
        <v>1.0523491039544576E-3</v>
      </c>
      <c r="I116" s="45">
        <f>I36/$I$155</f>
        <v>1.3319899009200508E-3</v>
      </c>
      <c r="J116" s="45">
        <f>J36/$J$155</f>
        <v>1.3501710532202219E-3</v>
      </c>
      <c r="K116" s="45">
        <f>K36/$K$155</f>
        <v>1.3921721490940473E-3</v>
      </c>
      <c r="L116" s="45">
        <f>L36/$L$155</f>
        <v>1.4185486632128297E-3</v>
      </c>
      <c r="M116" s="45">
        <f>M36/$M$155</f>
        <v>1.2234204745430446E-3</v>
      </c>
      <c r="N116" s="45">
        <f>N36/$N$155</f>
        <v>1.3753383607425815E-3</v>
      </c>
      <c r="O116" s="45">
        <f>O36/$O$155</f>
        <v>1.3198043478014889E-3</v>
      </c>
      <c r="P116" s="45">
        <f>P36/$P$155</f>
        <v>1.4225414906271028E-3</v>
      </c>
      <c r="Q116" s="49">
        <f>Q36/$Q$155</f>
        <v>1.2354744610539694E-3</v>
      </c>
      <c r="R116" s="49">
        <f>R36/$R$155</f>
        <v>1.1571341893016091E-3</v>
      </c>
      <c r="S116" s="49">
        <f>S36/$S$155</f>
        <v>1.1791491256315813E-3</v>
      </c>
      <c r="T116" s="47">
        <f>T36/$T$155</f>
        <v>1.1984450618202573E-3</v>
      </c>
      <c r="U116" s="47">
        <f>U36/$U$155</f>
        <v>1.3808027627649851E-3</v>
      </c>
      <c r="V116" s="47">
        <f>V36/$V$155</f>
        <v>1.1285001882440132E-3</v>
      </c>
      <c r="W116" s="128">
        <f t="shared" si="40"/>
        <v>1.0710549220079098E-3</v>
      </c>
    </row>
    <row r="117" spans="1:23" x14ac:dyDescent="0.2">
      <c r="A117" s="30" t="s">
        <v>317</v>
      </c>
      <c r="B117" s="48">
        <f>B37/$B$155</f>
        <v>3.6789020553457623E-4</v>
      </c>
      <c r="C117" s="48">
        <f>C37/$C$155</f>
        <v>3.031503618481527E-4</v>
      </c>
      <c r="D117" s="48">
        <f>D37/$D$155</f>
        <v>3.1539305367092141E-4</v>
      </c>
      <c r="E117" s="48">
        <f>E37/$E$155</f>
        <v>2.6670575473618214E-4</v>
      </c>
      <c r="F117" s="48">
        <f>F37/$F$155</f>
        <v>2.4695083383394808E-4</v>
      </c>
      <c r="G117" s="48">
        <f>G37/$G$155</f>
        <v>2.2366535860117543E-4</v>
      </c>
      <c r="H117" s="48">
        <f>H37/$H$155</f>
        <v>7.9513974447642576E-4</v>
      </c>
      <c r="I117" s="48">
        <f>I37/$I$155</f>
        <v>1.0052298220309776E-3</v>
      </c>
      <c r="J117" s="48">
        <f>J37/$J$155</f>
        <v>9.5468424112347451E-4</v>
      </c>
      <c r="K117" s="48">
        <f>K37/$K$155</f>
        <v>9.8570813894835615E-4</v>
      </c>
      <c r="L117" s="48">
        <f>L37/$L$155</f>
        <v>1.0236447820032987E-3</v>
      </c>
      <c r="M117" s="48">
        <f>M37/$M$155</f>
        <v>9.0439229703531731E-4</v>
      </c>
      <c r="N117" s="48">
        <f>N37/$N$155</f>
        <v>1.0614818134551591E-3</v>
      </c>
      <c r="O117" s="48">
        <f>O37/$O$155</f>
        <v>9.3743000464852478E-4</v>
      </c>
      <c r="P117" s="48">
        <f>P37/$P$155</f>
        <v>9.977262433022425E-4</v>
      </c>
      <c r="Q117" s="129">
        <f>Q37/$Q$155</f>
        <v>7.8617272731703876E-4</v>
      </c>
      <c r="R117" s="129">
        <f>R37/$R$155</f>
        <v>7.8540498420025143E-4</v>
      </c>
      <c r="S117" s="129">
        <f>S37/$S$155</f>
        <v>8.2357756849527498E-4</v>
      </c>
      <c r="T117" s="128">
        <f>T37/$T$155</f>
        <v>8.450872181018119E-4</v>
      </c>
      <c r="U117" s="128">
        <f>U37/$U$155</f>
        <v>0</v>
      </c>
      <c r="V117" s="128">
        <f>V37/$V$155</f>
        <v>0</v>
      </c>
      <c r="W117" s="128">
        <f t="shared" si="40"/>
        <v>0</v>
      </c>
    </row>
    <row r="118" spans="1:23" x14ac:dyDescent="0.2">
      <c r="A118" s="30" t="s">
        <v>318</v>
      </c>
      <c r="B118" s="48">
        <f>B38/$B$155</f>
        <v>9.3730074472730572E-4</v>
      </c>
      <c r="C118" s="48">
        <f>C38/$C$155</f>
        <v>9.8820466666625466E-4</v>
      </c>
      <c r="D118" s="48">
        <f>D38/$D$155</f>
        <v>9.3389831997996815E-4</v>
      </c>
      <c r="E118" s="48">
        <f>E38/$E$155</f>
        <v>7.5853935890691723E-4</v>
      </c>
      <c r="F118" s="48">
        <f>F38/$F$155</f>
        <v>6.8065776030953829E-4</v>
      </c>
      <c r="G118" s="48">
        <f>G38/$G$155</f>
        <v>6.7425043737081214E-4</v>
      </c>
      <c r="H118" s="48">
        <f>H38/$H$155</f>
        <v>2.5720935947803197E-4</v>
      </c>
      <c r="I118" s="48">
        <f>I38/$I$155</f>
        <v>3.2676007888907311E-4</v>
      </c>
      <c r="J118" s="48">
        <f>J38/$J$155</f>
        <v>3.9548681209674739E-4</v>
      </c>
      <c r="K118" s="48">
        <f>K38/$K$155</f>
        <v>4.0646401014569108E-4</v>
      </c>
      <c r="L118" s="48">
        <f>L38/$L$155</f>
        <v>3.9490388120953101E-4</v>
      </c>
      <c r="M118" s="48">
        <f>M38/$M$155</f>
        <v>3.1902817750772722E-4</v>
      </c>
      <c r="N118" s="48">
        <f>N38/$N$155</f>
        <v>3.1385654728742214E-4</v>
      </c>
      <c r="O118" s="48">
        <f>O38/$O$155</f>
        <v>3.8237434315296421E-4</v>
      </c>
      <c r="P118" s="48">
        <f>P38/$P$155</f>
        <v>4.2481524732486029E-4</v>
      </c>
      <c r="Q118" s="129">
        <f>Q38/$Q$155</f>
        <v>4.4930173373693052E-4</v>
      </c>
      <c r="R118" s="129">
        <f>R38/$R$155</f>
        <v>3.7172920510135761E-4</v>
      </c>
      <c r="S118" s="129">
        <f>S38/$S$155</f>
        <v>3.5557155713630633E-4</v>
      </c>
      <c r="T118" s="128">
        <f>T38/$T$155</f>
        <v>3.5335784371844526E-4</v>
      </c>
      <c r="U118" s="128">
        <f>U38/$U$155</f>
        <v>1.3808027627649851E-3</v>
      </c>
      <c r="V118" s="128">
        <f>V38/$V$155</f>
        <v>1.1285001882440132E-3</v>
      </c>
      <c r="W118" s="128">
        <f t="shared" si="40"/>
        <v>1.0710549220079098E-3</v>
      </c>
    </row>
    <row r="119" spans="1:23" ht="9" customHeight="1" x14ac:dyDescent="0.2">
      <c r="B119" s="48"/>
      <c r="C119" s="48"/>
      <c r="D119" s="48"/>
      <c r="E119" s="48"/>
      <c r="F119" s="48"/>
      <c r="G119" s="48"/>
      <c r="H119" s="48"/>
      <c r="I119" s="48"/>
      <c r="J119" s="48"/>
      <c r="K119" s="48"/>
      <c r="L119" s="48"/>
      <c r="M119" s="48"/>
      <c r="N119" s="48"/>
      <c r="O119" s="48"/>
      <c r="P119" s="48"/>
      <c r="Q119" s="129"/>
      <c r="R119" s="129"/>
      <c r="S119" s="129"/>
      <c r="T119" s="128"/>
      <c r="U119" s="128"/>
      <c r="V119" s="128"/>
      <c r="W119" s="128"/>
    </row>
    <row r="120" spans="1:23" x14ac:dyDescent="0.2">
      <c r="A120" s="28" t="s">
        <v>319</v>
      </c>
      <c r="B120" s="45">
        <f>B40/$B$155</f>
        <v>1.7599469975768191E-2</v>
      </c>
      <c r="C120" s="45">
        <f>C40/$C$155</f>
        <v>1.7413953917862681E-2</v>
      </c>
      <c r="D120" s="45">
        <f>D40/$D$155</f>
        <v>1.814810876269941E-2</v>
      </c>
      <c r="E120" s="45">
        <f>E40/$E$155</f>
        <v>1.6285236338797946E-2</v>
      </c>
      <c r="F120" s="45">
        <f>F40/$F$155</f>
        <v>1.6555451501092781E-2</v>
      </c>
      <c r="G120" s="45">
        <f>G40/$G$155</f>
        <v>1.6248134516001152E-2</v>
      </c>
      <c r="H120" s="45">
        <f>H40/$H$155</f>
        <v>1.9219327921376216E-2</v>
      </c>
      <c r="I120" s="45">
        <f>I40/$I$155</f>
        <v>2.0947240258074512E-2</v>
      </c>
      <c r="J120" s="45">
        <f>J40/$J$155</f>
        <v>2.0602238832814781E-2</v>
      </c>
      <c r="K120" s="45">
        <f>K40/$K$155</f>
        <v>1.9812380923724896E-2</v>
      </c>
      <c r="L120" s="45">
        <f>L40/$L$155</f>
        <v>1.9678962060186701E-2</v>
      </c>
      <c r="M120" s="45">
        <f>M40/$M$155</f>
        <v>2.0415651214333152E-2</v>
      </c>
      <c r="N120" s="45">
        <f>N40/$N$155</f>
        <v>2.0488549978608869E-2</v>
      </c>
      <c r="O120" s="45">
        <f>O40/$O$155</f>
        <v>2.1514556452725632E-2</v>
      </c>
      <c r="P120" s="45">
        <f>P40/$P$155</f>
        <v>2.1527373839869586E-2</v>
      </c>
      <c r="Q120" s="49">
        <f>Q40/$Q$155</f>
        <v>2.1728925548353591E-2</v>
      </c>
      <c r="R120" s="49">
        <f>R40/$R$155</f>
        <v>2.2871120920250582E-2</v>
      </c>
      <c r="S120" s="49">
        <f>S40/$S$155</f>
        <v>2.3589480107675247E-2</v>
      </c>
      <c r="T120" s="47">
        <f>T40/$T$155</f>
        <v>2.3537601277757513E-2</v>
      </c>
      <c r="U120" s="47">
        <f>U40/$U$155</f>
        <v>2.3315576727241792E-2</v>
      </c>
      <c r="V120" s="47">
        <f>V40/$V$155</f>
        <v>2.2249279320057685E-2</v>
      </c>
      <c r="W120" s="128">
        <f t="shared" si="40"/>
        <v>2.297997709123846E-2</v>
      </c>
    </row>
    <row r="121" spans="1:23" x14ac:dyDescent="0.2">
      <c r="A121" s="30" t="s">
        <v>320</v>
      </c>
      <c r="B121" s="48">
        <f>B41/$B$155</f>
        <v>4.6376382673057109E-3</v>
      </c>
      <c r="C121" s="48">
        <f>C41/$C$155</f>
        <v>4.8492200898416762E-3</v>
      </c>
      <c r="D121" s="48">
        <f>D41/$D$155</f>
        <v>5.5403615377174597E-3</v>
      </c>
      <c r="E121" s="48">
        <f>E41/$E$155</f>
        <v>3.807277776687718E-3</v>
      </c>
      <c r="F121" s="48">
        <f>F41/$F$155</f>
        <v>3.9716913531854569E-3</v>
      </c>
      <c r="G121" s="48">
        <f>G41/$G$155</f>
        <v>3.9798681993412953E-3</v>
      </c>
      <c r="H121" s="48">
        <f>H41/$H$155</f>
        <v>4.6145670155722206E-3</v>
      </c>
      <c r="I121" s="48">
        <f>I41/$I$155</f>
        <v>5.4575493220304526E-3</v>
      </c>
      <c r="J121" s="48">
        <f>J41/$J$155</f>
        <v>5.022639271577806E-3</v>
      </c>
      <c r="K121" s="48">
        <f>K41/$K$155</f>
        <v>4.4701473013062818E-3</v>
      </c>
      <c r="L121" s="48">
        <f>L41/$L$155</f>
        <v>3.7311409199645047E-3</v>
      </c>
      <c r="M121" s="48">
        <f>M41/$M$155</f>
        <v>3.9782893066148736E-3</v>
      </c>
      <c r="N121" s="48">
        <f>N41/$N$155</f>
        <v>3.5772411019540373E-3</v>
      </c>
      <c r="O121" s="48">
        <f>O41/$O$155</f>
        <v>4.403951945489387E-3</v>
      </c>
      <c r="P121" s="48">
        <f>P41/$P$155</f>
        <v>3.8915672089571492E-3</v>
      </c>
      <c r="Q121" s="129">
        <f>Q41/$Q$155</f>
        <v>3.2240436158451138E-3</v>
      </c>
      <c r="R121" s="129">
        <f>R41/$R$155</f>
        <v>3.6198285363892063E-3</v>
      </c>
      <c r="S121" s="129">
        <f>S41/$S$155</f>
        <v>4.1973043591273787E-3</v>
      </c>
      <c r="T121" s="128">
        <f>T41/$T$155</f>
        <v>4.0781201959024741E-3</v>
      </c>
      <c r="U121" s="128">
        <f>U41/$U$155</f>
        <v>5.3453970206746209E-3</v>
      </c>
      <c r="V121" s="128">
        <f>V41/$V$155</f>
        <v>4.8298469293941966E-3</v>
      </c>
      <c r="W121" s="128">
        <f t="shared" si="40"/>
        <v>4.9809273235997898E-3</v>
      </c>
    </row>
    <row r="122" spans="1:23" x14ac:dyDescent="0.2">
      <c r="A122" s="30" t="s">
        <v>321</v>
      </c>
      <c r="B122" s="48">
        <f>B42/$B$155</f>
        <v>8.1167762491915641E-3</v>
      </c>
      <c r="C122" s="48">
        <f>C42/$C$155</f>
        <v>8.2001936067518811E-3</v>
      </c>
      <c r="D122" s="48">
        <f>D42/$D$155</f>
        <v>8.5715712972832606E-3</v>
      </c>
      <c r="E122" s="48">
        <f>E42/$E$155</f>
        <v>8.9743449774730925E-3</v>
      </c>
      <c r="F122" s="48">
        <f>F42/$F$155</f>
        <v>8.8083654101053024E-3</v>
      </c>
      <c r="G122" s="48">
        <f>G42/$G$155</f>
        <v>8.9976401414526667E-3</v>
      </c>
      <c r="H122" s="48">
        <f>H42/$H$155</f>
        <v>1.1236262835101781E-2</v>
      </c>
      <c r="I122" s="48">
        <f>I42/$I$155</f>
        <v>1.1632062317494942E-2</v>
      </c>
      <c r="J122" s="48">
        <f>J42/$J$155</f>
        <v>1.1318365082022023E-2</v>
      </c>
      <c r="K122" s="48">
        <f>K42/$K$155</f>
        <v>1.1162539742666004E-2</v>
      </c>
      <c r="L122" s="48">
        <f>L42/$L$155</f>
        <v>1.1727337219387473E-2</v>
      </c>
      <c r="M122" s="48">
        <f>M42/$M$155</f>
        <v>1.1858019021877374E-2</v>
      </c>
      <c r="N122" s="48">
        <f>N42/$N$155</f>
        <v>1.2229623712555687E-2</v>
      </c>
      <c r="O122" s="48">
        <f>O42/$O$155</f>
        <v>1.2327095737012281E-2</v>
      </c>
      <c r="P122" s="48">
        <f>P42/$P$155</f>
        <v>1.3006197018156333E-2</v>
      </c>
      <c r="Q122" s="129">
        <f>Q42/$Q$155</f>
        <v>1.3675258039391127E-2</v>
      </c>
      <c r="R122" s="129">
        <f>R42/$R$155</f>
        <v>1.4715089162446241E-2</v>
      </c>
      <c r="S122" s="129">
        <f>S42/$S$155</f>
        <v>1.4694116928335117E-2</v>
      </c>
      <c r="T122" s="128">
        <f>T42/$T$155</f>
        <v>1.4495740670702422E-2</v>
      </c>
      <c r="U122" s="128">
        <f>U42/$U$155</f>
        <v>1.33820993429241E-2</v>
      </c>
      <c r="V122" s="128">
        <f>V42/$V$155</f>
        <v>1.3377383422372444E-2</v>
      </c>
      <c r="W122" s="128">
        <f t="shared" si="40"/>
        <v>1.4259428630548283E-2</v>
      </c>
    </row>
    <row r="123" spans="1:23" x14ac:dyDescent="0.2">
      <c r="A123" s="30" t="s">
        <v>322</v>
      </c>
      <c r="B123" s="48">
        <f>B43/$B$155</f>
        <v>4.7554575636347025E-3</v>
      </c>
      <c r="C123" s="48">
        <f>C43/$C$155</f>
        <v>4.2999776136277493E-3</v>
      </c>
      <c r="D123" s="48">
        <f>D43/$D$155</f>
        <v>3.9746432257687014E-3</v>
      </c>
      <c r="E123" s="48">
        <f>E43/$E$155</f>
        <v>3.4441519731977471E-3</v>
      </c>
      <c r="F123" s="48">
        <f>F43/$F$155</f>
        <v>3.7211796483875865E-3</v>
      </c>
      <c r="G123" s="48">
        <f>G43/$G$155</f>
        <v>3.1957830590745901E-3</v>
      </c>
      <c r="H123" s="48">
        <f>H43/$H$155</f>
        <v>3.2675231459804036E-3</v>
      </c>
      <c r="I123" s="48">
        <f>I43/$I$155</f>
        <v>3.7532199864563007E-3</v>
      </c>
      <c r="J123" s="48">
        <f>J43/$J$155</f>
        <v>4.0021249155376163E-3</v>
      </c>
      <c r="K123" s="48">
        <f>K43/$K$155</f>
        <v>4.0831877149204434E-3</v>
      </c>
      <c r="L123" s="48">
        <f>L43/$L$155</f>
        <v>4.1269162748620606E-3</v>
      </c>
      <c r="M123" s="48">
        <f>M43/$M$155</f>
        <v>4.4852807458565704E-3</v>
      </c>
      <c r="N123" s="48">
        <f>N43/$N$155</f>
        <v>4.5899252291166362E-3</v>
      </c>
      <c r="O123" s="48">
        <f>O43/$O$155</f>
        <v>4.6920042821529673E-3</v>
      </c>
      <c r="P123" s="48">
        <f>P43/$P$155</f>
        <v>4.5408313991886313E-3</v>
      </c>
      <c r="Q123" s="129">
        <f>Q43/$Q$155</f>
        <v>4.7442339955300322E-3</v>
      </c>
      <c r="R123" s="129">
        <f>R43/$R$155</f>
        <v>4.4533800565267224E-3</v>
      </c>
      <c r="S123" s="129">
        <f>S43/$S$155</f>
        <v>4.6221970182619655E-3</v>
      </c>
      <c r="T123" s="128">
        <f>T43/$T$155</f>
        <v>4.8838399256608926E-3</v>
      </c>
      <c r="U123" s="128">
        <f>U43/$U$155</f>
        <v>4.5168728088406723E-3</v>
      </c>
      <c r="V123" s="128">
        <f>V43/$V$155</f>
        <v>3.9764141558073377E-3</v>
      </c>
      <c r="W123" s="128">
        <f t="shared" si="40"/>
        <v>3.6781429441656347E-3</v>
      </c>
    </row>
    <row r="124" spans="1:23" x14ac:dyDescent="0.2">
      <c r="A124" s="30" t="s">
        <v>323</v>
      </c>
      <c r="B124" s="48">
        <f>B44/$B$155</f>
        <v>8.9597895636210016E-5</v>
      </c>
      <c r="C124" s="48">
        <f>C44/$C$155</f>
        <v>6.4562607641373426E-5</v>
      </c>
      <c r="D124" s="48">
        <f>D44/$D$155</f>
        <v>6.1532701929993696E-5</v>
      </c>
      <c r="E124" s="48">
        <f>E44/$E$155</f>
        <v>5.9461611439392517E-5</v>
      </c>
      <c r="F124" s="48">
        <f>F44/$F$155</f>
        <v>5.4215089414435622E-5</v>
      </c>
      <c r="G124" s="48">
        <f>G44/$G$155</f>
        <v>7.4843116132599984E-5</v>
      </c>
      <c r="H124" s="48">
        <f>H44/$H$155</f>
        <v>1.0097492472180923E-4</v>
      </c>
      <c r="I124" s="48">
        <f>I44/$I$155</f>
        <v>1.0440863209281463E-4</v>
      </c>
      <c r="J124" s="48">
        <f>J44/$J$155</f>
        <v>2.5910956367733684E-4</v>
      </c>
      <c r="K124" s="48">
        <f>K44/$K$155</f>
        <v>9.650616483216616E-5</v>
      </c>
      <c r="L124" s="48">
        <f>L44/$L$155</f>
        <v>9.3567645972663686E-5</v>
      </c>
      <c r="M124" s="48">
        <f>M44/$M$155</f>
        <v>9.4062139984336292E-5</v>
      </c>
      <c r="N124" s="48">
        <f>N44/$N$155</f>
        <v>9.1759934982511322E-5</v>
      </c>
      <c r="O124" s="48">
        <f>O44/$O$155</f>
        <v>9.1504488070996823E-5</v>
      </c>
      <c r="P124" s="48">
        <f>P44/$P$155</f>
        <v>8.8778213567470982E-5</v>
      </c>
      <c r="Q124" s="129">
        <f>Q44/$Q$155</f>
        <v>8.5389897587319458E-5</v>
      </c>
      <c r="R124" s="129">
        <f>R44/$R$155</f>
        <v>8.2823164888415465E-5</v>
      </c>
      <c r="S124" s="129">
        <f>S44/$S$155</f>
        <v>7.5861801950784206E-5</v>
      </c>
      <c r="T124" s="128">
        <f>T44/$T$155</f>
        <v>7.9900485491725452E-5</v>
      </c>
      <c r="U124" s="128">
        <f>U44/$U$155</f>
        <v>7.1207554802396703E-5</v>
      </c>
      <c r="V124" s="128">
        <f>V44/$V$155</f>
        <v>6.5634812483703148E-5</v>
      </c>
      <c r="W124" s="128">
        <f t="shared" si="40"/>
        <v>6.1478192924751597E-5</v>
      </c>
    </row>
    <row r="125" spans="1:23" ht="8.25" customHeight="1" x14ac:dyDescent="0.2">
      <c r="B125" s="48"/>
      <c r="C125" s="48"/>
      <c r="D125" s="48"/>
      <c r="E125" s="48"/>
      <c r="F125" s="48"/>
      <c r="G125" s="48"/>
      <c r="H125" s="48"/>
      <c r="I125" s="48"/>
      <c r="J125" s="48"/>
      <c r="K125" s="48"/>
      <c r="L125" s="48"/>
      <c r="M125" s="48"/>
      <c r="N125" s="48"/>
      <c r="O125" s="48"/>
      <c r="P125" s="48"/>
      <c r="Q125" s="129"/>
      <c r="R125" s="129"/>
      <c r="S125" s="129"/>
      <c r="T125" s="128"/>
      <c r="U125" s="128"/>
      <c r="V125" s="128"/>
      <c r="W125" s="128"/>
    </row>
    <row r="126" spans="1:23" x14ac:dyDescent="0.2">
      <c r="A126" s="28" t="s">
        <v>324</v>
      </c>
      <c r="B126" s="45">
        <f>B46/$B$155</f>
        <v>5.7723882907714255E-2</v>
      </c>
      <c r="C126" s="45">
        <f>C46/$C$155</f>
        <v>5.8173142950443901E-2</v>
      </c>
      <c r="D126" s="45">
        <f>D46/$D$155</f>
        <v>5.064564185820123E-2</v>
      </c>
      <c r="E126" s="45">
        <f>E46/$E$155</f>
        <v>4.8569908595969616E-2</v>
      </c>
      <c r="F126" s="45">
        <f>F46/$F$155</f>
        <v>4.826172891220757E-2</v>
      </c>
      <c r="G126" s="45">
        <f>G46/$G$155</f>
        <v>4.9503591382297436E-2</v>
      </c>
      <c r="H126" s="45">
        <f>H46/$H$155</f>
        <v>5.6405245674416925E-2</v>
      </c>
      <c r="I126" s="45">
        <f>I46/$I$155</f>
        <v>6.3188690866754132E-2</v>
      </c>
      <c r="J126" s="45">
        <f>J46/$J$155</f>
        <v>6.2447118708050281E-2</v>
      </c>
      <c r="K126" s="45">
        <f>K46/$K$155</f>
        <v>6.267551265277585E-2</v>
      </c>
      <c r="L126" s="45">
        <f>L46/$L$155</f>
        <v>6.4733484022220372E-2</v>
      </c>
      <c r="M126" s="45">
        <f>M46/$M$155</f>
        <v>6.3709067760738189E-2</v>
      </c>
      <c r="N126" s="45">
        <f>N46/$N$155</f>
        <v>6.1413609546141661E-2</v>
      </c>
      <c r="O126" s="45">
        <f>O46/$O$155</f>
        <v>6.2551756838728698E-2</v>
      </c>
      <c r="P126" s="45">
        <f>P46/$P$155</f>
        <v>6.3289797850020577E-2</v>
      </c>
      <c r="Q126" s="49">
        <f>Q46/$Q$155</f>
        <v>6.2111261579113758E-2</v>
      </c>
      <c r="R126" s="49">
        <f>R46/$R$155</f>
        <v>6.3632689369691506E-2</v>
      </c>
      <c r="S126" s="49">
        <f>S46/$S$155</f>
        <v>6.3731940522119127E-2</v>
      </c>
      <c r="T126" s="47">
        <f>T46/$T$155</f>
        <v>6.8343358019729031E-2</v>
      </c>
      <c r="U126" s="47">
        <f>U46/$U$155</f>
        <v>6.6150829660939728E-2</v>
      </c>
      <c r="V126" s="47">
        <f>V46/$V$155</f>
        <v>5.9982092770379185E-2</v>
      </c>
      <c r="W126" s="128">
        <f t="shared" si="40"/>
        <v>5.7652820311166197E-2</v>
      </c>
    </row>
    <row r="127" spans="1:23" x14ac:dyDescent="0.2">
      <c r="A127" s="30" t="s">
        <v>325</v>
      </c>
      <c r="B127" s="45"/>
      <c r="C127" s="45"/>
      <c r="D127" s="45"/>
      <c r="E127" s="45"/>
      <c r="F127" s="45"/>
      <c r="G127" s="45"/>
      <c r="H127" s="45"/>
      <c r="I127" s="45"/>
      <c r="J127" s="45"/>
      <c r="K127" s="45"/>
      <c r="L127" s="48">
        <f>L47/$L$155</f>
        <v>2.0557516998178484E-5</v>
      </c>
      <c r="M127" s="48">
        <f>M47/$M$155</f>
        <v>1.3882913650562767E-4</v>
      </c>
      <c r="N127" s="48">
        <f>N47/$N$155</f>
        <v>4.4723950874386392E-4</v>
      </c>
      <c r="O127" s="48">
        <f>O47/$O$155</f>
        <v>6.4958390374389463E-4</v>
      </c>
      <c r="P127" s="48">
        <f>P47/$P$155</f>
        <v>6.8072759590425693E-4</v>
      </c>
      <c r="Q127" s="129">
        <f>Q47/$Q$155</f>
        <v>8.7944590043908416E-4</v>
      </c>
      <c r="R127" s="129">
        <f>R47/$R$155</f>
        <v>9.3303576796228038E-4</v>
      </c>
      <c r="S127" s="129">
        <f>S47/$S$155</f>
        <v>1.0200532982400064E-3</v>
      </c>
      <c r="T127" s="128">
        <f>T47/$T$155</f>
        <v>8.7019141405625421E-4</v>
      </c>
      <c r="U127" s="128">
        <f>U47/$U$155</f>
        <v>7.8738531774586178E-4</v>
      </c>
      <c r="V127" s="128">
        <f>V47/$V$155</f>
        <v>6.9952402773297811E-4</v>
      </c>
      <c r="W127" s="128">
        <f t="shared" si="40"/>
        <v>6.8501383723057236E-4</v>
      </c>
    </row>
    <row r="128" spans="1:23" x14ac:dyDescent="0.2">
      <c r="A128" s="30" t="s">
        <v>326</v>
      </c>
      <c r="B128" s="48">
        <f>B48/$B$155</f>
        <v>6.013367564609436E-3</v>
      </c>
      <c r="C128" s="48">
        <f>C48/$C$155</f>
        <v>6.0741738860009796E-3</v>
      </c>
      <c r="D128" s="48">
        <f>D48/$D$155</f>
        <v>4.8090505258243004E-3</v>
      </c>
      <c r="E128" s="48">
        <f>E48/$E$155</f>
        <v>4.6266901386931266E-3</v>
      </c>
      <c r="F128" s="48">
        <f>F48/$F$155</f>
        <v>4.4425690139688716E-3</v>
      </c>
      <c r="G128" s="48">
        <f>G48/$G$155</f>
        <v>4.2971036529169072E-3</v>
      </c>
      <c r="H128" s="48">
        <f>H48/$H$155</f>
        <v>6.3317885251199246E-3</v>
      </c>
      <c r="I128" s="48">
        <f>I48/$I$155</f>
        <v>8.4110249741030894E-3</v>
      </c>
      <c r="J128" s="48">
        <f>J48/$J$155</f>
        <v>6.5182637697648741E-3</v>
      </c>
      <c r="K128" s="48">
        <f>K48/$K$155</f>
        <v>6.5023933897492359E-3</v>
      </c>
      <c r="L128" s="48">
        <f>L48/$L$155</f>
        <v>1.0181159340055456E-2</v>
      </c>
      <c r="M128" s="48">
        <f>M48/$M$155</f>
        <v>8.8576798546387073E-3</v>
      </c>
      <c r="N128" s="48">
        <f>N48/$N$155</f>
        <v>8.4761552520102659E-3</v>
      </c>
      <c r="O128" s="48">
        <f>O48/$O$155</f>
        <v>8.6996801197060571E-3</v>
      </c>
      <c r="P128" s="48">
        <f>P48/$P$155</f>
        <v>9.064053148860822E-3</v>
      </c>
      <c r="Q128" s="129">
        <f>Q48/$Q$155</f>
        <v>9.0043121907365832E-3</v>
      </c>
      <c r="R128" s="129">
        <f>R48/$R$155</f>
        <v>9.263283150941562E-3</v>
      </c>
      <c r="S128" s="129">
        <f>S48/$S$155</f>
        <v>8.9976023806265688E-3</v>
      </c>
      <c r="T128" s="128">
        <f>T48/$T$155</f>
        <v>8.0060949575371399E-3</v>
      </c>
      <c r="U128" s="128">
        <f>U48/$U$155</f>
        <v>9.3789280027982702E-3</v>
      </c>
      <c r="V128" s="128">
        <f>V48/$V$155</f>
        <v>6.8958281178004817E-3</v>
      </c>
      <c r="W128" s="128">
        <f t="shared" si="40"/>
        <v>6.5661156994134299E-3</v>
      </c>
    </row>
    <row r="129" spans="1:23" x14ac:dyDescent="0.2">
      <c r="A129" s="30" t="s">
        <v>327</v>
      </c>
      <c r="B129" s="48">
        <f>B49/$B$155</f>
        <v>1.4218467031613556E-4</v>
      </c>
      <c r="C129" s="48">
        <f>C49/$C$155</f>
        <v>1.4284510491037418E-4</v>
      </c>
      <c r="D129" s="48">
        <f>D49/$D$155</f>
        <v>1.327287605936507E-4</v>
      </c>
      <c r="E129" s="48">
        <f>E49/$E$155</f>
        <v>1.0935900731571563E-4</v>
      </c>
      <c r="F129" s="48">
        <f>F49/$F$155</f>
        <v>1.0328199197039042E-4</v>
      </c>
      <c r="G129" s="48">
        <f>G49/$G$155</f>
        <v>1.0371477516980307E-4</v>
      </c>
      <c r="H129" s="48">
        <f>H49/$H$155</f>
        <v>1.166575946456095E-4</v>
      </c>
      <c r="I129" s="48">
        <f>I49/$I$155</f>
        <v>1.3790773769938879E-4</v>
      </c>
      <c r="J129" s="48">
        <f>J49/$J$155</f>
        <v>1.4787804138383806E-4</v>
      </c>
      <c r="K129" s="48">
        <f>K49/$K$155</f>
        <v>1.5156391719738416E-4</v>
      </c>
      <c r="L129" s="48">
        <f>L49/$L$155</f>
        <v>1.4275749414114974E-4</v>
      </c>
      <c r="M129" s="48">
        <f>M49/$M$155</f>
        <v>1.4140542826086646E-4</v>
      </c>
      <c r="N129" s="48">
        <f>N49/$N$155</f>
        <v>1.3583641655619212E-4</v>
      </c>
      <c r="O129" s="48">
        <f>O49/$O$155</f>
        <v>1.4291850829259927E-4</v>
      </c>
      <c r="P129" s="48">
        <f>P49/$P$155</f>
        <v>1.6940825981218876E-4</v>
      </c>
      <c r="Q129" s="129">
        <f>Q49/$Q$155</f>
        <v>1.7176660982692651E-4</v>
      </c>
      <c r="R129" s="129">
        <f>R49/$R$155</f>
        <v>1.6356960116809129E-4</v>
      </c>
      <c r="S129" s="129">
        <f>S49/$S$155</f>
        <v>1.4813083306436899E-4</v>
      </c>
      <c r="T129" s="128">
        <f>T49/$T$155</f>
        <v>1.7410122947884437E-4</v>
      </c>
      <c r="U129" s="128">
        <f>U49/$U$155</f>
        <v>0</v>
      </c>
      <c r="V129" s="128">
        <f>V49/$V$155</f>
        <v>0</v>
      </c>
      <c r="W129" s="128">
        <f t="shared" si="40"/>
        <v>0</v>
      </c>
    </row>
    <row r="130" spans="1:23" x14ac:dyDescent="0.2">
      <c r="A130" s="30" t="s">
        <v>328</v>
      </c>
      <c r="B130" s="48">
        <f>B50/$B$155</f>
        <v>5.1568330672788681E-2</v>
      </c>
      <c r="C130" s="48">
        <f>C50/$C$155</f>
        <v>5.1956123959532544E-2</v>
      </c>
      <c r="D130" s="48">
        <f>D50/$D$155</f>
        <v>4.5703862571783278E-2</v>
      </c>
      <c r="E130" s="48">
        <f>E50/$E$155</f>
        <v>4.3833859449960773E-2</v>
      </c>
      <c r="F130" s="48">
        <f>F50/$F$155</f>
        <v>4.3715877906268304E-2</v>
      </c>
      <c r="G130" s="48">
        <f>G50/$G$155</f>
        <v>4.5102772954210724E-2</v>
      </c>
      <c r="H130" s="48">
        <f>H50/$H$155</f>
        <v>4.9956799554651397E-2</v>
      </c>
      <c r="I130" s="48">
        <f>I50/$I$155</f>
        <v>5.4639758154951659E-2</v>
      </c>
      <c r="J130" s="48">
        <f>J50/$J$155</f>
        <v>5.578097689690157E-2</v>
      </c>
      <c r="K130" s="48">
        <f>K50/$K$155</f>
        <v>5.6021555345829234E-2</v>
      </c>
      <c r="L130" s="48">
        <f>L50/$L$155</f>
        <v>5.4389009671025584E-2</v>
      </c>
      <c r="M130" s="48">
        <f>M50/$M$155</f>
        <v>5.457115334133298E-2</v>
      </c>
      <c r="N130" s="48">
        <f>N50/$N$155</f>
        <v>5.235437836883134E-2</v>
      </c>
      <c r="O130" s="48">
        <f>O50/$O$155</f>
        <v>5.305957430698615E-2</v>
      </c>
      <c r="P130" s="48">
        <f>P50/$P$155</f>
        <v>5.3375608845443311E-2</v>
      </c>
      <c r="Q130" s="129">
        <f>Q50/$Q$155</f>
        <v>5.2055736878111158E-2</v>
      </c>
      <c r="R130" s="129">
        <f>R50/$R$155</f>
        <v>5.3272800849619571E-2</v>
      </c>
      <c r="S130" s="129">
        <f>S50/$S$155</f>
        <v>5.3566154010188181E-2</v>
      </c>
      <c r="T130" s="128">
        <f>T50/$T$155</f>
        <v>5.9292970418656797E-2</v>
      </c>
      <c r="U130" s="128">
        <f>U50/$U$155</f>
        <v>5.5984516340395599E-2</v>
      </c>
      <c r="V130" s="128">
        <f>V50/$V$155</f>
        <v>5.2386740624845725E-2</v>
      </c>
      <c r="W130" s="128">
        <f t="shared" si="40"/>
        <v>5.0401690774522202E-2</v>
      </c>
    </row>
    <row r="131" spans="1:23" ht="9.75" customHeight="1" x14ac:dyDescent="0.2">
      <c r="B131" s="48"/>
      <c r="C131" s="48"/>
      <c r="D131" s="48"/>
      <c r="E131" s="48"/>
      <c r="F131" s="48"/>
      <c r="G131" s="48"/>
      <c r="H131" s="48"/>
      <c r="I131" s="48"/>
      <c r="J131" s="48"/>
      <c r="K131" s="48"/>
      <c r="L131" s="48"/>
      <c r="M131" s="48"/>
      <c r="N131" s="48"/>
      <c r="O131" s="48"/>
      <c r="P131" s="48"/>
      <c r="Q131" s="129"/>
      <c r="R131" s="129"/>
      <c r="S131" s="129"/>
      <c r="T131" s="128"/>
      <c r="U131" s="128"/>
      <c r="V131" s="128"/>
      <c r="W131" s="128"/>
    </row>
    <row r="132" spans="1:23" x14ac:dyDescent="0.2">
      <c r="A132" s="28" t="s">
        <v>329</v>
      </c>
      <c r="B132" s="45">
        <f>B52/$B$155</f>
        <v>1.7153725075577803E-3</v>
      </c>
      <c r="C132" s="45">
        <f>C52/$C$155</f>
        <v>1.5334827830478699E-3</v>
      </c>
      <c r="D132" s="45">
        <f>D52/$D$155</f>
        <v>1.3736589537634851E-3</v>
      </c>
      <c r="E132" s="45">
        <f>E52/$E$155</f>
        <v>1.3949373709284496E-3</v>
      </c>
      <c r="F132" s="45">
        <f>F52/$F$155</f>
        <v>1.2763337196077099E-3</v>
      </c>
      <c r="G132" s="45">
        <f>G52/$G$155</f>
        <v>1.3178004373015654E-3</v>
      </c>
      <c r="H132" s="45">
        <f>H52/$H$155</f>
        <v>1.3582845559022673E-3</v>
      </c>
      <c r="I132" s="45">
        <f>I52/$I$155</f>
        <v>2.014481053960379E-3</v>
      </c>
      <c r="J132" s="45">
        <f>J52/$J$155</f>
        <v>1.8166162550453334E-3</v>
      </c>
      <c r="K132" s="45">
        <f>K52/$K$155</f>
        <v>1.8773183599332828E-3</v>
      </c>
      <c r="L132" s="45">
        <f>L52/$L$155</f>
        <v>1.8090337097221173E-3</v>
      </c>
      <c r="M132" s="45">
        <f>M52/$M$155</f>
        <v>2.1532811435794651E-3</v>
      </c>
      <c r="N132" s="45">
        <f>N52/$N$155</f>
        <v>2.0343499713206454E-3</v>
      </c>
      <c r="O132" s="45">
        <f t="shared" ref="O132:O137" si="82">O52/$O$155</f>
        <v>1.9017351859599238E-3</v>
      </c>
      <c r="P132" s="45">
        <f t="shared" ref="P132:P137" si="83">P52/$P$155</f>
        <v>1.7793451208115854E-3</v>
      </c>
      <c r="Q132" s="49">
        <f t="shared" ref="Q132:Q137" si="84">Q52/$Q$155</f>
        <v>1.9718071125963748E-3</v>
      </c>
      <c r="R132" s="49">
        <f t="shared" ref="R132:R137" si="85">R52/$R$155</f>
        <v>1.7429018298077113E-3</v>
      </c>
      <c r="S132" s="49">
        <f t="shared" ref="S132:S137" si="86">S52/$S$155</f>
        <v>1.6838963716404613E-3</v>
      </c>
      <c r="T132" s="47">
        <f t="shared" ref="T132:T137" si="87">T52/$T$155</f>
        <v>1.5137120074956176E-3</v>
      </c>
      <c r="U132" s="47">
        <f t="shared" ref="U132:U137" si="88">U52/$U$155</f>
        <v>1.3223782799373751E-3</v>
      </c>
      <c r="V132" s="47">
        <f t="shared" ref="V132:V137" si="89">V52/$V$155</f>
        <v>1.2688934753508068E-3</v>
      </c>
      <c r="W132" s="128">
        <f t="shared" si="40"/>
        <v>1.2604919288241774E-3</v>
      </c>
    </row>
    <row r="133" spans="1:23" x14ac:dyDescent="0.2">
      <c r="A133" s="30" t="s">
        <v>330</v>
      </c>
      <c r="B133" s="48">
        <f>B53/$B$155</f>
        <v>2.2588233993638468E-4</v>
      </c>
      <c r="C133" s="48">
        <f>C53/$C$155</f>
        <v>2.9377678583125498E-4</v>
      </c>
      <c r="D133" s="48">
        <f>D53/$D$155</f>
        <v>1.7892323241617425E-4</v>
      </c>
      <c r="E133" s="48">
        <f>E53/$E$155</f>
        <v>2.002423243115597E-4</v>
      </c>
      <c r="F133" s="48">
        <f>F53/$F$155</f>
        <v>2.4472034951675823E-4</v>
      </c>
      <c r="G133" s="48">
        <f>G53/$G$155</f>
        <v>1.7695951017864767E-4</v>
      </c>
      <c r="H133" s="48">
        <f>H53/$H$155</f>
        <v>2.188417260177196E-4</v>
      </c>
      <c r="I133" s="48">
        <f>I53/$I$155</f>
        <v>3.9179753889824931E-4</v>
      </c>
      <c r="J133" s="48">
        <f>J53/$J$155</f>
        <v>2.9248626548154658E-4</v>
      </c>
      <c r="K133" s="48">
        <f>K53/$K$155</f>
        <v>3.0801927950080811E-4</v>
      </c>
      <c r="L133" s="48">
        <f>L53/$L$155</f>
        <v>2.6685197930156527E-4</v>
      </c>
      <c r="M133" s="48">
        <f>M53/$M$155</f>
        <v>4.8471986829053999E-4</v>
      </c>
      <c r="N133" s="48">
        <f>N53/$N$155</f>
        <v>4.4327898224368474E-4</v>
      </c>
      <c r="O133" s="48">
        <f t="shared" si="82"/>
        <v>3.6307627024580489E-4</v>
      </c>
      <c r="P133" s="48">
        <f t="shared" si="83"/>
        <v>2.9577972162104534E-4</v>
      </c>
      <c r="Q133" s="129">
        <f t="shared" si="84"/>
        <v>3.1492079218155262E-4</v>
      </c>
      <c r="R133" s="129">
        <f t="shared" si="85"/>
        <v>2.9344709939467051E-4</v>
      </c>
      <c r="S133" s="129">
        <f t="shared" si="86"/>
        <v>2.9365461725069616E-4</v>
      </c>
      <c r="T133" s="128">
        <f t="shared" si="87"/>
        <v>2.3388177317757556E-4</v>
      </c>
      <c r="U133" s="128">
        <f t="shared" si="88"/>
        <v>2.1566808865206848E-4</v>
      </c>
      <c r="V133" s="128">
        <f t="shared" si="89"/>
        <v>2.2888879927276818E-4</v>
      </c>
      <c r="W133" s="128">
        <f t="shared" si="40"/>
        <v>2.9774604884390878E-4</v>
      </c>
    </row>
    <row r="134" spans="1:23" x14ac:dyDescent="0.2">
      <c r="A134" s="30" t="s">
        <v>331</v>
      </c>
      <c r="B134" s="48">
        <f>B54/$B$155</f>
        <v>1.1297026697320257E-3</v>
      </c>
      <c r="C134" s="48">
        <f>C54/$C$155</f>
        <v>9.5456575273697485E-4</v>
      </c>
      <c r="D134" s="48">
        <f>D54/$D$155</f>
        <v>1.0334625411194047E-3</v>
      </c>
      <c r="E134" s="48">
        <f>E54/$E$155</f>
        <v>8.4748179628697969E-4</v>
      </c>
      <c r="F134" s="48">
        <f>F54/$F$155</f>
        <v>7.6219895628103392E-4</v>
      </c>
      <c r="G134" s="48">
        <f>G54/$G$155</f>
        <v>8.402156773874125E-4</v>
      </c>
      <c r="H134" s="48">
        <f>H54/$H$155</f>
        <v>8.9911300813724641E-4</v>
      </c>
      <c r="I134" s="48">
        <f>I54/$I$155</f>
        <v>1.2380633471124104E-3</v>
      </c>
      <c r="J134" s="48">
        <f>J54/$J$155</f>
        <v>1.3038905474855164E-3</v>
      </c>
      <c r="K134" s="48">
        <f>K54/$K$155</f>
        <v>1.2849805501432452E-3</v>
      </c>
      <c r="L134" s="48">
        <f>L54/$L$155</f>
        <v>1.2836613763779251E-3</v>
      </c>
      <c r="M134" s="48">
        <f>M54/$M$155</f>
        <v>1.3644567390463005E-3</v>
      </c>
      <c r="N134" s="48">
        <f>N54/$N$155</f>
        <v>1.3388972314298411E-3</v>
      </c>
      <c r="O134" s="48">
        <f t="shared" si="82"/>
        <v>1.261597223165292E-3</v>
      </c>
      <c r="P134" s="48">
        <f t="shared" si="83"/>
        <v>1.1908708756867242E-3</v>
      </c>
      <c r="Q134" s="129">
        <f t="shared" si="84"/>
        <v>1.3697624040081562E-3</v>
      </c>
      <c r="R134" s="129">
        <f t="shared" si="85"/>
        <v>1.2000785532777186E-3</v>
      </c>
      <c r="S134" s="129">
        <f t="shared" si="86"/>
        <v>1.1019255146684369E-3</v>
      </c>
      <c r="T134" s="128">
        <f t="shared" si="87"/>
        <v>1.0286635939147045E-3</v>
      </c>
      <c r="U134" s="128">
        <f t="shared" si="88"/>
        <v>9.3401191163280527E-4</v>
      </c>
      <c r="V134" s="128">
        <f t="shared" si="89"/>
        <v>8.9182879210151665E-4</v>
      </c>
      <c r="W134" s="128">
        <f t="shared" si="40"/>
        <v>8.3294986939130768E-4</v>
      </c>
    </row>
    <row r="135" spans="1:23" x14ac:dyDescent="0.2">
      <c r="A135" s="30" t="s">
        <v>332</v>
      </c>
      <c r="B135" s="48">
        <f>B55/$B$155</f>
        <v>3.245629465115482E-4</v>
      </c>
      <c r="C135" s="48">
        <f>C55/$C$155</f>
        <v>2.4768876982517288E-4</v>
      </c>
      <c r="D135" s="48">
        <f>D55/$D$155</f>
        <v>1.3450035162100129E-4</v>
      </c>
      <c r="E135" s="48">
        <f>E55/$E$155</f>
        <v>3.2199233360565358E-4</v>
      </c>
      <c r="F135" s="48">
        <f>F55/$F$155</f>
        <v>2.4979246934525112E-4</v>
      </c>
      <c r="G135" s="48">
        <f>G55/$G$155</f>
        <v>2.8229426621712174E-4</v>
      </c>
      <c r="H135" s="48">
        <f>H55/$H$155</f>
        <v>2.2367238319723795E-4</v>
      </c>
      <c r="I135" s="48">
        <f>I55/$I$155</f>
        <v>3.6638537739516389E-4</v>
      </c>
      <c r="J135" s="48">
        <f>J55/$J$155</f>
        <v>1.9642988393915917E-4</v>
      </c>
      <c r="K135" s="48">
        <f>K55/$K$155</f>
        <v>2.5236136124320824E-4</v>
      </c>
      <c r="L135" s="48">
        <f>L55/$L$155</f>
        <v>2.3671667177075192E-4</v>
      </c>
      <c r="M135" s="48">
        <f>M55/$M$155</f>
        <v>2.7201478024863616E-4</v>
      </c>
      <c r="N135" s="48">
        <f>N55/$N$155</f>
        <v>2.2386795688930121E-4</v>
      </c>
      <c r="O135" s="48">
        <f t="shared" si="82"/>
        <v>2.3956961644715718E-4</v>
      </c>
      <c r="P135" s="48">
        <f t="shared" si="83"/>
        <v>2.6628472849829195E-4</v>
      </c>
      <c r="Q135" s="129">
        <f t="shared" si="84"/>
        <v>2.5387368790865907E-4</v>
      </c>
      <c r="R135" s="129">
        <f t="shared" si="85"/>
        <v>2.1702235412128875E-4</v>
      </c>
      <c r="S135" s="129">
        <f t="shared" si="86"/>
        <v>2.4885451682024162E-4</v>
      </c>
      <c r="T135" s="128">
        <f t="shared" si="87"/>
        <v>2.189087524514597E-4</v>
      </c>
      <c r="U135" s="128">
        <f t="shared" si="88"/>
        <v>1.7269827965250126E-4</v>
      </c>
      <c r="V135" s="128">
        <f t="shared" si="89"/>
        <v>1.4817588397652198E-4</v>
      </c>
      <c r="W135" s="128">
        <f t="shared" si="40"/>
        <v>1.2979601058896105E-4</v>
      </c>
    </row>
    <row r="136" spans="1:23" x14ac:dyDescent="0.2">
      <c r="A136" s="30" t="s">
        <v>333</v>
      </c>
      <c r="B136" s="48">
        <f>B56/$B$155</f>
        <v>3.5224551377821412E-5</v>
      </c>
      <c r="C136" s="48">
        <f>C56/$C$155</f>
        <v>3.7451474654467353E-5</v>
      </c>
      <c r="D136" s="48">
        <f>D56/$D$155</f>
        <v>2.677282860690473E-5</v>
      </c>
      <c r="E136" s="48">
        <f>E56/$E$155</f>
        <v>2.5220916724256479E-5</v>
      </c>
      <c r="F136" s="48">
        <f>F56/$F$155</f>
        <v>1.9621944464666791E-5</v>
      </c>
      <c r="G136" s="48">
        <f>G56/$G$155</f>
        <v>1.8330983518383796E-5</v>
      </c>
      <c r="H136" s="48">
        <f>H56/$H$155</f>
        <v>1.6657438550063231E-5</v>
      </c>
      <c r="I136" s="48">
        <f>I56/$I$155</f>
        <v>1.8234790554555167E-5</v>
      </c>
      <c r="J136" s="48">
        <f>J56/$J$155</f>
        <v>2.3809558139111387E-5</v>
      </c>
      <c r="K136" s="48">
        <f>K56/$K$155</f>
        <v>3.1957169046021294E-5</v>
      </c>
      <c r="L136" s="48">
        <f>L56/$L$155</f>
        <v>2.180368227187515E-5</v>
      </c>
      <c r="M136" s="48">
        <f>M56/$M$155</f>
        <v>3.208975599398822E-5</v>
      </c>
      <c r="N136" s="48">
        <f>N56/$N$155</f>
        <v>2.8305800757818354E-5</v>
      </c>
      <c r="O136" s="48">
        <f t="shared" si="82"/>
        <v>3.7492076101669847E-5</v>
      </c>
      <c r="P136" s="48">
        <f t="shared" si="83"/>
        <v>2.6409795005524066E-5</v>
      </c>
      <c r="Q136" s="129">
        <f t="shared" si="84"/>
        <v>3.32502284980068E-5</v>
      </c>
      <c r="R136" s="129">
        <f t="shared" si="85"/>
        <v>3.2353823014033423E-5</v>
      </c>
      <c r="S136" s="129">
        <f t="shared" si="86"/>
        <v>3.9461722901086635E-5</v>
      </c>
      <c r="T136" s="128">
        <f t="shared" si="87"/>
        <v>2.9849000160873009E-5</v>
      </c>
      <c r="U136" s="128">
        <f t="shared" si="88"/>
        <v>0</v>
      </c>
      <c r="V136" s="128">
        <f t="shared" si="89"/>
        <v>0</v>
      </c>
      <c r="W136" s="128">
        <f t="shared" si="40"/>
        <v>0</v>
      </c>
    </row>
    <row r="137" spans="1:23" ht="25.5" x14ac:dyDescent="0.2">
      <c r="A137" s="30" t="s">
        <v>334</v>
      </c>
      <c r="B137" s="48"/>
      <c r="C137" s="48"/>
      <c r="D137" s="48"/>
      <c r="E137" s="48"/>
      <c r="F137" s="48"/>
      <c r="G137" s="48"/>
      <c r="H137" s="48"/>
      <c r="I137" s="48"/>
      <c r="J137" s="48"/>
      <c r="K137" s="48"/>
      <c r="L137" s="48"/>
      <c r="M137" s="48"/>
      <c r="N137" s="48"/>
      <c r="O137" s="48">
        <f t="shared" si="82"/>
        <v>0</v>
      </c>
      <c r="P137" s="48">
        <f t="shared" si="83"/>
        <v>0</v>
      </c>
      <c r="Q137" s="129">
        <f t="shared" si="84"/>
        <v>0</v>
      </c>
      <c r="R137" s="129">
        <f t="shared" si="85"/>
        <v>0</v>
      </c>
      <c r="S137" s="129">
        <f t="shared" si="86"/>
        <v>0</v>
      </c>
      <c r="T137" s="128">
        <f t="shared" si="87"/>
        <v>2.4088877910046479E-6</v>
      </c>
      <c r="U137" s="128">
        <f t="shared" si="88"/>
        <v>0</v>
      </c>
      <c r="V137" s="128">
        <f t="shared" si="89"/>
        <v>0</v>
      </c>
      <c r="W137" s="128">
        <f t="shared" si="40"/>
        <v>0</v>
      </c>
    </row>
    <row r="138" spans="1:23" ht="8.25" customHeight="1" x14ac:dyDescent="0.2">
      <c r="B138" s="48"/>
      <c r="C138" s="48"/>
      <c r="D138" s="48"/>
      <c r="E138" s="48"/>
      <c r="F138" s="48"/>
      <c r="G138" s="48"/>
      <c r="H138" s="48"/>
      <c r="I138" s="48"/>
      <c r="J138" s="48"/>
      <c r="K138" s="48"/>
      <c r="L138" s="48"/>
      <c r="M138" s="48"/>
      <c r="N138" s="48"/>
      <c r="O138" s="48"/>
      <c r="P138" s="48"/>
      <c r="Q138" s="129"/>
      <c r="R138" s="129"/>
      <c r="S138" s="129"/>
      <c r="T138" s="128"/>
      <c r="U138" s="128"/>
      <c r="V138" s="128"/>
      <c r="W138" s="128"/>
    </row>
    <row r="139" spans="1:23" x14ac:dyDescent="0.2">
      <c r="A139" s="28" t="s">
        <v>335</v>
      </c>
      <c r="B139" s="45">
        <f t="shared" ref="B139:B144" si="90">B59/$B$155</f>
        <v>5.6055009704204857E-2</v>
      </c>
      <c r="C139" s="45">
        <f t="shared" ref="C139:C144" si="91">C59/$C$155</f>
        <v>5.5961178588736574E-2</v>
      </c>
      <c r="D139" s="45">
        <f t="shared" ref="D139:D144" si="92">D59/$D$155</f>
        <v>5.4006127949796104E-2</v>
      </c>
      <c r="E139" s="45">
        <f t="shared" ref="E139:E144" si="93">E59/$E$155</f>
        <v>5.2240271045794838E-2</v>
      </c>
      <c r="F139" s="45">
        <f t="shared" ref="F139:F144" si="94">F59/$F$155</f>
        <v>4.9705583956567392E-2</v>
      </c>
      <c r="G139" s="45">
        <f t="shared" ref="G139:G144" si="95">G59/$G$155</f>
        <v>5.0614271865603189E-2</v>
      </c>
      <c r="H139" s="45">
        <f t="shared" ref="H139:H144" si="96">H59/$H$155</f>
        <v>5.5388506472429495E-2</v>
      </c>
      <c r="I139" s="45">
        <f t="shared" ref="I139:I144" si="97">I59/$I$155</f>
        <v>6.4727228475416149E-2</v>
      </c>
      <c r="J139" s="45">
        <f t="shared" ref="J139:J144" si="98">J59/$J$155</f>
        <v>6.9236590014674027E-2</v>
      </c>
      <c r="K139" s="45">
        <f t="shared" ref="K139:K144" si="99">K59/$K$155</f>
        <v>6.7438620602957106E-2</v>
      </c>
      <c r="L139" s="45">
        <f t="shared" ref="L139:L144" si="100">L59/$L$155</f>
        <v>6.9011162013374663E-2</v>
      </c>
      <c r="M139" s="45">
        <f t="shared" ref="M139:M144" si="101">M59/$M$155</f>
        <v>7.1154609842488586E-2</v>
      </c>
      <c r="N139" s="45">
        <f t="shared" ref="N139:N144" si="102">N59/$N$155</f>
        <v>7.0692969571914149E-2</v>
      </c>
      <c r="O139" s="45">
        <f t="shared" ref="O139:O144" si="103">O59/$O$155</f>
        <v>7.1698107529773167E-2</v>
      </c>
      <c r="P139" s="45">
        <f t="shared" ref="P139:P144" si="104">P59/$P$155</f>
        <v>7.2996093165895601E-2</v>
      </c>
      <c r="Q139" s="49">
        <f t="shared" ref="Q139:Q144" si="105">Q59/$Q$155</f>
        <v>7.3615892164557009E-2</v>
      </c>
      <c r="R139" s="49">
        <f t="shared" ref="R139:R144" si="106">R59/$R$155</f>
        <v>7.120492665054251E-2</v>
      </c>
      <c r="S139" s="49">
        <f t="shared" ref="S139:S144" si="107">S59/$S$155</f>
        <v>7.0046381165611737E-2</v>
      </c>
      <c r="T139" s="47">
        <f t="shared" ref="T139:T144" si="108">T59/$T$155</f>
        <v>6.8822248149160062E-2</v>
      </c>
      <c r="U139" s="47">
        <f t="shared" ref="U139:U144" si="109">U59/$U$155</f>
        <v>6.3592951847238968E-2</v>
      </c>
      <c r="V139" s="47">
        <f t="shared" ref="V139:V140" si="110">V59/$V$155</f>
        <v>5.6465178264078528E-2</v>
      </c>
      <c r="W139" s="128">
        <f t="shared" si="40"/>
        <v>5.4937910957116677E-2</v>
      </c>
    </row>
    <row r="140" spans="1:23" x14ac:dyDescent="0.2">
      <c r="A140" s="30" t="s">
        <v>336</v>
      </c>
      <c r="B140" s="48">
        <f t="shared" si="90"/>
        <v>3.7613940851750791E-4</v>
      </c>
      <c r="C140" s="48">
        <f t="shared" si="91"/>
        <v>3.1468801053939204E-4</v>
      </c>
      <c r="D140" s="48">
        <f t="shared" si="92"/>
        <v>5.1073983061573642E-4</v>
      </c>
      <c r="E140" s="48">
        <f t="shared" si="93"/>
        <v>1.9192165962034666E-4</v>
      </c>
      <c r="F140" s="48">
        <f t="shared" si="94"/>
        <v>2.9193084515745818E-5</v>
      </c>
      <c r="G140" s="48">
        <f t="shared" si="95"/>
        <v>2.6049292368229606E-5</v>
      </c>
      <c r="H140" s="48">
        <f t="shared" si="96"/>
        <v>4.8109150301256693E-5</v>
      </c>
      <c r="I140" s="48">
        <f t="shared" si="97"/>
        <v>8.4829118798317724E-5</v>
      </c>
      <c r="J140" s="48">
        <f t="shared" si="98"/>
        <v>6.1131620240623436E-5</v>
      </c>
      <c r="K140" s="48">
        <f t="shared" si="99"/>
        <v>2.2490806147301259E-4</v>
      </c>
      <c r="L140" s="48">
        <f t="shared" si="100"/>
        <v>7.1407090468222434E-5</v>
      </c>
      <c r="M140" s="48">
        <f t="shared" si="101"/>
        <v>2.2942349353283613E-4</v>
      </c>
      <c r="N140" s="48">
        <f t="shared" si="102"/>
        <v>1.2627972682266679E-5</v>
      </c>
      <c r="O140" s="48">
        <f t="shared" si="103"/>
        <v>0</v>
      </c>
      <c r="P140" s="48">
        <f t="shared" si="104"/>
        <v>0</v>
      </c>
      <c r="Q140" s="129">
        <f t="shared" si="105"/>
        <v>0</v>
      </c>
      <c r="R140" s="129">
        <f t="shared" si="106"/>
        <v>0</v>
      </c>
      <c r="S140" s="129">
        <f t="shared" si="107"/>
        <v>0</v>
      </c>
      <c r="T140" s="128">
        <f t="shared" si="108"/>
        <v>0</v>
      </c>
      <c r="U140" s="128">
        <f t="shared" si="109"/>
        <v>0</v>
      </c>
      <c r="V140" s="128">
        <f t="shared" si="110"/>
        <v>0</v>
      </c>
      <c r="W140" s="128">
        <f t="shared" si="40"/>
        <v>0</v>
      </c>
    </row>
    <row r="141" spans="1:23" x14ac:dyDescent="0.2">
      <c r="A141" s="30" t="s">
        <v>337</v>
      </c>
      <c r="B141" s="48">
        <f t="shared" si="90"/>
        <v>4.8356595514030299E-4</v>
      </c>
      <c r="C141" s="48">
        <f t="shared" si="91"/>
        <v>4.753402949606021E-4</v>
      </c>
      <c r="D141" s="48">
        <f t="shared" si="92"/>
        <v>4.3346423736255935E-4</v>
      </c>
      <c r="E141" s="48">
        <f t="shared" si="93"/>
        <v>4.673964604964092E-4</v>
      </c>
      <c r="F141" s="48">
        <f t="shared" si="94"/>
        <v>4.4325303206191411E-4</v>
      </c>
      <c r="G141" s="48">
        <f t="shared" si="95"/>
        <v>4.0758718655762243E-4</v>
      </c>
      <c r="H141" s="48">
        <f t="shared" si="96"/>
        <v>4.2635639382139625E-4</v>
      </c>
      <c r="I141" s="48">
        <f t="shared" si="97"/>
        <v>5.0051427519977386E-4</v>
      </c>
      <c r="J141" s="48">
        <f t="shared" si="98"/>
        <v>2.0361330063468403E-4</v>
      </c>
      <c r="K141" s="48">
        <f t="shared" si="99"/>
        <v>1.9157138287668419E-4</v>
      </c>
      <c r="L141" s="48">
        <f t="shared" si="100"/>
        <v>1.948859347455827E-4</v>
      </c>
      <c r="M141" s="48">
        <f t="shared" si="101"/>
        <v>1.9304908158615655E-4</v>
      </c>
      <c r="N141" s="48">
        <f t="shared" si="102"/>
        <v>1.9465505628383134E-4</v>
      </c>
      <c r="O141" s="48">
        <f t="shared" si="103"/>
        <v>1.9505742882017333E-4</v>
      </c>
      <c r="P141" s="48">
        <f t="shared" si="104"/>
        <v>2.0675194703296932E-4</v>
      </c>
      <c r="Q141" s="129">
        <f t="shared" si="105"/>
        <v>2.0396246416080294E-4</v>
      </c>
      <c r="R141" s="129">
        <f t="shared" si="106"/>
        <v>1.8772671883009873E-4</v>
      </c>
      <c r="S141" s="129">
        <f t="shared" si="107"/>
        <v>1.927731997159728E-4</v>
      </c>
      <c r="T141" s="128">
        <f t="shared" si="108"/>
        <v>1.9288621136712925E-4</v>
      </c>
      <c r="U141" s="128">
        <f t="shared" si="109"/>
        <v>1.9334518936734056E-4</v>
      </c>
      <c r="V141" s="128">
        <f>V61/$V$155</f>
        <v>1.6033521719933838E-4</v>
      </c>
      <c r="W141" s="128">
        <f t="shared" si="40"/>
        <v>1.6545569130518766E-4</v>
      </c>
    </row>
    <row r="142" spans="1:23" x14ac:dyDescent="0.2">
      <c r="A142" s="30" t="s">
        <v>338</v>
      </c>
      <c r="B142" s="48">
        <f t="shared" si="90"/>
        <v>1.0308299353633629E-2</v>
      </c>
      <c r="C142" s="48">
        <f t="shared" si="91"/>
        <v>1.1742660497966417E-2</v>
      </c>
      <c r="D142" s="48">
        <f t="shared" si="92"/>
        <v>1.117760241898404E-2</v>
      </c>
      <c r="E142" s="48">
        <f t="shared" si="93"/>
        <v>1.0981323937302456E-2</v>
      </c>
      <c r="F142" s="48">
        <f t="shared" si="94"/>
        <v>1.0277259141504678E-2</v>
      </c>
      <c r="G142" s="48">
        <f t="shared" si="95"/>
        <v>1.0637564774595747E-2</v>
      </c>
      <c r="H142" s="48">
        <f t="shared" si="96"/>
        <v>1.2429564716298202E-2</v>
      </c>
      <c r="I142" s="48">
        <f t="shared" si="97"/>
        <v>1.3399984076573595E-2</v>
      </c>
      <c r="J142" s="48">
        <f t="shared" si="98"/>
        <v>1.3932289661743742E-2</v>
      </c>
      <c r="K142" s="48">
        <f t="shared" si="99"/>
        <v>1.4224578619944779E-2</v>
      </c>
      <c r="L142" s="48">
        <f t="shared" si="100"/>
        <v>1.4816186875213884E-2</v>
      </c>
      <c r="M142" s="48">
        <f t="shared" si="101"/>
        <v>1.5600601196531999E-2</v>
      </c>
      <c r="N142" s="48">
        <f t="shared" si="102"/>
        <v>1.6057952909347053E-2</v>
      </c>
      <c r="O142" s="48">
        <f t="shared" si="103"/>
        <v>1.6315183642062612E-2</v>
      </c>
      <c r="P142" s="48">
        <f t="shared" si="104"/>
        <v>1.7523214056953729E-2</v>
      </c>
      <c r="Q142" s="129">
        <f t="shared" si="105"/>
        <v>1.7574520281587038E-2</v>
      </c>
      <c r="R142" s="129">
        <f t="shared" si="106"/>
        <v>1.7086899814762399E-2</v>
      </c>
      <c r="S142" s="129">
        <f t="shared" si="107"/>
        <v>1.6552709729061501E-2</v>
      </c>
      <c r="T142" s="128">
        <f t="shared" si="108"/>
        <v>1.6402199939022359E-2</v>
      </c>
      <c r="U142" s="128">
        <f t="shared" si="109"/>
        <v>1.4623280150779936E-2</v>
      </c>
      <c r="V142" s="128">
        <f t="shared" ref="V142:V144" si="111">V62/$V$155</f>
        <v>1.306350891282953E-2</v>
      </c>
      <c r="W142" s="128">
        <f t="shared" si="40"/>
        <v>1.2650061195531765E-2</v>
      </c>
    </row>
    <row r="143" spans="1:23" x14ac:dyDescent="0.2">
      <c r="A143" s="30" t="s">
        <v>339</v>
      </c>
      <c r="B143" s="48">
        <f t="shared" si="90"/>
        <v>3.7914778288968701E-3</v>
      </c>
      <c r="C143" s="48">
        <f t="shared" si="91"/>
        <v>3.2754442415667893E-3</v>
      </c>
      <c r="D143" s="48">
        <f t="shared" si="92"/>
        <v>2.5159591776931604E-3</v>
      </c>
      <c r="E143" s="48">
        <f t="shared" si="93"/>
        <v>2.6249061111964342E-3</v>
      </c>
      <c r="F143" s="48">
        <f t="shared" si="94"/>
        <v>2.3157907616057579E-3</v>
      </c>
      <c r="G143" s="48">
        <f t="shared" si="95"/>
        <v>2.6302297380341156E-3</v>
      </c>
      <c r="H143" s="48">
        <f t="shared" si="96"/>
        <v>3.3449308798647161E-3</v>
      </c>
      <c r="I143" s="48">
        <f t="shared" si="97"/>
        <v>3.3987569746025265E-3</v>
      </c>
      <c r="J143" s="48">
        <f t="shared" si="98"/>
        <v>3.0556211297048793E-3</v>
      </c>
      <c r="K143" s="48">
        <f t="shared" si="99"/>
        <v>2.7772653399899473E-3</v>
      </c>
      <c r="L143" s="48">
        <f t="shared" si="100"/>
        <v>2.8830454608754076E-3</v>
      </c>
      <c r="M143" s="48">
        <f t="shared" si="101"/>
        <v>2.9750867953085066E-3</v>
      </c>
      <c r="N143" s="48">
        <f t="shared" si="102"/>
        <v>2.7294455852871777E-3</v>
      </c>
      <c r="O143" s="48">
        <f t="shared" si="103"/>
        <v>2.7533676148274819E-3</v>
      </c>
      <c r="P143" s="48">
        <f t="shared" si="104"/>
        <v>2.8306801908525394E-3</v>
      </c>
      <c r="Q143" s="129">
        <f t="shared" si="105"/>
        <v>2.7650915651868369E-3</v>
      </c>
      <c r="R143" s="129">
        <f t="shared" si="106"/>
        <v>2.8019402883743749E-3</v>
      </c>
      <c r="S143" s="129">
        <f t="shared" si="107"/>
        <v>2.8265881919298176E-3</v>
      </c>
      <c r="T143" s="128">
        <f t="shared" si="108"/>
        <v>3.0498222835658589E-3</v>
      </c>
      <c r="U143" s="128">
        <f t="shared" si="109"/>
        <v>2.3655173293335211E-3</v>
      </c>
      <c r="V143" s="128">
        <f t="shared" si="111"/>
        <v>2.2598926805787538E-3</v>
      </c>
      <c r="W143" s="128">
        <f t="shared" si="40"/>
        <v>2.2699652726186868E-3</v>
      </c>
    </row>
    <row r="144" spans="1:23" x14ac:dyDescent="0.2">
      <c r="A144" s="30" t="s">
        <v>340</v>
      </c>
      <c r="B144" s="48">
        <f t="shared" si="90"/>
        <v>4.1095527158016551E-2</v>
      </c>
      <c r="C144" s="48">
        <f t="shared" si="91"/>
        <v>4.0153045543703372E-2</v>
      </c>
      <c r="D144" s="48">
        <f t="shared" si="92"/>
        <v>3.936836228514061E-2</v>
      </c>
      <c r="E144" s="48">
        <f t="shared" si="93"/>
        <v>3.7974722877179193E-2</v>
      </c>
      <c r="F144" s="48">
        <f t="shared" si="94"/>
        <v>3.6640087936879284E-2</v>
      </c>
      <c r="G144" s="48">
        <f t="shared" si="95"/>
        <v>3.6912840874047469E-2</v>
      </c>
      <c r="H144" s="48">
        <f t="shared" si="96"/>
        <v>3.9139545332143928E-2</v>
      </c>
      <c r="I144" s="48">
        <f t="shared" si="97"/>
        <v>4.7343144030241924E-2</v>
      </c>
      <c r="J144" s="48">
        <f t="shared" si="98"/>
        <v>5.1983934302350099E-2</v>
      </c>
      <c r="K144" s="48">
        <f t="shared" si="99"/>
        <v>5.0020297198672681E-2</v>
      </c>
      <c r="L144" s="48">
        <f t="shared" si="100"/>
        <v>5.1045636652071569E-2</v>
      </c>
      <c r="M144" s="48">
        <f t="shared" si="101"/>
        <v>5.2156449275529086E-2</v>
      </c>
      <c r="N144" s="48">
        <f t="shared" si="102"/>
        <v>5.169828804831382E-2</v>
      </c>
      <c r="O144" s="48">
        <f t="shared" si="103"/>
        <v>5.2434498844062899E-2</v>
      </c>
      <c r="P144" s="48">
        <f t="shared" si="104"/>
        <v>5.2435446971056371E-2</v>
      </c>
      <c r="Q144" s="129">
        <f t="shared" si="105"/>
        <v>5.3072317853622326E-2</v>
      </c>
      <c r="R144" s="129">
        <f t="shared" si="106"/>
        <v>5.1128359828575637E-2</v>
      </c>
      <c r="S144" s="129">
        <f t="shared" si="107"/>
        <v>5.0474310044904457E-2</v>
      </c>
      <c r="T144" s="128">
        <f t="shared" si="108"/>
        <v>4.9177339715204715E-2</v>
      </c>
      <c r="U144" s="128">
        <f t="shared" si="109"/>
        <v>4.6410809177758167E-2</v>
      </c>
      <c r="V144" s="128">
        <f t="shared" si="111"/>
        <v>4.0981441453470914E-2</v>
      </c>
      <c r="W144" s="128">
        <f t="shared" si="40"/>
        <v>3.9852428797661044E-2</v>
      </c>
    </row>
    <row r="145" spans="1:23" ht="9" customHeight="1" x14ac:dyDescent="0.2">
      <c r="B145" s="48"/>
      <c r="C145" s="48"/>
      <c r="D145" s="48"/>
      <c r="E145" s="48"/>
      <c r="F145" s="48"/>
      <c r="G145" s="48"/>
      <c r="H145" s="48"/>
      <c r="I145" s="48"/>
      <c r="J145" s="48"/>
      <c r="K145" s="48"/>
      <c r="L145" s="48"/>
      <c r="M145" s="48"/>
      <c r="N145" s="48"/>
      <c r="O145" s="48"/>
      <c r="P145" s="48"/>
      <c r="Q145" s="129"/>
      <c r="R145" s="129"/>
      <c r="S145" s="129"/>
      <c r="T145" s="128"/>
      <c r="U145" s="128"/>
      <c r="V145" s="128"/>
      <c r="W145" s="128"/>
    </row>
    <row r="146" spans="1:23" x14ac:dyDescent="0.2">
      <c r="A146" s="28" t="s">
        <v>341</v>
      </c>
      <c r="B146" s="45">
        <f>B66/$B$155</f>
        <v>5.7062929620987933E-2</v>
      </c>
      <c r="C146" s="45">
        <f>C66/$C$155</f>
        <v>5.5012906026974159E-2</v>
      </c>
      <c r="D146" s="45">
        <f>D66/$D$155</f>
        <v>5.3202723620164948E-2</v>
      </c>
      <c r="E146" s="45">
        <f>E66/$E$155</f>
        <v>5.2442331830696486E-2</v>
      </c>
      <c r="F146" s="45">
        <f>F66/$F$155</f>
        <v>5.1080351752698004E-2</v>
      </c>
      <c r="G146" s="45">
        <f>G66/$G$155</f>
        <v>5.1804165813429462E-2</v>
      </c>
      <c r="H146" s="45">
        <f>H66/$H$155</f>
        <v>5.3661679173317926E-2</v>
      </c>
      <c r="I146" s="45">
        <f>I66/$I$155</f>
        <v>6.1191471350398749E-2</v>
      </c>
      <c r="J146" s="45">
        <f>J66/$J$155</f>
        <v>6.2449242831422877E-2</v>
      </c>
      <c r="K146" s="45">
        <f>K66/$K$155</f>
        <v>6.3177368024293593E-2</v>
      </c>
      <c r="L146" s="45">
        <f>L66/$L$155</f>
        <v>6.375392654679192E-2</v>
      </c>
      <c r="M146" s="45">
        <f>M66/$M$155</f>
        <v>6.6170211841794668E-2</v>
      </c>
      <c r="N146" s="45">
        <f>N66/$N$155</f>
        <v>6.5899232577815353E-2</v>
      </c>
      <c r="O146" s="45">
        <f>O66/$O$155</f>
        <v>6.6480680792075683E-2</v>
      </c>
      <c r="P146" s="45">
        <f>P66/$P$155</f>
        <v>6.7277062351841485E-2</v>
      </c>
      <c r="Q146" s="49">
        <f>Q66/$Q$155</f>
        <v>6.7816623502102366E-2</v>
      </c>
      <c r="R146" s="49">
        <f>R66/$R$155</f>
        <v>7.0325708473708767E-2</v>
      </c>
      <c r="S146" s="49">
        <f>S66/$S$155</f>
        <v>7.4674122204849952E-2</v>
      </c>
      <c r="T146" s="47">
        <f>T66/$T$155</f>
        <v>7.9826769467017958E-2</v>
      </c>
      <c r="U146" s="47">
        <f>U66/$U$155</f>
        <v>7.800159442187872E-2</v>
      </c>
      <c r="V146" s="47">
        <f>V66/$V$155</f>
        <v>6.9727635960279435E-2</v>
      </c>
      <c r="W146" s="128">
        <f t="shared" si="40"/>
        <v>7.0501458870952924E-2</v>
      </c>
    </row>
    <row r="147" spans="1:23" x14ac:dyDescent="0.2">
      <c r="A147" s="30" t="s">
        <v>342</v>
      </c>
      <c r="B147" s="48">
        <f>B67/$B$155</f>
        <v>4.6654117627130343E-2</v>
      </c>
      <c r="C147" s="48">
        <f>C67/$C$155</f>
        <v>4.573391358843764E-2</v>
      </c>
      <c r="D147" s="48">
        <f>D67/$D$155</f>
        <v>4.4684705816061161E-2</v>
      </c>
      <c r="E147" s="48">
        <f>E67/$E$155</f>
        <v>4.292160374816064E-2</v>
      </c>
      <c r="F147" s="48">
        <f>F67/$F$155</f>
        <v>4.1945489319767888E-2</v>
      </c>
      <c r="G147" s="48">
        <f>G67/$G$155</f>
        <v>4.2412510325141144E-2</v>
      </c>
      <c r="H147" s="48">
        <f>H67/$H$155</f>
        <v>4.3842316569549573E-2</v>
      </c>
      <c r="I147" s="48">
        <f>I67/$I$155</f>
        <v>4.8801248863539211E-2</v>
      </c>
      <c r="J147" s="48">
        <f>J67/$J$155</f>
        <v>4.972932418890029E-2</v>
      </c>
      <c r="K147" s="48">
        <f>K67/$K$155</f>
        <v>5.0304246641918862E-2</v>
      </c>
      <c r="L147" s="48">
        <f>L67/$L$155</f>
        <v>5.0532921316291037E-2</v>
      </c>
      <c r="M147" s="48">
        <f>M67/$M$155</f>
        <v>5.2407370667031702E-2</v>
      </c>
      <c r="N147" s="48">
        <f>N67/$N$155</f>
        <v>5.2041561057983549E-2</v>
      </c>
      <c r="O147" s="48">
        <f>O67/$O$155</f>
        <v>5.2770251050332277E-2</v>
      </c>
      <c r="P147" s="48">
        <f>P67/$P$155</f>
        <v>5.3463513595438668E-2</v>
      </c>
      <c r="Q147" s="129">
        <f>Q67/$Q$155</f>
        <v>5.3280712005255117E-2</v>
      </c>
      <c r="R147" s="129">
        <f>R67/$R$155</f>
        <v>5.5159187687705023E-2</v>
      </c>
      <c r="S147" s="129">
        <f>S67/$S$155</f>
        <v>5.8352514612105666E-2</v>
      </c>
      <c r="T147" s="128">
        <f>T67/$T$155</f>
        <v>6.2165305078587758E-2</v>
      </c>
      <c r="U147" s="128">
        <f>U67/$U$155</f>
        <v>6.3883193944565042E-2</v>
      </c>
      <c r="V147" s="128">
        <f>V67/$V$155</f>
        <v>5.7315852440216586E-2</v>
      </c>
      <c r="W147" s="128">
        <f t="shared" si="40"/>
        <v>5.8457724216507981E-2</v>
      </c>
    </row>
    <row r="148" spans="1:23" x14ac:dyDescent="0.2">
      <c r="A148" s="30" t="s">
        <v>343</v>
      </c>
      <c r="B148" s="48">
        <f>B68/$B$155</f>
        <v>3.3321795841852282E-3</v>
      </c>
      <c r="C148" s="48">
        <f>C68/$C$155</f>
        <v>3.2795731705728246E-3</v>
      </c>
      <c r="D148" s="48">
        <f>D68/$D$155</f>
        <v>3.4009334790462368E-3</v>
      </c>
      <c r="E148" s="48">
        <f>E68/$E$155</f>
        <v>4.0152073929816973E-3</v>
      </c>
      <c r="F148" s="48">
        <f>F68/$F$155</f>
        <v>3.8149555337624987E-3</v>
      </c>
      <c r="G148" s="48">
        <f>G68/$G$155</f>
        <v>4.1334711853511933E-3</v>
      </c>
      <c r="H148" s="48">
        <f>H68/$H$155</f>
        <v>4.4412371133262848E-3</v>
      </c>
      <c r="I148" s="48">
        <f>I68/$I$155</f>
        <v>6.6330042913147688E-3</v>
      </c>
      <c r="J148" s="48">
        <f>J68/$J$155</f>
        <v>6.9348094920502661E-3</v>
      </c>
      <c r="K148" s="48">
        <f>K68/$K$155</f>
        <v>6.7286243740865437E-3</v>
      </c>
      <c r="L148" s="48">
        <f>L68/$L$155</f>
        <v>7.2556541654930891E-3</v>
      </c>
      <c r="M148" s="48">
        <f>M68/$M$155</f>
        <v>7.8848116078406704E-3</v>
      </c>
      <c r="N148" s="48">
        <f>N68/$N$155</f>
        <v>8.4055764555963398E-3</v>
      </c>
      <c r="O148" s="48">
        <f>O68/$O$155</f>
        <v>8.2995178238582778E-3</v>
      </c>
      <c r="P148" s="48">
        <f>P68/$P$155</f>
        <v>8.8781613836376744E-3</v>
      </c>
      <c r="Q148" s="129">
        <f>Q68/$Q$155</f>
        <v>9.1143555260467315E-3</v>
      </c>
      <c r="R148" s="129">
        <f>R68/$R$155</f>
        <v>9.4094424534839696E-3</v>
      </c>
      <c r="S148" s="129">
        <f>S68/$S$155</f>
        <v>1.0258327710457153E-2</v>
      </c>
      <c r="T148" s="128">
        <f>T68/$T$155</f>
        <v>1.2228347088380012E-2</v>
      </c>
      <c r="U148" s="128">
        <f>U68/$U$155</f>
        <v>8.5781801536366584E-3</v>
      </c>
      <c r="V148" s="128">
        <f>V68/$V$155</f>
        <v>8.0756484009478907E-3</v>
      </c>
      <c r="W148" s="128">
        <f t="shared" si="40"/>
        <v>7.395030558351048E-3</v>
      </c>
    </row>
    <row r="149" spans="1:23" x14ac:dyDescent="0.2">
      <c r="A149" s="30" t="s">
        <v>344</v>
      </c>
      <c r="B149" s="48">
        <f>B69/$B$155</f>
        <v>1.6747448039995888E-4</v>
      </c>
      <c r="C149" s="48">
        <f>C69/$C$155</f>
        <v>1.7004275250628875E-4</v>
      </c>
      <c r="D149" s="48">
        <f>D69/$D$155</f>
        <v>1.6094102425998443E-4</v>
      </c>
      <c r="E149" s="48">
        <f>E69/$E$155</f>
        <v>2.7014608809654446E-4</v>
      </c>
      <c r="F149" s="48">
        <f>F69/$F$155</f>
        <v>1.7567820958650803E-4</v>
      </c>
      <c r="G149" s="48">
        <f>G69/$G$155</f>
        <v>1.6627483636039096E-4</v>
      </c>
      <c r="H149" s="48">
        <f>H69/$H$155</f>
        <v>2.3514133811004077E-4</v>
      </c>
      <c r="I149" s="48">
        <f>I69/$I$155</f>
        <v>2.2631766730752369E-4</v>
      </c>
      <c r="J149" s="48">
        <f>J69/$J$155</f>
        <v>2.9027669116024005E-4</v>
      </c>
      <c r="K149" s="48">
        <f>K69/$K$155</f>
        <v>2.4833356859501064E-4</v>
      </c>
      <c r="L149" s="48">
        <f>L69/$L$155</f>
        <v>3.0826171454508027E-4</v>
      </c>
      <c r="M149" s="48">
        <f>M69/$M$155</f>
        <v>3.2245668772468378E-4</v>
      </c>
      <c r="N149" s="48">
        <f>N69/$N$155</f>
        <v>3.2573812678795986E-4</v>
      </c>
      <c r="O149" s="48">
        <f>O69/$O$155</f>
        <v>3.9288696128537113E-4</v>
      </c>
      <c r="P149" s="48">
        <f>P69/$P$155</f>
        <v>3.5907775498474591E-4</v>
      </c>
      <c r="Q149" s="129">
        <f>Q69/$Q$155</f>
        <v>3.3419408621812813E-4</v>
      </c>
      <c r="R149" s="129">
        <f>R69/$R$155</f>
        <v>3.4286106986697074E-4</v>
      </c>
      <c r="S149" s="129">
        <f>S69/$S$155</f>
        <v>3.1389058438280977E-4</v>
      </c>
      <c r="T149" s="128">
        <f>T69/$T$155</f>
        <v>3.0905034993230254E-4</v>
      </c>
      <c r="U149" s="128">
        <f>U69/$U$155</f>
        <v>3.7497239626090316E-4</v>
      </c>
      <c r="V149" s="128">
        <f>V69/$V$155</f>
        <v>2.5392170475460466E-4</v>
      </c>
      <c r="W149" s="128">
        <f t="shared" si="40"/>
        <v>3.496993025000501E-4</v>
      </c>
    </row>
    <row r="150" spans="1:23" x14ac:dyDescent="0.2">
      <c r="A150" s="30" t="s">
        <v>345</v>
      </c>
      <c r="B150" s="48">
        <f>B70/$B$155</f>
        <v>6.9091579292723969E-3</v>
      </c>
      <c r="C150" s="48">
        <f>C70/$C$155</f>
        <v>5.8293765154574066E-3</v>
      </c>
      <c r="D150" s="48">
        <f>D70/$D$155</f>
        <v>4.956143300797561E-3</v>
      </c>
      <c r="E150" s="48">
        <f>E70/$E$155</f>
        <v>5.2353746014576052E-3</v>
      </c>
      <c r="F150" s="48">
        <f>F70/$F$155</f>
        <v>5.1442286895811047E-3</v>
      </c>
      <c r="G150" s="48">
        <f>G70/$G$155</f>
        <v>5.091909466576729E-3</v>
      </c>
      <c r="H150" s="48">
        <f>H70/$H$155</f>
        <v>5.1429841523320226E-3</v>
      </c>
      <c r="I150" s="48">
        <f>I70/$I$155</f>
        <v>5.5309005282372491E-3</v>
      </c>
      <c r="J150" s="48">
        <f>J70/$J$155</f>
        <v>5.4948324593120856E-3</v>
      </c>
      <c r="K150" s="48">
        <f>K70/$K$155</f>
        <v>5.8961634396931754E-3</v>
      </c>
      <c r="L150" s="48">
        <f>L70/$L$155</f>
        <v>5.6570893504627054E-3</v>
      </c>
      <c r="M150" s="48">
        <f>M70/$M$155</f>
        <v>5.5555728791976079E-3</v>
      </c>
      <c r="N150" s="48">
        <f>N70/$N$155</f>
        <v>5.1263569374474941E-3</v>
      </c>
      <c r="O150" s="48">
        <f>O70/$O$155</f>
        <v>5.0180249565997571E-3</v>
      </c>
      <c r="P150" s="48">
        <f>P70/$P$155</f>
        <v>4.5763096177803891E-3</v>
      </c>
      <c r="Q150" s="129">
        <f>Q70/$Q$155</f>
        <v>5.0873618845823816E-3</v>
      </c>
      <c r="R150" s="129">
        <f>R70/$R$155</f>
        <v>5.4142172626528099E-3</v>
      </c>
      <c r="S150" s="129">
        <f>S70/$S$155</f>
        <v>5.749389297904319E-3</v>
      </c>
      <c r="T150" s="128">
        <f>T70/$T$155</f>
        <v>5.124066950117895E-3</v>
      </c>
      <c r="U150" s="128">
        <f>U70/$U$155</f>
        <v>5.1652479274161122E-3</v>
      </c>
      <c r="V150" s="128">
        <f>V70/$V$155</f>
        <v>4.0822134143603554E-3</v>
      </c>
      <c r="W150" s="128">
        <f t="shared" si="40"/>
        <v>4.2990047935938533E-3</v>
      </c>
    </row>
    <row r="151" spans="1:23" ht="8.25" customHeight="1" x14ac:dyDescent="0.2">
      <c r="B151" s="48"/>
      <c r="C151" s="48"/>
      <c r="D151" s="48"/>
      <c r="E151" s="48"/>
      <c r="F151" s="48"/>
      <c r="G151" s="48"/>
      <c r="H151" s="48"/>
      <c r="I151" s="48"/>
      <c r="J151" s="48"/>
      <c r="K151" s="48"/>
      <c r="L151" s="48"/>
      <c r="M151" s="48"/>
      <c r="N151" s="48"/>
      <c r="O151" s="48"/>
      <c r="P151" s="48"/>
      <c r="Q151" s="48"/>
      <c r="R151" s="48"/>
      <c r="S151" s="48"/>
      <c r="T151" s="128"/>
      <c r="U151" s="128"/>
      <c r="V151" s="128"/>
      <c r="W151" s="128">
        <f t="shared" si="40"/>
        <v>0</v>
      </c>
    </row>
    <row r="152" spans="1:23" x14ac:dyDescent="0.2">
      <c r="A152" s="22"/>
      <c r="B152" s="48"/>
      <c r="C152" s="48"/>
      <c r="D152" s="48"/>
      <c r="E152" s="48"/>
      <c r="F152" s="48"/>
      <c r="G152" s="48"/>
      <c r="H152" s="48"/>
      <c r="I152" s="48"/>
      <c r="J152" s="48"/>
      <c r="K152" s="48"/>
      <c r="L152" s="48"/>
      <c r="M152" s="48"/>
      <c r="N152" s="48"/>
      <c r="O152" s="48"/>
      <c r="P152" s="48"/>
      <c r="Q152" s="48"/>
      <c r="R152" s="48"/>
      <c r="S152" s="48"/>
      <c r="T152" s="128"/>
      <c r="U152" s="128"/>
      <c r="V152" s="128"/>
      <c r="W152" s="128"/>
    </row>
    <row r="153" spans="1:23" x14ac:dyDescent="0.2">
      <c r="A153" s="36" t="s">
        <v>346</v>
      </c>
      <c r="B153" s="45">
        <f>B73/$B$155</f>
        <v>0.5054680517831911</v>
      </c>
      <c r="C153" s="45">
        <f>C73/$C$155</f>
        <v>0.50235287397119166</v>
      </c>
      <c r="D153" s="45">
        <f>D73/$D$155</f>
        <v>0.48552449652807683</v>
      </c>
      <c r="E153" s="45">
        <f>E73/$E$155</f>
        <v>0.4861364569875935</v>
      </c>
      <c r="F153" s="45">
        <f>F73/$F$155</f>
        <v>0.47658441318110728</v>
      </c>
      <c r="G153" s="45">
        <f>G73/$G$155</f>
        <v>0.46410725347813764</v>
      </c>
      <c r="H153" s="45">
        <f>H73/$H$155</f>
        <v>0.52522077789296073</v>
      </c>
      <c r="I153" s="45">
        <f>I73/$I$155</f>
        <v>0.54918671122972229</v>
      </c>
      <c r="J153" s="45">
        <f>J73/$J$155</f>
        <v>0.55570617178929027</v>
      </c>
      <c r="K153" s="45">
        <f>K73/$K$155</f>
        <v>0.50848666549873522</v>
      </c>
      <c r="L153" s="45">
        <f>L73/$L$155</f>
        <v>0.51043864500799707</v>
      </c>
      <c r="M153" s="45">
        <f>M73/$M$155</f>
        <v>0.51838308661949228</v>
      </c>
      <c r="N153" s="45">
        <f>N73/$N$155</f>
        <v>0.50113562115533405</v>
      </c>
      <c r="O153" s="45">
        <f>O73/$O$155</f>
        <v>0.46759494675663515</v>
      </c>
      <c r="P153" s="45">
        <f>P73/$P$155</f>
        <v>0.46746555834416276</v>
      </c>
      <c r="Q153" s="45">
        <f>Q73/$Q$155</f>
        <v>0.46829447734563856</v>
      </c>
      <c r="R153" s="45">
        <f>R73/$R$155</f>
        <v>0.47633922717417826</v>
      </c>
      <c r="S153" s="45">
        <f>S73/$S$155</f>
        <v>0.48278528386288161</v>
      </c>
      <c r="T153" s="47">
        <f>T73/$T$155</f>
        <v>0.47994073634318918</v>
      </c>
      <c r="U153" s="47">
        <f>U73/$U$155</f>
        <v>0.45556691682351691</v>
      </c>
      <c r="V153" s="47">
        <f>V73/$V$155</f>
        <v>0.438094605881999</v>
      </c>
      <c r="W153" s="128">
        <f t="shared" si="40"/>
        <v>0.43161731834942213</v>
      </c>
    </row>
    <row r="154" spans="1:23" ht="6" customHeight="1" thickBo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row>
    <row r="155" spans="1:23" ht="13.5" thickTop="1" x14ac:dyDescent="0.2">
      <c r="A155" s="51" t="s">
        <v>355</v>
      </c>
      <c r="B155" s="52">
        <v>5938755.5502470704</v>
      </c>
      <c r="C155" s="53">
        <v>6855361.2713184496</v>
      </c>
      <c r="D155" s="83">
        <v>8150137.80104376</v>
      </c>
      <c r="E155" s="83">
        <v>9577022.2268604208</v>
      </c>
      <c r="F155" s="83">
        <v>11613319.990806</v>
      </c>
      <c r="G155" s="83">
        <v>13889052.911136299</v>
      </c>
      <c r="H155" s="83">
        <v>16208974.6985124</v>
      </c>
      <c r="I155" s="83">
        <v>17626147.744796</v>
      </c>
      <c r="J155" s="83">
        <v>19802010.600000001</v>
      </c>
      <c r="K155" s="83">
        <v>21623524.600000001</v>
      </c>
      <c r="L155" s="83">
        <v>23752868.600000001</v>
      </c>
      <c r="M155" s="83">
        <v>25462954.600000001</v>
      </c>
      <c r="N155" s="83">
        <v>28001327.600000001</v>
      </c>
      <c r="O155" s="83">
        <v>30401903.199999999</v>
      </c>
      <c r="P155" s="83">
        <v>32056288.199999999</v>
      </c>
      <c r="Q155" s="83">
        <v>34343647.5</v>
      </c>
      <c r="R155" s="83">
        <v>36014718.700000003</v>
      </c>
      <c r="S155" s="83">
        <v>37832149.799999997</v>
      </c>
      <c r="T155" s="83">
        <v>36495246.100000001</v>
      </c>
      <c r="U155" s="83">
        <v>40326625.899999999</v>
      </c>
      <c r="V155" s="83">
        <v>44810030.600000001</v>
      </c>
      <c r="W155" s="4">
        <v>47059272.200000003</v>
      </c>
    </row>
    <row r="156" spans="1:23" x14ac:dyDescent="0.2">
      <c r="A156" s="40"/>
      <c r="D156" s="82"/>
      <c r="E156" s="82"/>
      <c r="F156" s="82"/>
      <c r="G156" s="82"/>
      <c r="H156" s="82"/>
      <c r="I156" s="82"/>
      <c r="J156" s="82"/>
      <c r="K156" s="82"/>
      <c r="L156" s="82"/>
      <c r="M156" s="82"/>
      <c r="N156" s="82"/>
      <c r="O156" s="82"/>
      <c r="P156" s="82"/>
      <c r="Q156" s="82"/>
      <c r="R156" s="82"/>
      <c r="S156" s="82"/>
      <c r="T156" s="82"/>
      <c r="U156" s="82"/>
      <c r="V156" s="82"/>
      <c r="W156" s="82"/>
    </row>
    <row r="157" spans="1:23" ht="12.75" customHeight="1" x14ac:dyDescent="0.2">
      <c r="A157" s="23" t="s">
        <v>286</v>
      </c>
      <c r="M157" s="54"/>
      <c r="N157" s="54"/>
      <c r="O157" s="54"/>
      <c r="P157" s="54"/>
      <c r="Q157" s="54"/>
    </row>
    <row r="158" spans="1:23" x14ac:dyDescent="0.2">
      <c r="A158" s="23" t="s">
        <v>287</v>
      </c>
    </row>
    <row r="159" spans="1:23" x14ac:dyDescent="0.2">
      <c r="A159" s="23" t="s">
        <v>288</v>
      </c>
    </row>
    <row r="161" spans="1:23" x14ac:dyDescent="0.2">
      <c r="A161" s="25"/>
      <c r="B161" s="158" t="s">
        <v>289</v>
      </c>
      <c r="C161" s="158"/>
      <c r="D161" s="158"/>
      <c r="E161" s="158"/>
      <c r="F161" s="158"/>
      <c r="G161" s="158"/>
      <c r="H161" s="158"/>
      <c r="I161" s="158"/>
      <c r="J161" s="158" t="s">
        <v>289</v>
      </c>
      <c r="K161" s="158"/>
      <c r="L161" s="158"/>
      <c r="M161" s="158"/>
      <c r="N161" s="158"/>
      <c r="O161" s="158"/>
      <c r="P161" s="158"/>
      <c r="Q161" s="158"/>
    </row>
    <row r="162" spans="1:23" x14ac:dyDescent="0.2">
      <c r="A162" s="25"/>
      <c r="B162" s="158" t="s">
        <v>356</v>
      </c>
      <c r="C162" s="158"/>
      <c r="D162" s="158"/>
      <c r="E162" s="158"/>
      <c r="F162" s="158"/>
      <c r="G162" s="158"/>
      <c r="H162" s="158"/>
      <c r="I162" s="158"/>
      <c r="J162" s="158" t="s">
        <v>356</v>
      </c>
      <c r="K162" s="158"/>
      <c r="L162" s="158"/>
      <c r="M162" s="158"/>
      <c r="N162" s="158"/>
      <c r="O162" s="158"/>
      <c r="P162" s="158"/>
      <c r="Q162" s="158"/>
    </row>
    <row r="163" spans="1:23" x14ac:dyDescent="0.2">
      <c r="A163" s="25"/>
      <c r="B163" s="158" t="s">
        <v>291</v>
      </c>
      <c r="C163" s="158"/>
      <c r="D163" s="158"/>
      <c r="E163" s="158"/>
      <c r="F163" s="158"/>
      <c r="G163" s="158"/>
      <c r="H163" s="158"/>
      <c r="I163" s="158"/>
      <c r="J163" s="158" t="s">
        <v>292</v>
      </c>
      <c r="K163" s="158"/>
      <c r="L163" s="158"/>
      <c r="M163" s="158"/>
      <c r="N163" s="158"/>
      <c r="O163" s="158"/>
      <c r="P163" s="158"/>
      <c r="Q163" s="158"/>
    </row>
    <row r="164" spans="1:23" x14ac:dyDescent="0.2">
      <c r="A164" s="25"/>
      <c r="B164" s="158" t="s">
        <v>293</v>
      </c>
      <c r="C164" s="158"/>
      <c r="D164" s="158"/>
      <c r="E164" s="158"/>
      <c r="F164" s="158"/>
      <c r="G164" s="158"/>
      <c r="H164" s="158"/>
      <c r="I164" s="158"/>
      <c r="J164" s="158" t="s">
        <v>293</v>
      </c>
      <c r="K164" s="158"/>
      <c r="L164" s="158"/>
      <c r="M164" s="158"/>
      <c r="N164" s="158"/>
      <c r="O164" s="158"/>
      <c r="P164" s="158"/>
      <c r="Q164" s="158"/>
    </row>
    <row r="165" spans="1:23" ht="13.5" thickBot="1" x14ac:dyDescent="0.25"/>
    <row r="166" spans="1:23" ht="14.25" thickTop="1" thickBot="1" x14ac:dyDescent="0.25">
      <c r="A166" s="26"/>
      <c r="B166" s="27">
        <v>2002</v>
      </c>
      <c r="C166" s="27">
        <v>2003</v>
      </c>
      <c r="D166" s="27">
        <v>2004</v>
      </c>
      <c r="E166" s="27">
        <v>2005</v>
      </c>
      <c r="F166" s="27">
        <v>2006</v>
      </c>
      <c r="G166" s="27">
        <v>2007</v>
      </c>
      <c r="H166" s="27">
        <v>2008</v>
      </c>
      <c r="I166" s="27">
        <v>2009</v>
      </c>
      <c r="J166" s="27">
        <v>2010</v>
      </c>
      <c r="K166" s="27">
        <v>2011</v>
      </c>
      <c r="L166" s="27">
        <v>2012</v>
      </c>
      <c r="M166" s="27">
        <v>2013</v>
      </c>
      <c r="N166" s="27">
        <v>2014</v>
      </c>
      <c r="O166" s="27">
        <v>2015</v>
      </c>
      <c r="P166" s="27">
        <v>2016</v>
      </c>
      <c r="Q166" s="27">
        <v>2017</v>
      </c>
      <c r="R166" s="27">
        <v>2018</v>
      </c>
      <c r="S166" s="27">
        <v>2019</v>
      </c>
      <c r="T166" s="27">
        <v>2020</v>
      </c>
      <c r="U166" s="27">
        <v>2021</v>
      </c>
      <c r="V166" s="27">
        <v>2022</v>
      </c>
      <c r="W166" s="27">
        <v>2023</v>
      </c>
    </row>
    <row r="167" spans="1:23" ht="13.5" thickTop="1" x14ac:dyDescent="0.2"/>
    <row r="168" spans="1:23" x14ac:dyDescent="0.2">
      <c r="A168" s="28" t="s">
        <v>294</v>
      </c>
      <c r="B168" s="45">
        <f t="shared" ref="B168:B174" si="112">B11/$B$73</f>
        <v>0.11196121254242131</v>
      </c>
      <c r="C168" s="45">
        <f t="shared" ref="C168:C174" si="113">C11/$C$73</f>
        <v>0.10548572898054871</v>
      </c>
      <c r="D168" s="45">
        <f t="shared" ref="D168:D174" si="114">D11/$D$73</f>
        <v>0.10350256197270694</v>
      </c>
      <c r="E168" s="45">
        <f t="shared" ref="E168:E174" si="115">E11/$E$73</f>
        <v>0.10181572036769504</v>
      </c>
      <c r="F168" s="45">
        <f t="shared" ref="F168:F174" si="116">F11/$F$73</f>
        <v>9.8202755216262316E-2</v>
      </c>
      <c r="G168" s="45">
        <f t="shared" ref="G168:G174" si="117">G11/$G$73</f>
        <v>8.3763581385583291E-2</v>
      </c>
      <c r="H168" s="45">
        <f t="shared" ref="H168:H174" si="118">H11/$H$73</f>
        <v>6.4242940241330662E-2</v>
      </c>
      <c r="I168" s="45">
        <f t="shared" ref="I168:I174" si="119">I11/$I$73</f>
        <v>5.7083232527719303E-2</v>
      </c>
      <c r="J168" s="45">
        <f t="shared" ref="J168:J174" si="120">J11/$J$73</f>
        <v>5.7905548108466223E-2</v>
      </c>
      <c r="K168" s="45">
        <f t="shared" ref="K168:K174" si="121">K11/$K$73</f>
        <v>6.2137603810220002E-2</v>
      </c>
      <c r="L168" s="45">
        <f t="shared" ref="L168:L174" si="122">L11/$L$73</f>
        <v>5.7061761695695941E-2</v>
      </c>
      <c r="M168" s="45">
        <f t="shared" ref="M168:M174" si="123">M11/$M$73</f>
        <v>6.7630228723446567E-2</v>
      </c>
      <c r="N168" s="45">
        <f t="shared" ref="N168:N174" si="124">N11/$N$73</f>
        <v>6.9886635080811596E-2</v>
      </c>
      <c r="O168" s="45">
        <f t="shared" ref="O168:O174" si="125">O11/$O$73</f>
        <v>7.5612953768018437E-2</v>
      </c>
      <c r="P168" s="45">
        <f t="shared" ref="P168:P174" si="126">P11/$P$73</f>
        <v>7.751628509376271E-2</v>
      </c>
      <c r="Q168" s="46">
        <f t="shared" ref="Q168:Q174" si="127">Q11/$Q$73</f>
        <v>8.1863444687840778E-2</v>
      </c>
      <c r="R168" s="46">
        <f t="shared" ref="R168:R174" si="128">R11/$R$73</f>
        <v>9.0198602787772655E-2</v>
      </c>
      <c r="S168" s="46">
        <f t="shared" ref="S168:S174" si="129">S11/$S$73</f>
        <v>0.10049238831831815</v>
      </c>
      <c r="T168" s="47">
        <f t="shared" ref="T168:T174" si="130">T11/$T$73</f>
        <v>0.11379771260665682</v>
      </c>
      <c r="U168" s="47">
        <f t="shared" ref="U168:V174" si="131">U11/$U$73</f>
        <v>0.12262467221619368</v>
      </c>
      <c r="V168" s="47">
        <f t="shared" si="131"/>
        <v>0.13126438681292943</v>
      </c>
    </row>
    <row r="169" spans="1:23" x14ac:dyDescent="0.2">
      <c r="A169" s="30" t="s">
        <v>295</v>
      </c>
      <c r="B169" s="48">
        <f t="shared" si="112"/>
        <v>1.3323511847171846E-2</v>
      </c>
      <c r="C169" s="48">
        <f t="shared" si="113"/>
        <v>9.2405492649477328E-3</v>
      </c>
      <c r="D169" s="48">
        <f t="shared" si="114"/>
        <v>9.597806746760194E-3</v>
      </c>
      <c r="E169" s="48">
        <f t="shared" si="115"/>
        <v>7.959924197693426E-3</v>
      </c>
      <c r="F169" s="48">
        <f t="shared" si="116"/>
        <v>7.6779663814860099E-3</v>
      </c>
      <c r="G169" s="48">
        <f t="shared" si="117"/>
        <v>9.3638542489430134E-3</v>
      </c>
      <c r="H169" s="48">
        <f t="shared" si="118"/>
        <v>1.559294882731768E-2</v>
      </c>
      <c r="I169" s="48">
        <f t="shared" si="119"/>
        <v>8.8951277219841574E-3</v>
      </c>
      <c r="J169" s="48">
        <f t="shared" si="120"/>
        <v>1.1790461779822023E-2</v>
      </c>
      <c r="K169" s="48">
        <f t="shared" si="121"/>
        <v>1.1261453732234923E-2</v>
      </c>
      <c r="L169" s="48">
        <f t="shared" si="122"/>
        <v>8.8959915183672196E-3</v>
      </c>
      <c r="M169" s="48">
        <f t="shared" si="123"/>
        <v>8.5480847285497666E-3</v>
      </c>
      <c r="N169" s="48">
        <f t="shared" si="124"/>
        <v>9.8723226964287612E-3</v>
      </c>
      <c r="O169" s="48">
        <f t="shared" si="125"/>
        <v>9.1916552327435935E-3</v>
      </c>
      <c r="P169" s="48">
        <f t="shared" si="126"/>
        <v>9.0278343796909178E-3</v>
      </c>
      <c r="Q169" s="130">
        <f t="shared" si="127"/>
        <v>8.8349569106821995E-3</v>
      </c>
      <c r="R169" s="130">
        <f t="shared" si="128"/>
        <v>8.3495161137483141E-3</v>
      </c>
      <c r="S169" s="130">
        <f t="shared" si="129"/>
        <v>9.3900608850537096E-3</v>
      </c>
      <c r="T169" s="128">
        <f t="shared" si="130"/>
        <v>7.8376622535107944E-3</v>
      </c>
      <c r="U169" s="128">
        <f t="shared" si="131"/>
        <v>1.2029424950416357E-2</v>
      </c>
      <c r="V169" s="128">
        <f>V12/$U$73</f>
        <v>1.2241906976338507E-2</v>
      </c>
    </row>
    <row r="170" spans="1:23" x14ac:dyDescent="0.2">
      <c r="A170" s="30" t="s">
        <v>296</v>
      </c>
      <c r="B170" s="48">
        <f t="shared" si="112"/>
        <v>2.1133692450267818E-3</v>
      </c>
      <c r="C170" s="48">
        <f t="shared" si="113"/>
        <v>1.7440031042634018E-3</v>
      </c>
      <c r="D170" s="48">
        <f t="shared" si="114"/>
        <v>1.9124593975403999E-3</v>
      </c>
      <c r="E170" s="48">
        <f t="shared" si="115"/>
        <v>1.9853929959789802E-3</v>
      </c>
      <c r="F170" s="48">
        <f t="shared" si="116"/>
        <v>1.7882560139090846E-3</v>
      </c>
      <c r="G170" s="48">
        <f t="shared" si="117"/>
        <v>2.0831800731559501E-3</v>
      </c>
      <c r="H170" s="48">
        <f t="shared" si="118"/>
        <v>2.4023848922431318E-3</v>
      </c>
      <c r="I170" s="48">
        <f t="shared" si="119"/>
        <v>2.3264600163744246E-3</v>
      </c>
      <c r="J170" s="48">
        <f t="shared" si="120"/>
        <v>2.8352013400606475E-3</v>
      </c>
      <c r="K170" s="48">
        <f t="shared" si="121"/>
        <v>3.0881727110634973E-3</v>
      </c>
      <c r="L170" s="48">
        <f t="shared" si="122"/>
        <v>2.690916520927377E-3</v>
      </c>
      <c r="M170" s="48">
        <f t="shared" si="123"/>
        <v>2.8020620376504831E-3</v>
      </c>
      <c r="N170" s="48">
        <f t="shared" si="124"/>
        <v>3.2229552977896033E-3</v>
      </c>
      <c r="O170" s="48">
        <f t="shared" si="125"/>
        <v>2.8762369263589144E-3</v>
      </c>
      <c r="P170" s="48">
        <f t="shared" si="126"/>
        <v>2.9676100562002292E-3</v>
      </c>
      <c r="Q170" s="130">
        <f t="shared" si="127"/>
        <v>2.9030759513444917E-3</v>
      </c>
      <c r="R170" s="130">
        <f t="shared" si="128"/>
        <v>3.3480612190531856E-3</v>
      </c>
      <c r="S170" s="130">
        <f t="shared" si="129"/>
        <v>3.0728111445899012E-3</v>
      </c>
      <c r="T170" s="128">
        <f t="shared" si="130"/>
        <v>2.6233827749055564E-3</v>
      </c>
      <c r="U170" s="128">
        <f t="shared" si="131"/>
        <v>7.3429911683896027E-4</v>
      </c>
      <c r="V170" s="128">
        <f t="shared" si="131"/>
        <v>3.6578099198798096E-3</v>
      </c>
    </row>
    <row r="171" spans="1:23" ht="15" customHeight="1" x14ac:dyDescent="0.2">
      <c r="A171" s="30" t="s">
        <v>297</v>
      </c>
      <c r="B171" s="48">
        <f t="shared" si="112"/>
        <v>4.3988855972600414E-4</v>
      </c>
      <c r="C171" s="48">
        <f t="shared" si="113"/>
        <v>3.4346788875918839E-4</v>
      </c>
      <c r="D171" s="48">
        <f t="shared" si="114"/>
        <v>1.7892856584405899E-4</v>
      </c>
      <c r="E171" s="48">
        <f t="shared" si="115"/>
        <v>1.8278036606599141E-4</v>
      </c>
      <c r="F171" s="48">
        <f t="shared" si="116"/>
        <v>1.5904682540344908E-4</v>
      </c>
      <c r="G171" s="48">
        <f t="shared" si="117"/>
        <v>1.7935125203494092E-4</v>
      </c>
      <c r="H171" s="48">
        <f t="shared" si="118"/>
        <v>2.796803487366101E-4</v>
      </c>
      <c r="I171" s="48">
        <f t="shared" si="119"/>
        <v>2.9163859162540523E-4</v>
      </c>
      <c r="J171" s="48">
        <f t="shared" si="120"/>
        <v>4.9944737006820761E-4</v>
      </c>
      <c r="K171" s="48">
        <f t="shared" si="121"/>
        <v>4.1889823438550369E-4</v>
      </c>
      <c r="L171" s="48">
        <f t="shared" si="122"/>
        <v>3.7607689828793127E-4</v>
      </c>
      <c r="M171" s="48">
        <f t="shared" si="123"/>
        <v>8.2528477264212868E-4</v>
      </c>
      <c r="N171" s="48">
        <f t="shared" si="124"/>
        <v>5.6201111441400806E-4</v>
      </c>
      <c r="O171" s="48">
        <f t="shared" si="125"/>
        <v>5.1914144128398264E-4</v>
      </c>
      <c r="P171" s="48">
        <f t="shared" si="126"/>
        <v>7.133166320584264E-4</v>
      </c>
      <c r="Q171" s="130">
        <f t="shared" si="127"/>
        <v>5.3372305744343851E-4</v>
      </c>
      <c r="R171" s="130">
        <f t="shared" si="128"/>
        <v>2.6854007364097432E-3</v>
      </c>
      <c r="S171" s="130">
        <f t="shared" si="129"/>
        <v>2.3496242158500039E-3</v>
      </c>
      <c r="T171" s="128">
        <f t="shared" si="130"/>
        <v>5.0643035284474842E-4</v>
      </c>
      <c r="U171" s="128">
        <f t="shared" si="131"/>
        <v>6.1845540774462036E-4</v>
      </c>
      <c r="V171" s="128">
        <f t="shared" si="131"/>
        <v>1.1501735572867968E-3</v>
      </c>
    </row>
    <row r="172" spans="1:23" ht="12.75" customHeight="1" x14ac:dyDescent="0.2">
      <c r="A172" s="30" t="s">
        <v>298</v>
      </c>
      <c r="B172" s="48">
        <f t="shared" si="112"/>
        <v>4.1544031257474742E-3</v>
      </c>
      <c r="C172" s="48">
        <f t="shared" si="113"/>
        <v>1.6169879562949701E-3</v>
      </c>
      <c r="D172" s="48">
        <f t="shared" si="114"/>
        <v>1.6789856670932149E-3</v>
      </c>
      <c r="E172" s="48">
        <f t="shared" si="115"/>
        <v>1.7348149772954331E-3</v>
      </c>
      <c r="F172" s="48">
        <f t="shared" si="116"/>
        <v>4.5019163858626698E-3</v>
      </c>
      <c r="G172" s="48">
        <f t="shared" si="117"/>
        <v>1.9940396619291729E-3</v>
      </c>
      <c r="H172" s="48">
        <f t="shared" si="118"/>
        <v>1.5794950631484986E-3</v>
      </c>
      <c r="I172" s="48">
        <f t="shared" si="119"/>
        <v>4.0775901605307517E-3</v>
      </c>
      <c r="J172" s="48">
        <f t="shared" si="120"/>
        <v>2.1160060216187863E-3</v>
      </c>
      <c r="K172" s="48">
        <f t="shared" si="121"/>
        <v>1.8508704398661924E-3</v>
      </c>
      <c r="L172" s="48">
        <f t="shared" si="122"/>
        <v>1.7911345820953203E-3</v>
      </c>
      <c r="M172" s="48">
        <f t="shared" si="123"/>
        <v>3.3187911874368588E-3</v>
      </c>
      <c r="N172" s="48">
        <f t="shared" si="124"/>
        <v>2.2024929380357449E-3</v>
      </c>
      <c r="O172" s="48">
        <f t="shared" si="125"/>
        <v>2.1181818995585529E-3</v>
      </c>
      <c r="P172" s="48">
        <f t="shared" si="126"/>
        <v>2.4916433170369266E-3</v>
      </c>
      <c r="Q172" s="130">
        <f t="shared" si="127"/>
        <v>2.3017614910668814E-3</v>
      </c>
      <c r="R172" s="130">
        <f t="shared" si="128"/>
        <v>4.8898459075317601E-4</v>
      </c>
      <c r="S172" s="130">
        <f t="shared" si="129"/>
        <v>4.4232967652772695E-4</v>
      </c>
      <c r="T172" s="128">
        <f t="shared" si="130"/>
        <v>2.7283655547996242E-3</v>
      </c>
      <c r="U172" s="128">
        <f t="shared" si="131"/>
        <v>2.1478502431920943E-3</v>
      </c>
      <c r="V172" s="128">
        <f t="shared" si="131"/>
        <v>3.8560122568959398E-4</v>
      </c>
    </row>
    <row r="173" spans="1:23" x14ac:dyDescent="0.2">
      <c r="A173" s="30" t="s">
        <v>299</v>
      </c>
      <c r="B173" s="48">
        <f t="shared" si="112"/>
        <v>8.6355013257389313E-2</v>
      </c>
      <c r="C173" s="48">
        <f t="shared" si="113"/>
        <v>8.7475662651057204E-2</v>
      </c>
      <c r="D173" s="48">
        <f t="shared" si="114"/>
        <v>8.5307553672319444E-2</v>
      </c>
      <c r="E173" s="48">
        <f t="shared" si="115"/>
        <v>8.5550219974021138E-2</v>
      </c>
      <c r="F173" s="48">
        <f t="shared" si="116"/>
        <v>7.9746886585972829E-2</v>
      </c>
      <c r="G173" s="48">
        <f t="shared" si="117"/>
        <v>6.5930689963847711E-2</v>
      </c>
      <c r="H173" s="48">
        <f t="shared" si="118"/>
        <v>4.0569249705956809E-2</v>
      </c>
      <c r="I173" s="48">
        <f t="shared" si="119"/>
        <v>3.7699805270758543E-2</v>
      </c>
      <c r="J173" s="48">
        <f t="shared" si="120"/>
        <v>3.6957962210317337E-2</v>
      </c>
      <c r="K173" s="48">
        <f t="shared" si="121"/>
        <v>4.1354716478459133E-2</v>
      </c>
      <c r="L173" s="48">
        <f t="shared" si="122"/>
        <v>3.9449367192929123E-2</v>
      </c>
      <c r="M173" s="48">
        <f t="shared" si="123"/>
        <v>4.8263098064216511E-2</v>
      </c>
      <c r="N173" s="48">
        <f t="shared" si="124"/>
        <v>5.0244017395464025E-2</v>
      </c>
      <c r="O173" s="48">
        <f t="shared" si="125"/>
        <v>5.7034019919768641E-2</v>
      </c>
      <c r="P173" s="48">
        <f t="shared" si="126"/>
        <v>5.8577294627860405E-2</v>
      </c>
      <c r="Q173" s="130">
        <f t="shared" si="127"/>
        <v>6.3762037351467196E-2</v>
      </c>
      <c r="R173" s="130">
        <f t="shared" si="128"/>
        <v>7.1929823076335025E-2</v>
      </c>
      <c r="S173" s="130">
        <f t="shared" si="129"/>
        <v>8.3317293839544837E-2</v>
      </c>
      <c r="T173" s="128">
        <f t="shared" si="130"/>
        <v>9.6425832461526945E-2</v>
      </c>
      <c r="U173" s="128">
        <f t="shared" si="131"/>
        <v>0.10341994485740802</v>
      </c>
      <c r="V173" s="128">
        <f t="shared" si="131"/>
        <v>0.11124917216870757</v>
      </c>
    </row>
    <row r="174" spans="1:23" x14ac:dyDescent="0.2">
      <c r="A174" s="30" t="s">
        <v>300</v>
      </c>
      <c r="B174" s="48">
        <f t="shared" si="112"/>
        <v>5.5750265073598766E-3</v>
      </c>
      <c r="C174" s="48">
        <f t="shared" si="113"/>
        <v>5.0650581152262304E-3</v>
      </c>
      <c r="D174" s="48">
        <f t="shared" si="114"/>
        <v>4.8268279231496302E-3</v>
      </c>
      <c r="E174" s="48">
        <f t="shared" si="115"/>
        <v>4.4025878566400596E-3</v>
      </c>
      <c r="F174" s="48">
        <f t="shared" si="116"/>
        <v>4.3286830236282754E-3</v>
      </c>
      <c r="G174" s="48">
        <f t="shared" si="117"/>
        <v>4.2124661856724954E-3</v>
      </c>
      <c r="H174" s="48">
        <f t="shared" si="118"/>
        <v>3.8191814039279263E-3</v>
      </c>
      <c r="I174" s="48">
        <f t="shared" si="119"/>
        <v>3.7926107664460139E-3</v>
      </c>
      <c r="J174" s="48">
        <f t="shared" si="120"/>
        <v>3.7064693865792248E-3</v>
      </c>
      <c r="K174" s="48">
        <f t="shared" si="121"/>
        <v>4.1634922142107442E-3</v>
      </c>
      <c r="L174" s="48">
        <f t="shared" si="122"/>
        <v>3.858274983088974E-3</v>
      </c>
      <c r="M174" s="48">
        <f t="shared" si="123"/>
        <v>3.8729079329508204E-3</v>
      </c>
      <c r="N174" s="48">
        <f t="shared" si="124"/>
        <v>3.7828356386794462E-3</v>
      </c>
      <c r="O174" s="48">
        <f t="shared" si="125"/>
        <v>3.8737183483047587E-3</v>
      </c>
      <c r="P174" s="48">
        <f t="shared" si="126"/>
        <v>3.7385860809158074E-3</v>
      </c>
      <c r="Q174" s="130">
        <f t="shared" si="127"/>
        <v>3.5278899258365786E-3</v>
      </c>
      <c r="R174" s="130">
        <f t="shared" si="128"/>
        <v>3.3968170514732192E-3</v>
      </c>
      <c r="S174" s="130">
        <f t="shared" si="129"/>
        <v>1.9202685567519793E-3</v>
      </c>
      <c r="T174" s="128">
        <f t="shared" si="130"/>
        <v>3.6760392090691599E-3</v>
      </c>
      <c r="U174" s="128">
        <f t="shared" si="131"/>
        <v>3.6746976405936343E-3</v>
      </c>
      <c r="V174" s="128">
        <f t="shared" si="131"/>
        <v>2.5797229650271498E-3</v>
      </c>
    </row>
    <row r="175" spans="1:23" ht="10.5" customHeight="1" x14ac:dyDescent="0.2">
      <c r="F175" s="32"/>
      <c r="G175" s="32"/>
      <c r="H175" s="32"/>
      <c r="I175" s="32"/>
      <c r="J175" s="32"/>
      <c r="K175" s="32"/>
      <c r="L175" s="32"/>
      <c r="M175" s="32"/>
      <c r="N175" s="32"/>
      <c r="O175" s="32"/>
      <c r="P175" s="32"/>
      <c r="Q175" s="129"/>
      <c r="R175" s="129"/>
      <c r="S175" s="129"/>
      <c r="T175" s="128"/>
      <c r="U175" s="128"/>
      <c r="V175" s="128"/>
    </row>
    <row r="176" spans="1:23" x14ac:dyDescent="0.2">
      <c r="A176" s="28" t="s">
        <v>301</v>
      </c>
      <c r="B176" s="45">
        <f t="shared" ref="B176:B181" si="132">B19/$B$73</f>
        <v>3.913964159125518E-2</v>
      </c>
      <c r="C176" s="45">
        <f t="shared" ref="C176:C181" si="133">C19/$C$73</f>
        <v>3.6297886216835835E-2</v>
      </c>
      <c r="D176" s="45">
        <f t="shared" ref="D176:D181" si="134">D19/$D$73</f>
        <v>3.6218408824224224E-2</v>
      </c>
      <c r="E176" s="45">
        <f t="shared" ref="E176:E181" si="135">E19/$E$73</f>
        <v>3.5801189991165418E-2</v>
      </c>
      <c r="F176" s="45">
        <f t="shared" ref="F176:F181" si="136">F19/$F$73</f>
        <v>3.3598088427497716E-2</v>
      </c>
      <c r="G176" s="45">
        <f t="shared" ref="G176:G181" si="137">G19/$G$73</f>
        <v>3.5363704512909398E-2</v>
      </c>
      <c r="H176" s="45">
        <f t="shared" ref="H176:H181" si="138">H19/$H$73</f>
        <v>3.2213996038640898E-2</v>
      </c>
      <c r="I176" s="45">
        <f t="shared" ref="I176:I181" si="139">I19/$I$73</f>
        <v>3.6596039893370395E-2</v>
      </c>
      <c r="J176" s="45">
        <f t="shared" ref="J176:J181" si="140">J19/$J$73</f>
        <v>3.9889608391331988E-2</v>
      </c>
      <c r="K176" s="45">
        <f t="shared" ref="K176:K181" si="141">K19/$K$73</f>
        <v>4.6129072952888116E-2</v>
      </c>
      <c r="L176" s="45">
        <f t="shared" ref="L176:L181" si="142">L19/$L$73</f>
        <v>4.6058779497988513E-2</v>
      </c>
      <c r="M176" s="45">
        <f t="shared" ref="M176:M181" si="143">M19/$M$73</f>
        <v>4.7693230799651348E-2</v>
      </c>
      <c r="N176" s="45">
        <f t="shared" ref="N176:N181" si="144">N19/$N$73</f>
        <v>4.9685312899495543E-2</v>
      </c>
      <c r="O176" s="45">
        <f t="shared" ref="O176:O181" si="145">O19/$O$73</f>
        <v>5.3013472758784451E-2</v>
      </c>
      <c r="P176" s="45">
        <f t="shared" ref="P176:P181" si="146">P19/$P$73</f>
        <v>5.2679252752147278E-2</v>
      </c>
      <c r="Q176" s="49">
        <f t="shared" ref="Q176:Q181" si="147">Q19/$Q$73</f>
        <v>5.5008367522287833E-2</v>
      </c>
      <c r="R176" s="49">
        <f t="shared" ref="R176:R181" si="148">R19/$R$73</f>
        <v>5.2271342755028073E-2</v>
      </c>
      <c r="S176" s="49">
        <f t="shared" ref="S176:S181" si="149">S19/$S$73</f>
        <v>5.0457037761009196E-2</v>
      </c>
      <c r="T176" s="47">
        <f t="shared" ref="T176:T181" si="150">T19/$T$73</f>
        <v>5.4128278667173096E-2</v>
      </c>
      <c r="U176" s="47">
        <f t="shared" ref="U176:V181" si="151">U19/$U$73</f>
        <v>5.1627468661111509E-2</v>
      </c>
      <c r="V176" s="47">
        <f t="shared" si="151"/>
        <v>5.2381554309701199E-2</v>
      </c>
    </row>
    <row r="177" spans="1:22" x14ac:dyDescent="0.2">
      <c r="A177" s="30" t="s">
        <v>302</v>
      </c>
      <c r="B177" s="48">
        <f t="shared" si="132"/>
        <v>3.5487435243617294E-4</v>
      </c>
      <c r="C177" s="48">
        <f t="shared" si="133"/>
        <v>1.272779863611433E-5</v>
      </c>
      <c r="D177" s="48">
        <f t="shared" si="134"/>
        <v>4.085450080082852E-6</v>
      </c>
      <c r="E177" s="48">
        <f t="shared" si="135"/>
        <v>6.2824087630773128E-6</v>
      </c>
      <c r="F177" s="48">
        <f t="shared" si="136"/>
        <v>7.6942173311064799E-6</v>
      </c>
      <c r="G177" s="48">
        <f t="shared" si="137"/>
        <v>4.1420970758004692E-6</v>
      </c>
      <c r="H177" s="48">
        <f t="shared" si="138"/>
        <v>2.8426142122746593E-6</v>
      </c>
      <c r="I177" s="48">
        <f t="shared" si="139"/>
        <v>1.8373755939717343E-5</v>
      </c>
      <c r="J177" s="48">
        <f t="shared" si="140"/>
        <v>3.4954570528392646E-4</v>
      </c>
      <c r="K177" s="48">
        <f t="shared" si="141"/>
        <v>1.6594815813551707E-4</v>
      </c>
      <c r="L177" s="48">
        <f t="shared" si="142"/>
        <v>4.8433808579867514E-4</v>
      </c>
      <c r="M177" s="48">
        <f t="shared" si="143"/>
        <v>2.5756909413302638E-4</v>
      </c>
      <c r="N177" s="48">
        <f t="shared" si="144"/>
        <v>3.6937208463059021E-4</v>
      </c>
      <c r="O177" s="48">
        <f t="shared" si="145"/>
        <v>3.7765806699449243E-4</v>
      </c>
      <c r="P177" s="48">
        <f t="shared" si="146"/>
        <v>4.2134876462381694E-4</v>
      </c>
      <c r="Q177" s="130">
        <f t="shared" si="147"/>
        <v>6.1629212889092728E-4</v>
      </c>
      <c r="R177" s="130">
        <f t="shared" si="148"/>
        <v>5.86578341589889E-4</v>
      </c>
      <c r="S177" s="130">
        <f t="shared" si="149"/>
        <v>5.6175334955536698E-4</v>
      </c>
      <c r="T177" s="128">
        <f t="shared" si="150"/>
        <v>1.0719442292559584E-3</v>
      </c>
      <c r="U177" s="128">
        <f t="shared" si="151"/>
        <v>0</v>
      </c>
      <c r="V177" s="128">
        <f t="shared" si="151"/>
        <v>0</v>
      </c>
    </row>
    <row r="178" spans="1:22" x14ac:dyDescent="0.2">
      <c r="A178" s="30" t="s">
        <v>303</v>
      </c>
      <c r="B178" s="48">
        <f t="shared" si="132"/>
        <v>2.5229565026560652E-2</v>
      </c>
      <c r="C178" s="48">
        <f t="shared" si="133"/>
        <v>2.3617821449132326E-2</v>
      </c>
      <c r="D178" s="48">
        <f t="shared" si="134"/>
        <v>2.3850117882843372E-2</v>
      </c>
      <c r="E178" s="48">
        <f t="shared" si="135"/>
        <v>2.3694326478638578E-2</v>
      </c>
      <c r="F178" s="48">
        <f t="shared" si="136"/>
        <v>2.2896053998974829E-2</v>
      </c>
      <c r="G178" s="48">
        <f t="shared" si="137"/>
        <v>2.3800226068522199E-2</v>
      </c>
      <c r="H178" s="48">
        <f t="shared" si="138"/>
        <v>2.175409195196832E-2</v>
      </c>
      <c r="I178" s="48">
        <f t="shared" si="139"/>
        <v>2.4591391326153178E-2</v>
      </c>
      <c r="J178" s="48">
        <f t="shared" si="140"/>
        <v>2.5731043143999592E-2</v>
      </c>
      <c r="K178" s="48">
        <f t="shared" si="141"/>
        <v>2.9259811558539135E-2</v>
      </c>
      <c r="L178" s="48">
        <f t="shared" si="142"/>
        <v>2.8681951639781676E-2</v>
      </c>
      <c r="M178" s="48">
        <f t="shared" si="143"/>
        <v>2.9768905263165869E-2</v>
      </c>
      <c r="N178" s="48">
        <f t="shared" si="144"/>
        <v>3.0795749059785497E-2</v>
      </c>
      <c r="O178" s="48">
        <f t="shared" si="145"/>
        <v>3.2925947320024712E-2</v>
      </c>
      <c r="P178" s="48">
        <f t="shared" si="146"/>
        <v>3.2504487990943187E-2</v>
      </c>
      <c r="Q178" s="130">
        <f t="shared" si="147"/>
        <v>3.399965219685467E-2</v>
      </c>
      <c r="R178" s="130">
        <f t="shared" si="148"/>
        <v>3.2995465701768048E-2</v>
      </c>
      <c r="S178" s="130">
        <f t="shared" si="149"/>
        <v>3.2078048682299874E-2</v>
      </c>
      <c r="T178" s="128">
        <f t="shared" si="150"/>
        <v>3.3317717702730704E-2</v>
      </c>
      <c r="U178" s="128">
        <f t="shared" si="151"/>
        <v>3.3554175804646695E-2</v>
      </c>
      <c r="V178" s="128">
        <f t="shared" si="151"/>
        <v>3.4211529505384468E-2</v>
      </c>
    </row>
    <row r="179" spans="1:22" x14ac:dyDescent="0.2">
      <c r="A179" s="30" t="s">
        <v>304</v>
      </c>
      <c r="B179" s="48">
        <f t="shared" si="132"/>
        <v>6.3250969976960203E-4</v>
      </c>
      <c r="C179" s="48">
        <f t="shared" si="133"/>
        <v>1.9229647280571497E-4</v>
      </c>
      <c r="D179" s="48">
        <f t="shared" si="134"/>
        <v>3.8483291082138873E-4</v>
      </c>
      <c r="E179" s="48">
        <f t="shared" si="135"/>
        <v>5.4244090097426551E-4</v>
      </c>
      <c r="F179" s="48">
        <f t="shared" si="136"/>
        <v>4.7984071626719051E-4</v>
      </c>
      <c r="G179" s="48">
        <f t="shared" si="137"/>
        <v>1.2852911712736662E-4</v>
      </c>
      <c r="H179" s="48">
        <f t="shared" si="138"/>
        <v>2.233449034388032E-4</v>
      </c>
      <c r="I179" s="48">
        <f t="shared" si="139"/>
        <v>1.4905648881247604E-4</v>
      </c>
      <c r="J179" s="48">
        <f t="shared" si="140"/>
        <v>3.4455346808371317E-4</v>
      </c>
      <c r="K179" s="48">
        <f t="shared" si="141"/>
        <v>4.0192044534312951E-4</v>
      </c>
      <c r="L179" s="48">
        <f t="shared" si="142"/>
        <v>2.3539343985651598E-4</v>
      </c>
      <c r="M179" s="48">
        <f t="shared" si="143"/>
        <v>3.6717876687602965E-4</v>
      </c>
      <c r="N179" s="48">
        <f t="shared" si="144"/>
        <v>6.8587390579702022E-4</v>
      </c>
      <c r="O179" s="48">
        <f t="shared" si="145"/>
        <v>6.9052508596197625E-4</v>
      </c>
      <c r="P179" s="48">
        <f t="shared" si="146"/>
        <v>1.9681471729373922E-3</v>
      </c>
      <c r="Q179" s="130">
        <f t="shared" si="147"/>
        <v>1.916139308731041E-3</v>
      </c>
      <c r="R179" s="130">
        <f t="shared" si="148"/>
        <v>7.6230213108382041E-4</v>
      </c>
      <c r="S179" s="130">
        <f t="shared" si="149"/>
        <v>2.8078943332619978E-4</v>
      </c>
      <c r="T179" s="128">
        <f t="shared" si="150"/>
        <v>9.230960805554037E-4</v>
      </c>
      <c r="U179" s="128">
        <f t="shared" si="151"/>
        <v>0</v>
      </c>
      <c r="V179" s="128">
        <f t="shared" si="151"/>
        <v>0</v>
      </c>
    </row>
    <row r="180" spans="1:22" x14ac:dyDescent="0.2">
      <c r="A180" s="22" t="s">
        <v>305</v>
      </c>
      <c r="B180" s="48">
        <f t="shared" si="132"/>
        <v>0</v>
      </c>
      <c r="C180" s="48">
        <f t="shared" si="133"/>
        <v>0</v>
      </c>
      <c r="D180" s="48">
        <f t="shared" si="134"/>
        <v>0</v>
      </c>
      <c r="E180" s="48">
        <f t="shared" si="135"/>
        <v>0</v>
      </c>
      <c r="F180" s="48">
        <f t="shared" si="136"/>
        <v>0</v>
      </c>
      <c r="G180" s="48">
        <f t="shared" si="137"/>
        <v>0</v>
      </c>
      <c r="H180" s="48">
        <f t="shared" si="138"/>
        <v>0</v>
      </c>
      <c r="I180" s="48">
        <f t="shared" si="139"/>
        <v>0</v>
      </c>
      <c r="J180" s="48">
        <f t="shared" si="140"/>
        <v>1.4972315679194254E-3</v>
      </c>
      <c r="K180" s="48">
        <f t="shared" si="141"/>
        <v>1.6086324725872966E-3</v>
      </c>
      <c r="L180" s="48">
        <f t="shared" si="142"/>
        <v>1.8238042883066607E-3</v>
      </c>
      <c r="M180" s="48">
        <f t="shared" si="143"/>
        <v>1.9670345196981871E-3</v>
      </c>
      <c r="N180" s="48">
        <f t="shared" si="144"/>
        <v>2.4928767492822198E-3</v>
      </c>
      <c r="O180" s="48">
        <f t="shared" si="145"/>
        <v>2.2558712923885535E-3</v>
      </c>
      <c r="P180" s="48">
        <f t="shared" si="146"/>
        <v>2.2139962359324196E-3</v>
      </c>
      <c r="Q180" s="130">
        <f t="shared" si="147"/>
        <v>2.5810887130830918E-3</v>
      </c>
      <c r="R180" s="130">
        <f t="shared" si="148"/>
        <v>2.3084740391605425E-3</v>
      </c>
      <c r="S180" s="130">
        <f t="shared" si="149"/>
        <v>2.287021514086658E-3</v>
      </c>
      <c r="T180" s="128">
        <f t="shared" si="150"/>
        <v>2.6031211125739835E-3</v>
      </c>
      <c r="U180" s="128">
        <f t="shared" si="151"/>
        <v>2.2454180323762314E-3</v>
      </c>
      <c r="V180" s="128">
        <f t="shared" si="151"/>
        <v>2.2831946369918973E-3</v>
      </c>
    </row>
    <row r="181" spans="1:22" x14ac:dyDescent="0.2">
      <c r="A181" s="30" t="s">
        <v>306</v>
      </c>
      <c r="B181" s="48">
        <f t="shared" si="132"/>
        <v>1.2922692512488756E-2</v>
      </c>
      <c r="C181" s="48">
        <f t="shared" si="133"/>
        <v>1.2475040496261681E-2</v>
      </c>
      <c r="D181" s="48">
        <f t="shared" si="134"/>
        <v>1.197937258047938E-2</v>
      </c>
      <c r="E181" s="48">
        <f t="shared" si="135"/>
        <v>1.15581402027895E-2</v>
      </c>
      <c r="F181" s="48">
        <f t="shared" si="136"/>
        <v>1.0214499494924596E-2</v>
      </c>
      <c r="G181" s="48">
        <f t="shared" si="137"/>
        <v>1.1430807230184029E-2</v>
      </c>
      <c r="H181" s="48">
        <f t="shared" si="138"/>
        <v>1.0233716569021499E-2</v>
      </c>
      <c r="I181" s="48">
        <f t="shared" si="139"/>
        <v>1.1837218322465022E-2</v>
      </c>
      <c r="J181" s="48">
        <f t="shared" si="140"/>
        <v>1.1967234506045326E-2</v>
      </c>
      <c r="K181" s="48">
        <f t="shared" si="141"/>
        <v>1.469276031828304E-2</v>
      </c>
      <c r="L181" s="48">
        <f t="shared" si="142"/>
        <v>1.4833292044244986E-2</v>
      </c>
      <c r="M181" s="48">
        <f t="shared" si="143"/>
        <v>1.533254315577824E-2</v>
      </c>
      <c r="N181" s="48">
        <f t="shared" si="144"/>
        <v>1.5341441100000217E-2</v>
      </c>
      <c r="O181" s="48">
        <f t="shared" si="145"/>
        <v>1.6763470993414728E-2</v>
      </c>
      <c r="P181" s="48">
        <f t="shared" si="146"/>
        <v>1.5571272587710468E-2</v>
      </c>
      <c r="Q181" s="130">
        <f t="shared" si="147"/>
        <v>1.5895195174728111E-2</v>
      </c>
      <c r="R181" s="130">
        <f t="shared" si="148"/>
        <v>1.561852254142578E-2</v>
      </c>
      <c r="S181" s="130">
        <f t="shared" si="149"/>
        <v>1.5249424781741105E-2</v>
      </c>
      <c r="T181" s="128">
        <f t="shared" si="150"/>
        <v>1.6212399542057051E-2</v>
      </c>
      <c r="U181" s="128">
        <f t="shared" si="151"/>
        <v>1.5827874824088584E-2</v>
      </c>
      <c r="V181" s="128">
        <f t="shared" si="151"/>
        <v>1.5886830167324843E-2</v>
      </c>
    </row>
    <row r="182" spans="1:22" ht="9.75" customHeight="1" x14ac:dyDescent="0.2">
      <c r="F182" s="32"/>
      <c r="G182" s="32"/>
      <c r="H182" s="32"/>
      <c r="I182" s="32"/>
      <c r="J182" s="32"/>
      <c r="K182" s="32"/>
      <c r="L182" s="32"/>
      <c r="M182" s="32"/>
      <c r="N182" s="32"/>
      <c r="O182" s="32"/>
      <c r="P182" s="32"/>
      <c r="Q182" s="129"/>
      <c r="R182" s="129"/>
      <c r="S182" s="129"/>
      <c r="T182" s="128"/>
      <c r="U182" s="128"/>
      <c r="V182" s="128"/>
    </row>
    <row r="183" spans="1:22" x14ac:dyDescent="0.2">
      <c r="A183" s="28" t="s">
        <v>307</v>
      </c>
      <c r="B183" s="45">
        <f t="shared" ref="B183:B191" si="152">B26/$B$73</f>
        <v>0.4701178262734127</v>
      </c>
      <c r="C183" s="45">
        <f t="shared" ref="C183:C191" si="153">C26/$C$73</f>
        <v>0.48121840368538127</v>
      </c>
      <c r="D183" s="45">
        <f t="shared" ref="D183:D191" si="154">D26/$D$73</f>
        <v>0.49237678370236931</v>
      </c>
      <c r="E183" s="45">
        <f t="shared" ref="E183:E191" si="155">E26/$E$73</f>
        <v>0.50865950478311506</v>
      </c>
      <c r="F183" s="45">
        <f t="shared" ref="F183:F191" si="156">F26/$F$73</f>
        <v>0.51609561751778366</v>
      </c>
      <c r="G183" s="45">
        <f t="shared" ref="G183:G191" si="157">G26/$G$73</f>
        <v>0.51374662733236121</v>
      </c>
      <c r="H183" s="45">
        <f t="shared" ref="H183:H191" si="158">H26/$H$73</f>
        <v>0.54733969309140074</v>
      </c>
      <c r="I183" s="45">
        <f t="shared" ref="I183:I191" si="159">I26/$I$73</f>
        <v>0.51774413324056101</v>
      </c>
      <c r="J183" s="45">
        <f t="shared" ref="J183:J191" si="160">J26/$J$73</f>
        <v>0.51008759025175243</v>
      </c>
      <c r="K183" s="45">
        <f t="shared" ref="K183:K191" si="161">K26/$K$73</f>
        <v>0.46620914061048047</v>
      </c>
      <c r="L183" s="45">
        <f t="shared" ref="L183:L191" si="162">L26/$L$73</f>
        <v>0.46508394494577016</v>
      </c>
      <c r="M183" s="45">
        <f t="shared" ref="M183:M191" si="163">M26/$M$73</f>
        <v>0.45096979332273457</v>
      </c>
      <c r="N183" s="45">
        <f t="shared" ref="N183:N191" si="164">N26/$N$73</f>
        <v>0.43762566352661675</v>
      </c>
      <c r="O183" s="45">
        <f t="shared" ref="O183:O191" si="165">O26/$O$73</f>
        <v>0.38918991706082134</v>
      </c>
      <c r="P183" s="45">
        <f t="shared" ref="P183:P191" si="166">P26/$P$73</f>
        <v>0.38144289252805563</v>
      </c>
      <c r="Q183" s="49">
        <f t="shared" ref="Q183:Q191" si="167">Q26/$Q$73</f>
        <v>0.37523009071464009</v>
      </c>
      <c r="R183" s="49">
        <f t="shared" ref="R183:R191" si="168">R26/$R$73</f>
        <v>0.37271908727464714</v>
      </c>
      <c r="S183" s="49">
        <f t="shared" ref="S183:S191" si="169">S26/$S$73</f>
        <v>0.36248858176963444</v>
      </c>
      <c r="T183" s="47">
        <f t="shared" ref="T183:T191" si="170">T26/$T$73</f>
        <v>0.32525698828253274</v>
      </c>
      <c r="U183" s="47">
        <f t="shared" ref="U183:V191" si="171">U26/$U$73</f>
        <v>0.31261987491799459</v>
      </c>
      <c r="V183" s="47">
        <f t="shared" si="171"/>
        <v>0.37069769994540697</v>
      </c>
    </row>
    <row r="184" spans="1:22" x14ac:dyDescent="0.2">
      <c r="A184" s="30" t="s">
        <v>308</v>
      </c>
      <c r="B184" s="48">
        <f t="shared" si="152"/>
        <v>0.1863844351687948</v>
      </c>
      <c r="C184" s="48">
        <f t="shared" si="153"/>
        <v>0.18933770238406439</v>
      </c>
      <c r="D184" s="48">
        <f t="shared" si="154"/>
        <v>0.18172923330811019</v>
      </c>
      <c r="E184" s="48">
        <f t="shared" si="155"/>
        <v>0.18868539572226037</v>
      </c>
      <c r="F184" s="48">
        <f t="shared" si="156"/>
        <v>0.18301724096792057</v>
      </c>
      <c r="G184" s="48">
        <f t="shared" si="157"/>
        <v>0.16833139668317618</v>
      </c>
      <c r="H184" s="48">
        <f t="shared" si="158"/>
        <v>0.19267572726845691</v>
      </c>
      <c r="I184" s="48">
        <f t="shared" si="159"/>
        <v>0.20896204373995153</v>
      </c>
      <c r="J184" s="48">
        <f t="shared" si="160"/>
        <v>0.20900851461968625</v>
      </c>
      <c r="K184" s="48">
        <f t="shared" si="161"/>
        <v>0.12699748797880631</v>
      </c>
      <c r="L184" s="48">
        <f t="shared" si="162"/>
        <v>0.13929651764447096</v>
      </c>
      <c r="M184" s="48">
        <f t="shared" si="163"/>
        <v>0.14095025101205988</v>
      </c>
      <c r="N184" s="48">
        <f t="shared" si="164"/>
        <v>0.1369421990339586</v>
      </c>
      <c r="O184" s="48">
        <f t="shared" si="165"/>
        <v>0.13580425842789165</v>
      </c>
      <c r="P184" s="48">
        <f t="shared" si="166"/>
        <v>0.13775959821872397</v>
      </c>
      <c r="Q184" s="130">
        <f t="shared" si="167"/>
        <v>0.1340419892510909</v>
      </c>
      <c r="R184" s="130">
        <f t="shared" si="168"/>
        <v>0.12882214424951957</v>
      </c>
      <c r="S184" s="130">
        <f t="shared" si="169"/>
        <v>0.12257008095959639</v>
      </c>
      <c r="T184" s="128">
        <f t="shared" si="170"/>
        <v>0.13083911253217656</v>
      </c>
      <c r="U184" s="128">
        <f t="shared" si="171"/>
        <v>0.11482079338054275</v>
      </c>
      <c r="V184" s="128">
        <f t="shared" si="171"/>
        <v>0.1233965107947336</v>
      </c>
    </row>
    <row r="185" spans="1:22" x14ac:dyDescent="0.2">
      <c r="A185" s="30" t="s">
        <v>309</v>
      </c>
      <c r="B185" s="48">
        <f t="shared" si="152"/>
        <v>1.3197939333700445E-2</v>
      </c>
      <c r="C185" s="48">
        <f t="shared" si="153"/>
        <v>9.4664442769659997E-3</v>
      </c>
      <c r="D185" s="48">
        <f t="shared" si="154"/>
        <v>1.0806938748347024E-2</v>
      </c>
      <c r="E185" s="48">
        <f t="shared" si="155"/>
        <v>9.5058849799628288E-3</v>
      </c>
      <c r="F185" s="48">
        <f t="shared" si="156"/>
        <v>6.7993825014698124E-3</v>
      </c>
      <c r="G185" s="48">
        <f t="shared" si="157"/>
        <v>8.6584101278648299E-3</v>
      </c>
      <c r="H185" s="48">
        <f t="shared" si="158"/>
        <v>9.2417146869759621E-3</v>
      </c>
      <c r="I185" s="48">
        <f t="shared" si="159"/>
        <v>1.2671038820676932E-2</v>
      </c>
      <c r="J185" s="48">
        <f t="shared" si="160"/>
        <v>1.0309595612800719E-2</v>
      </c>
      <c r="K185" s="48">
        <f t="shared" si="161"/>
        <v>1.0558092839221749E-2</v>
      </c>
      <c r="L185" s="48">
        <f t="shared" si="162"/>
        <v>1.0806332175663879E-2</v>
      </c>
      <c r="M185" s="48">
        <f t="shared" si="163"/>
        <v>1.253761771694749E-2</v>
      </c>
      <c r="N185" s="48">
        <f t="shared" si="164"/>
        <v>1.0553208169226062E-2</v>
      </c>
      <c r="O185" s="48">
        <f t="shared" si="165"/>
        <v>1.1434488073446866E-2</v>
      </c>
      <c r="P185" s="48">
        <f t="shared" si="166"/>
        <v>1.0780682610704676E-2</v>
      </c>
      <c r="Q185" s="130">
        <f t="shared" si="167"/>
        <v>1.0649639070051196E-2</v>
      </c>
      <c r="R185" s="130">
        <f t="shared" si="168"/>
        <v>1.0939403367049327E-2</v>
      </c>
      <c r="S185" s="130">
        <f t="shared" si="169"/>
        <v>1.1298459553601604E-2</v>
      </c>
      <c r="T185" s="128">
        <f t="shared" si="170"/>
        <v>1.2766897286287427E-2</v>
      </c>
      <c r="U185" s="128">
        <f t="shared" si="171"/>
        <v>1.1481038185477693E-2</v>
      </c>
      <c r="V185" s="128">
        <f t="shared" si="171"/>
        <v>1.0011087065916142E-2</v>
      </c>
    </row>
    <row r="186" spans="1:22" x14ac:dyDescent="0.2">
      <c r="A186" s="30" t="s">
        <v>310</v>
      </c>
      <c r="B186" s="48">
        <f t="shared" si="152"/>
        <v>0.18085734574775547</v>
      </c>
      <c r="C186" s="48">
        <f t="shared" si="153"/>
        <v>0.18963858048902349</v>
      </c>
      <c r="D186" s="48">
        <f t="shared" si="154"/>
        <v>0.21384927043558644</v>
      </c>
      <c r="E186" s="48">
        <f t="shared" si="155"/>
        <v>0.22945346082172266</v>
      </c>
      <c r="F186" s="48">
        <f t="shared" si="156"/>
        <v>0.24985065534488485</v>
      </c>
      <c r="G186" s="48">
        <f t="shared" si="157"/>
        <v>0.25548481136440027</v>
      </c>
      <c r="H186" s="48">
        <f t="shared" si="158"/>
        <v>0.2698210702388476</v>
      </c>
      <c r="I186" s="48">
        <f t="shared" si="159"/>
        <v>0.21454353084915229</v>
      </c>
      <c r="J186" s="48">
        <f t="shared" si="160"/>
        <v>0.218081553607893</v>
      </c>
      <c r="K186" s="48">
        <f t="shared" si="161"/>
        <v>0.24719412884398587</v>
      </c>
      <c r="L186" s="48">
        <f t="shared" si="162"/>
        <v>0.23295716229235339</v>
      </c>
      <c r="M186" s="48">
        <f t="shared" si="163"/>
        <v>0.22284764687321135</v>
      </c>
      <c r="N186" s="48">
        <f t="shared" si="164"/>
        <v>0.21562346999860543</v>
      </c>
      <c r="O186" s="48">
        <f t="shared" si="165"/>
        <v>0.16922476581757226</v>
      </c>
      <c r="P186" s="48">
        <f t="shared" si="166"/>
        <v>0.1557723713515774</v>
      </c>
      <c r="Q186" s="130">
        <f t="shared" si="167"/>
        <v>0.15560859881846165</v>
      </c>
      <c r="R186" s="130">
        <f t="shared" si="168"/>
        <v>0.1642312158468536</v>
      </c>
      <c r="S186" s="130">
        <f t="shared" si="169"/>
        <v>0.1611188767084053</v>
      </c>
      <c r="T186" s="128">
        <f t="shared" si="170"/>
        <v>0.12048233561064312</v>
      </c>
      <c r="U186" s="128">
        <f t="shared" si="171"/>
        <v>0.13157218631525885</v>
      </c>
      <c r="V186" s="128">
        <f t="shared" si="171"/>
        <v>0.18297130054873786</v>
      </c>
    </row>
    <row r="187" spans="1:22" x14ac:dyDescent="0.2">
      <c r="A187" s="30" t="s">
        <v>311</v>
      </c>
      <c r="B187" s="48">
        <f t="shared" si="152"/>
        <v>7.4620620818660574E-6</v>
      </c>
      <c r="C187" s="48">
        <f t="shared" si="153"/>
        <v>1.3369281453060531E-5</v>
      </c>
      <c r="D187" s="48">
        <f t="shared" si="154"/>
        <v>9.4757474025187047E-6</v>
      </c>
      <c r="E187" s="48">
        <f t="shared" si="155"/>
        <v>1.1442420676564784E-5</v>
      </c>
      <c r="F187" s="48">
        <f t="shared" si="156"/>
        <v>1.3439926548031951E-5</v>
      </c>
      <c r="G187" s="48">
        <f t="shared" si="157"/>
        <v>1.5373850944263163E-5</v>
      </c>
      <c r="H187" s="48">
        <f t="shared" si="158"/>
        <v>1.5246748956745902E-5</v>
      </c>
      <c r="I187" s="48">
        <f t="shared" si="159"/>
        <v>2.1418768973760238E-5</v>
      </c>
      <c r="J187" s="48">
        <f t="shared" si="160"/>
        <v>1.0432284574088985E-5</v>
      </c>
      <c r="K187" s="48">
        <f t="shared" si="161"/>
        <v>8.4985078642258467E-6</v>
      </c>
      <c r="L187" s="48">
        <f t="shared" si="162"/>
        <v>9.76544613840627E-6</v>
      </c>
      <c r="M187" s="48">
        <f t="shared" si="163"/>
        <v>9.0154486151626972E-6</v>
      </c>
      <c r="N187" s="48">
        <f t="shared" si="164"/>
        <v>9.8699710065860363E-6</v>
      </c>
      <c r="O187" s="48">
        <f t="shared" si="165"/>
        <v>0</v>
      </c>
      <c r="P187" s="48">
        <f t="shared" si="166"/>
        <v>0</v>
      </c>
      <c r="Q187" s="130">
        <f t="shared" si="167"/>
        <v>0</v>
      </c>
      <c r="R187" s="130">
        <f t="shared" si="168"/>
        <v>0</v>
      </c>
      <c r="S187" s="130">
        <f t="shared" si="169"/>
        <v>0</v>
      </c>
      <c r="T187" s="128">
        <f t="shared" si="170"/>
        <v>0</v>
      </c>
      <c r="U187" s="128">
        <f t="shared" si="171"/>
        <v>0</v>
      </c>
      <c r="V187" s="128">
        <f>V31/$U$73</f>
        <v>1.9240016626255033E-2</v>
      </c>
    </row>
    <row r="188" spans="1:22" x14ac:dyDescent="0.2">
      <c r="A188" s="30" t="s">
        <v>312</v>
      </c>
      <c r="B188" s="48">
        <f t="shared" si="152"/>
        <v>2.7940155746520787E-2</v>
      </c>
      <c r="C188" s="48">
        <f t="shared" si="153"/>
        <v>2.6806569422246407E-2</v>
      </c>
      <c r="D188" s="48">
        <f t="shared" si="154"/>
        <v>2.3705912946790909E-2</v>
      </c>
      <c r="E188" s="48">
        <f t="shared" si="155"/>
        <v>2.2646372549357401E-2</v>
      </c>
      <c r="F188" s="48">
        <f t="shared" si="156"/>
        <v>2.523541597796938E-2</v>
      </c>
      <c r="G188" s="48">
        <f t="shared" si="157"/>
        <v>2.8437047772589624E-2</v>
      </c>
      <c r="H188" s="48">
        <f t="shared" si="158"/>
        <v>2.7457327515308622E-2</v>
      </c>
      <c r="I188" s="48">
        <f t="shared" si="159"/>
        <v>3.1229079583669002E-2</v>
      </c>
      <c r="J188" s="48">
        <f t="shared" si="160"/>
        <v>2.2473093124887978E-2</v>
      </c>
      <c r="K188" s="48">
        <f t="shared" si="161"/>
        <v>2.5503897873070957E-2</v>
      </c>
      <c r="L188" s="48">
        <f t="shared" si="162"/>
        <v>2.4919043166422378E-2</v>
      </c>
      <c r="M188" s="48">
        <f t="shared" si="163"/>
        <v>2.5498241798119863E-2</v>
      </c>
      <c r="N188" s="48">
        <f t="shared" si="164"/>
        <v>2.8551894885849229E-2</v>
      </c>
      <c r="O188" s="48">
        <f t="shared" si="165"/>
        <v>2.8051490809764119E-2</v>
      </c>
      <c r="P188" s="48">
        <f t="shared" si="166"/>
        <v>3.2815621421443994E-2</v>
      </c>
      <c r="Q188" s="130">
        <f t="shared" si="167"/>
        <v>3.0250934197862307E-2</v>
      </c>
      <c r="R188" s="130">
        <f t="shared" si="168"/>
        <v>2.90112245424856E-2</v>
      </c>
      <c r="S188" s="130">
        <f t="shared" si="169"/>
        <v>3.0564825249790671E-2</v>
      </c>
      <c r="T188" s="128">
        <f t="shared" si="170"/>
        <v>2.5294547772883542E-2</v>
      </c>
      <c r="U188" s="128">
        <f t="shared" si="171"/>
        <v>1.9781692421384858E-2</v>
      </c>
      <c r="V188" s="128">
        <f>V32/$U$73</f>
        <v>3.1932964131849498E-2</v>
      </c>
    </row>
    <row r="189" spans="1:22" x14ac:dyDescent="0.2">
      <c r="A189" s="30" t="s">
        <v>313</v>
      </c>
      <c r="B189" s="48">
        <f t="shared" si="152"/>
        <v>5.7177021337484701E-2</v>
      </c>
      <c r="C189" s="48">
        <f t="shared" si="153"/>
        <v>6.2993477757808433E-2</v>
      </c>
      <c r="D189" s="48">
        <f t="shared" si="154"/>
        <v>5.7714657841072367E-2</v>
      </c>
      <c r="E189" s="48">
        <f t="shared" si="155"/>
        <v>5.3424052832081008E-2</v>
      </c>
      <c r="F189" s="48">
        <f t="shared" si="156"/>
        <v>4.5917002948618037E-2</v>
      </c>
      <c r="G189" s="48">
        <f t="shared" si="157"/>
        <v>4.7824435648581499E-2</v>
      </c>
      <c r="H189" s="48">
        <f t="shared" si="158"/>
        <v>4.467915301795828E-2</v>
      </c>
      <c r="I189" s="48">
        <f t="shared" si="159"/>
        <v>4.6520775702921555E-2</v>
      </c>
      <c r="J189" s="48">
        <f t="shared" si="160"/>
        <v>4.6514698549365116E-2</v>
      </c>
      <c r="K189" s="48">
        <f t="shared" si="161"/>
        <v>5.2189519583102278E-2</v>
      </c>
      <c r="L189" s="48">
        <f t="shared" si="162"/>
        <v>5.3721772920285446E-2</v>
      </c>
      <c r="M189" s="48">
        <f t="shared" si="163"/>
        <v>4.542736067438586E-2</v>
      </c>
      <c r="N189" s="48">
        <f t="shared" si="164"/>
        <v>4.2344691213752526E-2</v>
      </c>
      <c r="O189" s="48">
        <f t="shared" si="165"/>
        <v>4.0856399807422714E-2</v>
      </c>
      <c r="P189" s="48">
        <f t="shared" si="166"/>
        <v>4.034818152667722E-2</v>
      </c>
      <c r="Q189" s="130">
        <f t="shared" si="167"/>
        <v>3.9490346263019539E-2</v>
      </c>
      <c r="R189" s="130">
        <f t="shared" si="168"/>
        <v>3.5902505932902139E-2</v>
      </c>
      <c r="S189" s="130">
        <f t="shared" si="169"/>
        <v>3.3433812963844844E-2</v>
      </c>
      <c r="T189" s="128">
        <f t="shared" si="170"/>
        <v>3.2261093000671093E-2</v>
      </c>
      <c r="U189" s="128">
        <f t="shared" si="171"/>
        <v>3.2170854375285364E-2</v>
      </c>
      <c r="V189" s="128">
        <f>V33/$U$73</f>
        <v>1.2469279712070318E-3</v>
      </c>
    </row>
    <row r="190" spans="1:22" x14ac:dyDescent="0.2">
      <c r="A190" s="30" t="s">
        <v>314</v>
      </c>
      <c r="B190" s="48">
        <f t="shared" si="152"/>
        <v>2.0297475118218702E-3</v>
      </c>
      <c r="C190" s="48">
        <f t="shared" si="153"/>
        <v>1.5716312205313534E-3</v>
      </c>
      <c r="D190" s="48">
        <f t="shared" si="154"/>
        <v>1.2810674791729258E-3</v>
      </c>
      <c r="E190" s="48">
        <f t="shared" si="155"/>
        <v>1.1973797225670207E-3</v>
      </c>
      <c r="F190" s="48">
        <f t="shared" si="156"/>
        <v>1.6709183485713937E-3</v>
      </c>
      <c r="G190" s="48">
        <f t="shared" si="157"/>
        <v>1.3798923247127345E-3</v>
      </c>
      <c r="H190" s="48">
        <f t="shared" si="158"/>
        <v>1.4313384802583319E-3</v>
      </c>
      <c r="I190" s="48">
        <f t="shared" si="159"/>
        <v>1.6420680024705162E-3</v>
      </c>
      <c r="J190" s="48">
        <f t="shared" si="160"/>
        <v>1.625159630196163E-3</v>
      </c>
      <c r="K190" s="48">
        <f t="shared" si="161"/>
        <v>1.4711554243997855E-3</v>
      </c>
      <c r="L190" s="48">
        <f t="shared" si="162"/>
        <v>1.4180928900395962E-3</v>
      </c>
      <c r="M190" s="48">
        <f t="shared" si="163"/>
        <v>1.3900230803060556E-3</v>
      </c>
      <c r="N190" s="48">
        <f t="shared" si="164"/>
        <v>1.4402247440144633E-3</v>
      </c>
      <c r="O190" s="48">
        <f t="shared" si="165"/>
        <v>1.408397525750023E-3</v>
      </c>
      <c r="P190" s="48">
        <f t="shared" si="166"/>
        <v>1.5228948404503746E-3</v>
      </c>
      <c r="Q190" s="130">
        <f t="shared" si="167"/>
        <v>2.7452848047187675E-3</v>
      </c>
      <c r="R190" s="130">
        <f t="shared" si="168"/>
        <v>1.8303603267519201E-3</v>
      </c>
      <c r="S190" s="130">
        <f t="shared" si="169"/>
        <v>1.9122160197981035E-3</v>
      </c>
      <c r="T190" s="128">
        <f t="shared" si="170"/>
        <v>1.3969316596336501E-3</v>
      </c>
      <c r="U190" s="128">
        <f t="shared" si="171"/>
        <v>1.1030402414057023E-3</v>
      </c>
      <c r="V190" s="128">
        <f>V34/$U$73</f>
        <v>1.8988928067077714E-3</v>
      </c>
    </row>
    <row r="191" spans="1:22" x14ac:dyDescent="0.2">
      <c r="A191" s="30" t="s">
        <v>315</v>
      </c>
      <c r="B191" s="48">
        <f t="shared" si="152"/>
        <v>2.5237193652528278E-3</v>
      </c>
      <c r="C191" s="48">
        <f t="shared" si="153"/>
        <v>1.3906288532881442E-3</v>
      </c>
      <c r="D191" s="48">
        <f t="shared" si="154"/>
        <v>3.2802271958869986E-3</v>
      </c>
      <c r="E191" s="48">
        <f t="shared" si="155"/>
        <v>3.7355157344871673E-3</v>
      </c>
      <c r="F191" s="48">
        <f t="shared" si="156"/>
        <v>3.5915615018016133E-3</v>
      </c>
      <c r="G191" s="48">
        <f t="shared" si="157"/>
        <v>3.6152595600919156E-3</v>
      </c>
      <c r="H191" s="48">
        <f t="shared" si="158"/>
        <v>2.0181151346383664E-3</v>
      </c>
      <c r="I191" s="48">
        <f t="shared" si="159"/>
        <v>2.1541777727455266E-3</v>
      </c>
      <c r="J191" s="48">
        <f t="shared" si="160"/>
        <v>2.0645428223491935E-3</v>
      </c>
      <c r="K191" s="48">
        <f t="shared" si="161"/>
        <v>2.2863595600291879E-3</v>
      </c>
      <c r="L191" s="48">
        <f t="shared" si="162"/>
        <v>1.9552584103961195E-3</v>
      </c>
      <c r="M191" s="48">
        <f t="shared" si="163"/>
        <v>2.3096367190888487E-3</v>
      </c>
      <c r="N191" s="48">
        <f t="shared" si="164"/>
        <v>2.1601055102038504E-3</v>
      </c>
      <c r="O191" s="48">
        <f t="shared" si="165"/>
        <v>2.4101165989737407E-3</v>
      </c>
      <c r="P191" s="48">
        <f t="shared" si="166"/>
        <v>2.4435425584780337E-3</v>
      </c>
      <c r="Q191" s="130">
        <f t="shared" si="167"/>
        <v>2.4432983094357383E-3</v>
      </c>
      <c r="R191" s="130">
        <f t="shared" si="168"/>
        <v>1.9822330090849779E-3</v>
      </c>
      <c r="S191" s="130">
        <f t="shared" si="169"/>
        <v>1.5903103145975392E-3</v>
      </c>
      <c r="T191" s="128">
        <f t="shared" si="170"/>
        <v>2.2160704202373199E-3</v>
      </c>
      <c r="U191" s="128">
        <f t="shared" si="171"/>
        <v>1.6902699986393039E-3</v>
      </c>
      <c r="V191" s="128">
        <f>V35/$U$73</f>
        <v>0</v>
      </c>
    </row>
    <row r="192" spans="1:22" x14ac:dyDescent="0.2">
      <c r="F192" s="32"/>
      <c r="G192" s="32"/>
      <c r="H192" s="32"/>
      <c r="I192" s="32"/>
      <c r="J192" s="32"/>
      <c r="K192" s="32"/>
      <c r="L192" s="32"/>
      <c r="M192" s="32"/>
      <c r="N192" s="32"/>
      <c r="O192" s="32"/>
      <c r="P192" s="32"/>
      <c r="Q192" s="129"/>
      <c r="R192" s="129"/>
      <c r="S192" s="129"/>
      <c r="T192" s="128"/>
      <c r="U192" s="128"/>
      <c r="V192" s="128"/>
    </row>
    <row r="193" spans="1:22" x14ac:dyDescent="0.2">
      <c r="A193" s="28" t="s">
        <v>316</v>
      </c>
      <c r="B193" s="45">
        <f>B36/$B$73</f>
        <v>2.5821433138205805E-3</v>
      </c>
      <c r="C193" s="45">
        <f>C36/$C$73</f>
        <v>2.5706133983190117E-3</v>
      </c>
      <c r="D193" s="45">
        <f>D36/$D$73</f>
        <v>2.5730758851189002E-3</v>
      </c>
      <c r="E193" s="45">
        <f>E36/$E$73</f>
        <v>2.1089657006926848E-3</v>
      </c>
      <c r="F193" s="45">
        <f>F36/$F$73</f>
        <v>1.9463678804597939E-3</v>
      </c>
      <c r="G193" s="45">
        <f>G36/$G$73</f>
        <v>1.9347161442592816E-3</v>
      </c>
      <c r="H193" s="45">
        <f>H36/$H$73</f>
        <v>2.0036318977634296E-3</v>
      </c>
      <c r="I193" s="45">
        <f>I36/$I$73</f>
        <v>2.4253862551362527E-3</v>
      </c>
      <c r="J193" s="45">
        <f>J36/$J$73</f>
        <v>2.4296491954963794E-3</v>
      </c>
      <c r="K193" s="45">
        <f>K36/$K$73</f>
        <v>2.7378734656268193E-3</v>
      </c>
      <c r="L193" s="45">
        <f>L36/$L$73</f>
        <v>2.779077714992769E-3</v>
      </c>
      <c r="M193" s="45">
        <f>M36/$M$73</f>
        <v>2.3600701992830824E-3</v>
      </c>
      <c r="N193" s="45">
        <f>N36/$N$73</f>
        <v>2.7444434254580278E-3</v>
      </c>
      <c r="O193" s="45">
        <f>O36/$O$73</f>
        <v>2.8225376620427752E-3</v>
      </c>
      <c r="P193" s="45">
        <f>P36/$P$73</f>
        <v>3.043093689438791E-3</v>
      </c>
      <c r="Q193" s="49">
        <f>Q36/$Q$73</f>
        <v>2.6382426460735109E-3</v>
      </c>
      <c r="R193" s="49">
        <f>R36/$R$73</f>
        <v>2.4292229639917757E-3</v>
      </c>
      <c r="S193" s="49">
        <f>S36/$S$73</f>
        <v>2.4423882936052328E-3</v>
      </c>
      <c r="T193" s="47">
        <f>T36/$T$73</f>
        <v>2.4970688484406756E-3</v>
      </c>
      <c r="U193" s="47">
        <f t="shared" ref="U193:V195" si="172">U36/$U$73</f>
        <v>3.0309548647490954E-3</v>
      </c>
      <c r="V193" s="47">
        <f t="shared" si="172"/>
        <v>2.752534757743186E-3</v>
      </c>
    </row>
    <row r="194" spans="1:22" x14ac:dyDescent="0.2">
      <c r="A194" s="30" t="s">
        <v>317</v>
      </c>
      <c r="B194" s="48">
        <f>B37/$B$73</f>
        <v>7.2782088647686523E-4</v>
      </c>
      <c r="C194" s="48">
        <f>C37/$C$73</f>
        <v>6.0346098839187171E-4</v>
      </c>
      <c r="D194" s="48">
        <f>D37/$D$73</f>
        <v>6.4959246325624461E-4</v>
      </c>
      <c r="E194" s="48">
        <f>E37/$E$73</f>
        <v>5.4862323305036268E-4</v>
      </c>
      <c r="F194" s="48">
        <f>F37/$F$73</f>
        <v>5.18168087339659E-4</v>
      </c>
      <c r="G194" s="48">
        <f>G37/$G$73</f>
        <v>4.819260137068973E-4</v>
      </c>
      <c r="H194" s="48">
        <f>H37/$H$73</f>
        <v>1.5139152484909388E-3</v>
      </c>
      <c r="I194" s="48">
        <f>I37/$I$73</f>
        <v>1.8303972064074481E-3</v>
      </c>
      <c r="J194" s="48">
        <f>J37/$J$73</f>
        <v>1.7179658776319416E-3</v>
      </c>
      <c r="K194" s="48">
        <f>K37/$K$73</f>
        <v>1.9385132508471022E-3</v>
      </c>
      <c r="L194" s="48">
        <f>L37/$L$73</f>
        <v>2.0054217916577639E-3</v>
      </c>
      <c r="M194" s="48">
        <f>M37/$M$73</f>
        <v>1.7446408271787745E-3</v>
      </c>
      <c r="N194" s="48">
        <f>N37/$N$73</f>
        <v>2.1181527886762175E-3</v>
      </c>
      <c r="O194" s="48">
        <f>O37/$O$73</f>
        <v>2.0047907086053699E-3</v>
      </c>
      <c r="P194" s="48">
        <f>P37/$P$73</f>
        <v>2.1343310228808024E-3</v>
      </c>
      <c r="Q194" s="130">
        <f>Q37/$Q$73</f>
        <v>1.6787999119126506E-3</v>
      </c>
      <c r="R194" s="130">
        <f>R37/$R$73</f>
        <v>1.6488354084536903E-3</v>
      </c>
      <c r="S194" s="130">
        <f>S37/$S$73</f>
        <v>1.7058878885156399E-3</v>
      </c>
      <c r="T194" s="128">
        <f>T37/$T$73</f>
        <v>1.7608157718404611E-3</v>
      </c>
      <c r="U194" s="128">
        <f t="shared" si="172"/>
        <v>0</v>
      </c>
      <c r="V194" s="128">
        <f t="shared" si="172"/>
        <v>0</v>
      </c>
    </row>
    <row r="195" spans="1:22" x14ac:dyDescent="0.2">
      <c r="A195" s="30" t="s">
        <v>318</v>
      </c>
      <c r="B195" s="48">
        <f>B38/$B$73</f>
        <v>1.8543224273437154E-3</v>
      </c>
      <c r="C195" s="48">
        <f>C38/$C$73</f>
        <v>1.9671524099271402E-3</v>
      </c>
      <c r="D195" s="48">
        <f>D38/$D$73</f>
        <v>1.9234834218626554E-3</v>
      </c>
      <c r="E195" s="48">
        <f>E38/$E$73</f>
        <v>1.5603424676423222E-3</v>
      </c>
      <c r="F195" s="48">
        <f>F38/$F$73</f>
        <v>1.4281997931201349E-3</v>
      </c>
      <c r="G195" s="48">
        <f>G38/$G$73</f>
        <v>1.4527901305523843E-3</v>
      </c>
      <c r="H195" s="48">
        <f>H38/$H$73</f>
        <v>4.8971664927249109E-4</v>
      </c>
      <c r="I195" s="48">
        <f>I38/$I$73</f>
        <v>5.949890487288045E-4</v>
      </c>
      <c r="J195" s="48">
        <f>J38/$J$73</f>
        <v>7.1168331786443796E-4</v>
      </c>
      <c r="K195" s="48">
        <f>K38/$K$73</f>
        <v>7.9936021477971695E-4</v>
      </c>
      <c r="L195" s="48">
        <f>L38/$L$73</f>
        <v>7.736559233350055E-4</v>
      </c>
      <c r="M195" s="48">
        <f>M38/$M$73</f>
        <v>6.15429372104308E-4</v>
      </c>
      <c r="N195" s="48">
        <f>N38/$N$73</f>
        <v>6.2629063678181027E-4</v>
      </c>
      <c r="O195" s="48">
        <f>O38/$O$73</f>
        <v>8.1774695343740547E-4</v>
      </c>
      <c r="P195" s="48">
        <f>P38/$P$73</f>
        <v>9.0876266655798852E-4</v>
      </c>
      <c r="Q195" s="130">
        <f>Q38/$Q$73</f>
        <v>9.5944273416086038E-4</v>
      </c>
      <c r="R195" s="130">
        <f>R38/$R$73</f>
        <v>7.8038755553808516E-4</v>
      </c>
      <c r="S195" s="130">
        <f>S38/$S$73</f>
        <v>7.365004050895928E-4</v>
      </c>
      <c r="T195" s="128">
        <f>T38/$T$73</f>
        <v>7.3625307660021421E-4</v>
      </c>
      <c r="U195" s="128">
        <f t="shared" si="172"/>
        <v>3.0309548647490954E-3</v>
      </c>
      <c r="V195" s="128">
        <f t="shared" si="172"/>
        <v>2.752534757743186E-3</v>
      </c>
    </row>
    <row r="196" spans="1:22" ht="9.75" customHeight="1" x14ac:dyDescent="0.2">
      <c r="F196" s="32"/>
      <c r="G196" s="32"/>
      <c r="H196" s="32"/>
      <c r="I196" s="32"/>
      <c r="J196" s="32"/>
      <c r="K196" s="32"/>
      <c r="L196" s="32"/>
      <c r="M196" s="32"/>
      <c r="N196" s="32"/>
      <c r="O196" s="32"/>
      <c r="P196" s="32"/>
      <c r="Q196" s="129"/>
      <c r="R196" s="129"/>
      <c r="S196" s="129"/>
      <c r="T196" s="128"/>
      <c r="U196" s="128"/>
      <c r="V196" s="128"/>
    </row>
    <row r="197" spans="1:22" x14ac:dyDescent="0.2">
      <c r="A197" s="28" t="s">
        <v>319</v>
      </c>
      <c r="B197" s="45">
        <f>B40/$B$73</f>
        <v>3.4818164894261365E-2</v>
      </c>
      <c r="C197" s="45">
        <f>C40/$C$73</f>
        <v>3.4664784099277028E-2</v>
      </c>
      <c r="D197" s="45">
        <f>D40/$D$73</f>
        <v>3.7378358646111991E-2</v>
      </c>
      <c r="E197" s="45">
        <f>E40/$E$73</f>
        <v>3.3499310954194818E-2</v>
      </c>
      <c r="F197" s="45">
        <f>F40/$F$73</f>
        <v>3.4737710766888912E-2</v>
      </c>
      <c r="G197" s="45">
        <f>G40/$G$73</f>
        <v>3.5009438861886996E-2</v>
      </c>
      <c r="H197" s="45">
        <f>H40/$H$73</f>
        <v>3.6592855291214484E-2</v>
      </c>
      <c r="I197" s="45">
        <f>I40/$I$73</f>
        <v>3.8142292647923112E-2</v>
      </c>
      <c r="J197" s="45">
        <f>J40/$J$73</f>
        <v>3.7073978801564635E-2</v>
      </c>
      <c r="K197" s="45">
        <f>K40/$K$73</f>
        <v>3.8963422775880399E-2</v>
      </c>
      <c r="L197" s="45">
        <f>L40/$L$73</f>
        <v>3.8553041100323412E-2</v>
      </c>
      <c r="M197" s="45">
        <f>M40/$M$73</f>
        <v>3.9383328162708391E-2</v>
      </c>
      <c r="N197" s="45">
        <f>N40/$N$73</f>
        <v>4.0884241937090629E-2</v>
      </c>
      <c r="O197" s="45">
        <f>O40/$O$73</f>
        <v>4.6011097001702875E-2</v>
      </c>
      <c r="P197" s="45">
        <f>P40/$P$73</f>
        <v>4.6051251168370486E-2</v>
      </c>
      <c r="Q197" s="49">
        <f>Q40/$Q$73</f>
        <v>4.6400131967210698E-2</v>
      </c>
      <c r="R197" s="49">
        <f>R40/$R$73</f>
        <v>4.8014355349087233E-2</v>
      </c>
      <c r="S197" s="49">
        <f>S40/$S$73</f>
        <v>4.8861224432795718E-2</v>
      </c>
      <c r="T197" s="47">
        <f>T40/$T$73</f>
        <v>4.9042724435307321E-2</v>
      </c>
      <c r="U197" s="47">
        <f t="shared" ref="U197:V201" si="173">U40/$U$73</f>
        <v>5.1179257900928893E-2</v>
      </c>
      <c r="V197" s="47">
        <f t="shared" si="173"/>
        <v>5.4268413334064278E-2</v>
      </c>
    </row>
    <row r="198" spans="1:22" x14ac:dyDescent="0.2">
      <c r="A198" s="30" t="s">
        <v>320</v>
      </c>
      <c r="B198" s="48">
        <f>B41/$B$73</f>
        <v>9.1749384574258304E-3</v>
      </c>
      <c r="C198" s="48">
        <f>C41/$C$73</f>
        <v>9.6530155217540645E-3</v>
      </c>
      <c r="D198" s="48">
        <f>D41/$D$73</f>
        <v>1.1411085490713386E-2</v>
      </c>
      <c r="E198" s="48">
        <f>E41/$E$73</f>
        <v>7.831705937629118E-3</v>
      </c>
      <c r="F198" s="48">
        <f>F41/$F$73</f>
        <v>8.3336576760351805E-3</v>
      </c>
      <c r="G198" s="48">
        <f>G41/$G$73</f>
        <v>8.5753199707937159E-3</v>
      </c>
      <c r="H198" s="48">
        <f>H41/$H$73</f>
        <v>8.7859567058344041E-3</v>
      </c>
      <c r="I198" s="48">
        <f>I41/$I$73</f>
        <v>9.937511615694547E-3</v>
      </c>
      <c r="J198" s="48">
        <f>J41/$J$73</f>
        <v>9.0383003222830206E-3</v>
      </c>
      <c r="K198" s="48">
        <f>K41/$K$73</f>
        <v>8.7910806803986885E-3</v>
      </c>
      <c r="L198" s="48">
        <f>L41/$L$73</f>
        <v>7.3096756220447394E-3</v>
      </c>
      <c r="M198" s="48">
        <f>M41/$M$73</f>
        <v>7.6744195736753442E-3</v>
      </c>
      <c r="N198" s="48">
        <f>N41/$N$73</f>
        <v>7.1382694642758608E-3</v>
      </c>
      <c r="O198" s="48">
        <f>O41/$O$73</f>
        <v>9.4183052576517073E-3</v>
      </c>
      <c r="P198" s="48">
        <f>P41/$P$73</f>
        <v>8.3248212397544295E-3</v>
      </c>
      <c r="Q198" s="130">
        <f>Q41/$Q$73</f>
        <v>6.884650090514549E-3</v>
      </c>
      <c r="R198" s="130">
        <f>R41/$R$73</f>
        <v>7.5992660899741092E-3</v>
      </c>
      <c r="S198" s="130">
        <f>S41/$S$73</f>
        <v>8.6939359989263408E-3</v>
      </c>
      <c r="T198" s="128">
        <f>T41/$T$73</f>
        <v>8.4971328480572018E-3</v>
      </c>
      <c r="U198" s="128">
        <f t="shared" si="173"/>
        <v>1.1733505711841202E-2</v>
      </c>
      <c r="V198" s="128">
        <f t="shared" si="173"/>
        <v>1.1780522224301235E-2</v>
      </c>
    </row>
    <row r="199" spans="1:22" x14ac:dyDescent="0.2">
      <c r="A199" s="30" t="s">
        <v>321</v>
      </c>
      <c r="B199" s="48">
        <f>B42/$B$73</f>
        <v>1.6057941190461368E-2</v>
      </c>
      <c r="C199" s="48">
        <f>C42/$C$73</f>
        <v>1.6323572595350846E-2</v>
      </c>
      <c r="D199" s="48">
        <f>D42/$D$73</f>
        <v>1.7654250936003153E-2</v>
      </c>
      <c r="E199" s="48">
        <f>E42/$E$73</f>
        <v>1.8460547133378486E-2</v>
      </c>
      <c r="F199" s="48">
        <f>F42/$F$73</f>
        <v>1.8482277570328401E-2</v>
      </c>
      <c r="G199" s="48">
        <f>G42/$G$73</f>
        <v>1.9386984525714836E-2</v>
      </c>
      <c r="H199" s="48">
        <f>H42/$H$73</f>
        <v>2.1393408844521605E-2</v>
      </c>
      <c r="I199" s="48">
        <f>I42/$I$73</f>
        <v>2.1180523999659022E-2</v>
      </c>
      <c r="J199" s="48">
        <f>J42/$J$73</f>
        <v>2.0367535321010728E-2</v>
      </c>
      <c r="K199" s="48">
        <f>K42/$K$73</f>
        <v>2.1952472896644266E-2</v>
      </c>
      <c r="L199" s="48">
        <f>L42/$L$73</f>
        <v>2.2975018318222636E-2</v>
      </c>
      <c r="M199" s="48">
        <f>M42/$M$73</f>
        <v>2.2875011411360904E-2</v>
      </c>
      <c r="N199" s="48">
        <f>N42/$N$73</f>
        <v>2.4403820435596101E-2</v>
      </c>
      <c r="O199" s="48">
        <f>O42/$O$73</f>
        <v>2.6362765086569789E-2</v>
      </c>
      <c r="P199" s="48">
        <f>P42/$P$73</f>
        <v>2.7822792045314199E-2</v>
      </c>
      <c r="Q199" s="130">
        <f>Q42/$Q$73</f>
        <v>2.9202262040125875E-2</v>
      </c>
      <c r="R199" s="130">
        <f>R42/$R$73</f>
        <v>3.0892037277176671E-2</v>
      </c>
      <c r="S199" s="130">
        <f>S42/$S$73</f>
        <v>3.0436132623521458E-2</v>
      </c>
      <c r="T199" s="128">
        <f>T42/$T$73</f>
        <v>3.0203188796078802E-2</v>
      </c>
      <c r="U199" s="128">
        <f t="shared" si="173"/>
        <v>2.9374607436887745E-2</v>
      </c>
      <c r="V199" s="128">
        <f t="shared" si="173"/>
        <v>3.2628893837433517E-2</v>
      </c>
    </row>
    <row r="200" spans="1:22" x14ac:dyDescent="0.2">
      <c r="A200" s="30" t="s">
        <v>322</v>
      </c>
      <c r="B200" s="48">
        <f>B43/$B$73</f>
        <v>9.4080279591526907E-3</v>
      </c>
      <c r="C200" s="48">
        <f>C43/$C$73</f>
        <v>8.5596755516408971E-3</v>
      </c>
      <c r="D200" s="48">
        <f>D43/$D$73</f>
        <v>8.1862877242875765E-3</v>
      </c>
      <c r="E200" s="48">
        <f>E43/$E$73</f>
        <v>7.084743231437267E-3</v>
      </c>
      <c r="F200" s="48">
        <f>F43/$F$73</f>
        <v>7.8080179407241709E-3</v>
      </c>
      <c r="G200" s="48">
        <f>G43/$G$73</f>
        <v>6.8858718219217217E-3</v>
      </c>
      <c r="H200" s="48">
        <f>H43/$H$73</f>
        <v>6.2212373986588933E-3</v>
      </c>
      <c r="I200" s="48">
        <f>I43/$I$73</f>
        <v>6.8341420316820915E-3</v>
      </c>
      <c r="J200" s="48">
        <f>J43/$J$73</f>
        <v>7.2018723539660837E-3</v>
      </c>
      <c r="K200" s="48">
        <f>K43/$K$73</f>
        <v>8.0300782537051606E-3</v>
      </c>
      <c r="L200" s="48">
        <f>L43/$L$73</f>
        <v>8.0850388488853623E-3</v>
      </c>
      <c r="M200" s="48">
        <f>M43/$M$73</f>
        <v>8.6524442282757043E-3</v>
      </c>
      <c r="N200" s="48">
        <f>N43/$N$73</f>
        <v>9.1590480407975714E-3</v>
      </c>
      <c r="O200" s="48">
        <f>O43/$O$73</f>
        <v>1.003433487615291E-2</v>
      </c>
      <c r="P200" s="48">
        <f>P43/$P$73</f>
        <v>9.7137239698962576E-3</v>
      </c>
      <c r="Q200" s="130">
        <f>Q43/$Q$73</f>
        <v>1.0130877524802432E-2</v>
      </c>
      <c r="R200" s="130">
        <f>R43/$R$73</f>
        <v>9.3491776500243991E-3</v>
      </c>
      <c r="S200" s="130">
        <f>S43/$S$73</f>
        <v>9.5740221849320902E-3</v>
      </c>
      <c r="T200" s="128">
        <f>T43/$T$73</f>
        <v>1.0175922891797678E-2</v>
      </c>
      <c r="U200" s="128">
        <f t="shared" si="173"/>
        <v>9.9148393837177468E-3</v>
      </c>
      <c r="V200" s="128">
        <f t="shared" si="173"/>
        <v>9.6989068225791595E-3</v>
      </c>
    </row>
    <row r="201" spans="1:22" x14ac:dyDescent="0.2">
      <c r="A201" s="30" t="s">
        <v>323</v>
      </c>
      <c r="B201" s="48">
        <f>B44/$B$73</f>
        <v>1.7725728722147008E-4</v>
      </c>
      <c r="C201" s="48">
        <f>C44/$C$73</f>
        <v>1.2852043053122037E-4</v>
      </c>
      <c r="D201" s="48">
        <f>D44/$D$73</f>
        <v>1.2673449510788051E-4</v>
      </c>
      <c r="E201" s="48">
        <f>E44/$E$73</f>
        <v>1.2231465174995099E-4</v>
      </c>
      <c r="F201" s="48">
        <f>F44/$F$73</f>
        <v>1.1375757980115328E-4</v>
      </c>
      <c r="G201" s="48">
        <f>G44/$G$73</f>
        <v>1.6126254345672614E-4</v>
      </c>
      <c r="H201" s="48">
        <f>H44/$H$73</f>
        <v>1.9225234219958409E-4</v>
      </c>
      <c r="I201" s="48">
        <f>I44/$I$73</f>
        <v>1.9011500088745041E-4</v>
      </c>
      <c r="J201" s="48">
        <f>J44/$J$73</f>
        <v>4.6627080430480567E-4</v>
      </c>
      <c r="K201" s="48">
        <f>K44/$K$73</f>
        <v>1.8979094513227939E-4</v>
      </c>
      <c r="L201" s="48">
        <f>L44/$L$73</f>
        <v>1.8330831117067511E-4</v>
      </c>
      <c r="M201" s="48">
        <f>M44/$M$73</f>
        <v>1.8145294939643844E-4</v>
      </c>
      <c r="N201" s="48">
        <f>N44/$N$73</f>
        <v>1.8310399642109865E-4</v>
      </c>
      <c r="O201" s="48">
        <f>O44/$O$73</f>
        <v>1.956917813284696E-4</v>
      </c>
      <c r="P201" s="48">
        <f>P44/$P$73</f>
        <v>1.8991391340559402E-4</v>
      </c>
      <c r="Q201" s="130">
        <f>Q44/$Q$73</f>
        <v>1.8234231176784713E-4</v>
      </c>
      <c r="R201" s="130">
        <f>R44/$R$73</f>
        <v>1.7387433191205632E-4</v>
      </c>
      <c r="S201" s="130">
        <f>S44/$S$73</f>
        <v>1.5713362541582796E-4</v>
      </c>
      <c r="T201" s="128">
        <f>T44/$T$73</f>
        <v>1.6647989937364129E-4</v>
      </c>
      <c r="U201" s="128">
        <f t="shared" si="173"/>
        <v>1.5630536848219371E-4</v>
      </c>
      <c r="V201" s="128">
        <f t="shared" si="173"/>
        <v>1.6009044975035934E-4</v>
      </c>
    </row>
    <row r="202" spans="1:22" ht="8.25" customHeight="1" x14ac:dyDescent="0.2">
      <c r="F202" s="32"/>
      <c r="G202" s="32"/>
      <c r="H202" s="32"/>
      <c r="I202" s="32"/>
      <c r="J202" s="32"/>
      <c r="K202" s="32"/>
      <c r="L202" s="32"/>
      <c r="M202" s="32"/>
      <c r="N202" s="32"/>
      <c r="O202" s="32"/>
      <c r="P202" s="32"/>
      <c r="Q202" s="129"/>
      <c r="R202" s="129"/>
      <c r="S202" s="129"/>
      <c r="T202" s="128"/>
      <c r="U202" s="128"/>
      <c r="V202" s="128"/>
    </row>
    <row r="203" spans="1:22" x14ac:dyDescent="0.2">
      <c r="A203" s="28" t="s">
        <v>324</v>
      </c>
      <c r="B203" s="45">
        <f>B46/$B$73</f>
        <v>0.11419887509027689</v>
      </c>
      <c r="C203" s="45">
        <f>C46/$C$73</f>
        <v>0.11580135391796316</v>
      </c>
      <c r="D203" s="45">
        <f>D46/$D$73</f>
        <v>0.10431119793205429</v>
      </c>
      <c r="E203" s="45">
        <f>E46/$E$73</f>
        <v>9.9910031222384024E-2</v>
      </c>
      <c r="F203" s="45">
        <f>F46/$F$73</f>
        <v>0.10126585674523012</v>
      </c>
      <c r="G203" s="45">
        <f>G46/$G$73</f>
        <v>0.10666411914768612</v>
      </c>
      <c r="H203" s="45">
        <f>H46/$H$73</f>
        <v>0.10739340111543005</v>
      </c>
      <c r="I203" s="45">
        <f>I46/$I$73</f>
        <v>0.11505866688810429</v>
      </c>
      <c r="J203" s="45">
        <f>J46/$J$73</f>
        <v>0.11237434795258788</v>
      </c>
      <c r="K203" s="45">
        <f>K46/$K$73</f>
        <v>0.12325891101058135</v>
      </c>
      <c r="L203" s="45">
        <f>L46/$L$73</f>
        <v>0.12681932423280018</v>
      </c>
      <c r="M203" s="45">
        <f>M46/$M$73</f>
        <v>0.12289958797884629</v>
      </c>
      <c r="N203" s="45">
        <f>N46/$N$73</f>
        <v>0.12254888088888348</v>
      </c>
      <c r="O203" s="45">
        <f>O46/$O$73</f>
        <v>0.13377338072749625</v>
      </c>
      <c r="P203" s="45">
        <f>P46/$P$73</f>
        <v>0.13538922113150559</v>
      </c>
      <c r="Q203" s="49">
        <f>Q46/$Q$73</f>
        <v>0.13263291493670704</v>
      </c>
      <c r="R203" s="49">
        <f>R46/$R$73</f>
        <v>0.13358691818682311</v>
      </c>
      <c r="S203" s="49">
        <f>S46/$S$73</f>
        <v>0.1320088715467557</v>
      </c>
      <c r="T203" s="47">
        <f>T46/$T$73</f>
        <v>0.14239957737377607</v>
      </c>
      <c r="U203" s="47">
        <f t="shared" ref="U203:V207" si="174">U46/$U$73</f>
        <v>0.14520551694618786</v>
      </c>
      <c r="V203" s="47">
        <f t="shared" si="174"/>
        <v>0.14630285126451847</v>
      </c>
    </row>
    <row r="204" spans="1:22" x14ac:dyDescent="0.2">
      <c r="A204" s="30" t="s">
        <v>325</v>
      </c>
      <c r="B204" s="45"/>
      <c r="C204" s="45"/>
      <c r="D204" s="45"/>
      <c r="E204" s="45"/>
      <c r="F204" s="45"/>
      <c r="G204" s="45"/>
      <c r="H204" s="45"/>
      <c r="I204" s="45"/>
      <c r="J204" s="45"/>
      <c r="K204" s="45"/>
      <c r="L204" s="48">
        <f>L47/$L$73</f>
        <v>4.0274217477903559E-5</v>
      </c>
      <c r="M204" s="48">
        <f>M47/$M$73</f>
        <v>2.6781185592100954E-4</v>
      </c>
      <c r="N204" s="48">
        <f>N47/$N$73</f>
        <v>8.9245204264822313E-4</v>
      </c>
      <c r="O204" s="48">
        <f>O47/$O$73</f>
        <v>1.3892021465364071E-3</v>
      </c>
      <c r="P204" s="48">
        <f>P47/$P$73</f>
        <v>1.4562090912440741E-3</v>
      </c>
      <c r="Q204" s="130">
        <f>Q47/$Q$73</f>
        <v>1.8779762371401683E-3</v>
      </c>
      <c r="R204" s="130">
        <f>R47/$R$73</f>
        <v>1.9587632400073288E-3</v>
      </c>
      <c r="S204" s="130">
        <f>S47/$S$73</f>
        <v>2.1128508517871832E-3</v>
      </c>
      <c r="T204" s="128">
        <f>T47/$T$73</f>
        <v>1.813122638195917E-3</v>
      </c>
      <c r="U204" s="128">
        <f t="shared" si="174"/>
        <v>1.7283636907525679E-3</v>
      </c>
      <c r="V204" s="128">
        <f t="shared" si="174"/>
        <v>1.7062152228858925E-3</v>
      </c>
    </row>
    <row r="205" spans="1:22" x14ac:dyDescent="0.2">
      <c r="A205" s="30" t="s">
        <v>326</v>
      </c>
      <c r="B205" s="48">
        <f>B48/$B$73</f>
        <v>1.1896632326010452E-2</v>
      </c>
      <c r="C205" s="48">
        <f>C48/$C$73</f>
        <v>1.2091448463275468E-2</v>
      </c>
      <c r="D205" s="48">
        <f>D48/$D$73</f>
        <v>9.9048566245641591E-3</v>
      </c>
      <c r="E205" s="48">
        <f>E48/$E$73</f>
        <v>9.5172663399141089E-3</v>
      </c>
      <c r="F205" s="48">
        <f>F48/$F$73</f>
        <v>9.32168340192999E-3</v>
      </c>
      <c r="G205" s="48">
        <f>G48/$G$73</f>
        <v>9.2588590691339567E-3</v>
      </c>
      <c r="H205" s="48">
        <f>H48/$H$73</f>
        <v>1.2055479888897949E-2</v>
      </c>
      <c r="I205" s="48">
        <f>I48/$I$73</f>
        <v>1.5315419696280298E-2</v>
      </c>
      <c r="J205" s="48">
        <f>J48/$J$73</f>
        <v>1.1729694757171845E-2</v>
      </c>
      <c r="K205" s="48">
        <f>K48/$K$73</f>
        <v>1.2787736298594069E-2</v>
      </c>
      <c r="L205" s="48">
        <f>L48/$L$73</f>
        <v>1.9945902293302946E-2</v>
      </c>
      <c r="M205" s="48">
        <f>M48/$M$73</f>
        <v>1.7087131280462652E-2</v>
      </c>
      <c r="N205" s="48">
        <f>N48/$N$73</f>
        <v>1.6913894950171506E-2</v>
      </c>
      <c r="O205" s="48">
        <f>O48/$O$73</f>
        <v>1.8605162823185726E-2</v>
      </c>
      <c r="P205" s="48">
        <f>P48/$P$73</f>
        <v>1.9389777465033228E-2</v>
      </c>
      <c r="Q205" s="130">
        <f>Q48/$Q$73</f>
        <v>1.9227884645948289E-2</v>
      </c>
      <c r="R205" s="130">
        <f>R48/$R$73</f>
        <v>1.9446819876445632E-2</v>
      </c>
      <c r="S205" s="130">
        <f>S48/$S$73</f>
        <v>1.8636861315727317E-2</v>
      </c>
      <c r="T205" s="128">
        <f>T48/$T$73</f>
        <v>1.6681424082768952E-2</v>
      </c>
      <c r="U205" s="128">
        <f t="shared" si="174"/>
        <v>2.0587377301656863E-2</v>
      </c>
      <c r="V205" s="128">
        <f t="shared" si="174"/>
        <v>1.6819675154156354E-2</v>
      </c>
    </row>
    <row r="206" spans="1:22" x14ac:dyDescent="0.2">
      <c r="A206" s="30" t="s">
        <v>327</v>
      </c>
      <c r="B206" s="48">
        <f>B49/$B$73</f>
        <v>2.8129309026462944E-4</v>
      </c>
      <c r="C206" s="48">
        <f>C49/$C$73</f>
        <v>2.8435212041519228E-4</v>
      </c>
      <c r="D206" s="48">
        <f>D49/$D$73</f>
        <v>2.7337191334891848E-4</v>
      </c>
      <c r="E206" s="48">
        <f>E49/$E$73</f>
        <v>2.249553715707163E-4</v>
      </c>
      <c r="F206" s="48">
        <f>F49/$F$73</f>
        <v>2.1671290355679791E-4</v>
      </c>
      <c r="G206" s="48">
        <f>G49/$G$73</f>
        <v>2.2347156695470323E-4</v>
      </c>
      <c r="H206" s="48">
        <f>H49/$H$73</f>
        <v>2.2211153776818815E-4</v>
      </c>
      <c r="I206" s="48">
        <f>I49/$I$73</f>
        <v>2.5111266328821022E-4</v>
      </c>
      <c r="J206" s="48">
        <f>J49/$J$73</f>
        <v>2.6610833006891576E-4</v>
      </c>
      <c r="K206" s="48">
        <f>K49/$K$73</f>
        <v>2.9806861709682564E-4</v>
      </c>
      <c r="L206" s="48">
        <f>L49/$L$73</f>
        <v>2.796761090432586E-4</v>
      </c>
      <c r="M206" s="48">
        <f>M49/$M$73</f>
        <v>2.7278171667020846E-4</v>
      </c>
      <c r="N206" s="48">
        <f>N49/$N$73</f>
        <v>2.7105719653899385E-4</v>
      </c>
      <c r="O206" s="48">
        <f>O49/$O$73</f>
        <v>3.0564596406338571E-4</v>
      </c>
      <c r="P206" s="48">
        <f>P49/$P$73</f>
        <v>3.6239730775516318E-4</v>
      </c>
      <c r="Q206" s="130">
        <f>Q49/$Q$73</f>
        <v>3.6679187591646338E-4</v>
      </c>
      <c r="R206" s="130">
        <f>R49/$R$73</f>
        <v>3.4338889563735305E-4</v>
      </c>
      <c r="S206" s="130">
        <f>S49/$S$73</f>
        <v>3.0682549368352412E-4</v>
      </c>
      <c r="T206" s="128">
        <f>T49/$T$73</f>
        <v>3.6275568272319051E-4</v>
      </c>
      <c r="U206" s="128">
        <f t="shared" si="174"/>
        <v>0</v>
      </c>
      <c r="V206" s="128">
        <f t="shared" si="174"/>
        <v>0</v>
      </c>
    </row>
    <row r="207" spans="1:22" x14ac:dyDescent="0.2">
      <c r="A207" s="30" t="s">
        <v>328</v>
      </c>
      <c r="B207" s="48">
        <f>B50/$B$73</f>
        <v>0.10202094967400181</v>
      </c>
      <c r="C207" s="48">
        <f>C50/$C$73</f>
        <v>0.10342555333427249</v>
      </c>
      <c r="D207" s="48">
        <f>D50/$D$73</f>
        <v>9.4132969394141217E-2</v>
      </c>
      <c r="E207" s="48">
        <f>E50/$E$73</f>
        <v>9.0167809510899199E-2</v>
      </c>
      <c r="F207" s="48">
        <f>F50/$F$73</f>
        <v>9.1727460439743322E-2</v>
      </c>
      <c r="G207" s="48">
        <f>G50/$G$73</f>
        <v>9.7181788511597464E-2</v>
      </c>
      <c r="H207" s="48">
        <f>H50/$H$73</f>
        <v>9.511580968876393E-2</v>
      </c>
      <c r="I207" s="48">
        <f>I50/$I$73</f>
        <v>9.9492134528535767E-2</v>
      </c>
      <c r="J207" s="48">
        <f>J50/$J$73</f>
        <v>0.10037854486534713</v>
      </c>
      <c r="K207" s="48">
        <f>K50/$K$73</f>
        <v>0.11017310609489046</v>
      </c>
      <c r="L207" s="48">
        <f>L50/$L$73</f>
        <v>0.10655347161297607</v>
      </c>
      <c r="M207" s="48">
        <f>M50/$M$73</f>
        <v>0.10527186312579241</v>
      </c>
      <c r="N207" s="48">
        <f>N50/$N$73</f>
        <v>0.10447147669952475</v>
      </c>
      <c r="O207" s="48">
        <f>O50/$O$73</f>
        <v>0.11347336979371075</v>
      </c>
      <c r="P207" s="48">
        <f>P50/$P$73</f>
        <v>0.11418083726747312</v>
      </c>
      <c r="Q207" s="130">
        <f>Q50/$Q$73</f>
        <v>0.1111602621777021</v>
      </c>
      <c r="R207" s="130">
        <f>R50/$R$73</f>
        <v>0.11183794617473281</v>
      </c>
      <c r="S207" s="130">
        <f>S50/$S$73</f>
        <v>0.11095233388555768</v>
      </c>
      <c r="T207" s="128">
        <f>T50/$T$73</f>
        <v>0.12354227497008802</v>
      </c>
      <c r="U207" s="128">
        <f t="shared" si="174"/>
        <v>0.12288977595377841</v>
      </c>
      <c r="V207" s="128">
        <f t="shared" si="174"/>
        <v>0.12777696088747623</v>
      </c>
    </row>
    <row r="208" spans="1:22" ht="9.75" customHeight="1" x14ac:dyDescent="0.2">
      <c r="F208" s="32"/>
      <c r="G208" s="32"/>
      <c r="H208" s="32"/>
      <c r="I208" s="32"/>
      <c r="J208" s="32"/>
      <c r="K208" s="32"/>
      <c r="L208" s="32"/>
      <c r="M208" s="32"/>
      <c r="N208" s="32"/>
      <c r="O208" s="32"/>
      <c r="P208" s="32"/>
      <c r="Q208" s="129"/>
      <c r="R208" s="129"/>
      <c r="S208" s="129"/>
      <c r="T208" s="128"/>
      <c r="U208" s="128"/>
      <c r="V208" s="128"/>
    </row>
    <row r="209" spans="1:22" x14ac:dyDescent="0.2">
      <c r="A209" s="28" t="s">
        <v>329</v>
      </c>
      <c r="B209" s="45">
        <f>B52/$B$73</f>
        <v>3.3936319051348267E-3</v>
      </c>
      <c r="C209" s="45">
        <f>C52/$C$73</f>
        <v>3.0526007961801972E-3</v>
      </c>
      <c r="D209" s="45">
        <f>D52/$D$73</f>
        <v>2.8292268744138419E-3</v>
      </c>
      <c r="E209" s="45">
        <f>E52/$E$73</f>
        <v>2.8694358361278987E-3</v>
      </c>
      <c r="F209" s="45">
        <f>F52/$F$73</f>
        <v>2.6780853177476647E-3</v>
      </c>
      <c r="G209" s="45">
        <f>G52/$G$73</f>
        <v>2.8394308156695124E-3</v>
      </c>
      <c r="H209" s="45">
        <f>H52/$H$73</f>
        <v>2.586121138145612E-3</v>
      </c>
      <c r="I209" s="45">
        <f>I52/$I$73</f>
        <v>3.6681168949802404E-3</v>
      </c>
      <c r="J209" s="45">
        <f>J52/$J$73</f>
        <v>3.2690229968044128E-3</v>
      </c>
      <c r="K209" s="45">
        <f>K52/$K$73</f>
        <v>3.6919716628005706E-3</v>
      </c>
      <c r="L209" s="45">
        <f>L52/$L$73</f>
        <v>3.5440767022915658E-3</v>
      </c>
      <c r="M209" s="45">
        <f>M52/$M$73</f>
        <v>4.1538414334108742E-3</v>
      </c>
      <c r="N209" s="45">
        <f>N52/$N$73</f>
        <v>4.0594798801781243E-3</v>
      </c>
      <c r="O209" s="45">
        <f t="shared" ref="O209:O214" si="175">O52/$O$73</f>
        <v>4.0670567531810873E-3</v>
      </c>
      <c r="P209" s="45">
        <f t="shared" ref="P209:P214" si="176">P52/$P$73</f>
        <v>3.8063662424977539E-3</v>
      </c>
      <c r="Q209" s="49">
        <f t="shared" ref="Q209:Q214" si="177">Q52/$Q$73</f>
        <v>4.2106136373268061E-3</v>
      </c>
      <c r="R209" s="49">
        <f t="shared" ref="R209:R214" si="178">R52/$R$73</f>
        <v>3.6589508702595296E-3</v>
      </c>
      <c r="S209" s="49">
        <f t="shared" ref="S209:S214" si="179">S52/$S$73</f>
        <v>3.4878784170205021E-3</v>
      </c>
      <c r="T209" s="47">
        <f t="shared" ref="T209:T214" si="180">T52/$T$73</f>
        <v>3.1539560884725855E-3</v>
      </c>
      <c r="U209" s="47">
        <f t="shared" ref="U209:V214" si="181">U52/$U$73</f>
        <v>2.9027091983715187E-3</v>
      </c>
      <c r="V209" s="47">
        <f t="shared" si="181"/>
        <v>3.0949692620001841E-3</v>
      </c>
    </row>
    <row r="210" spans="1:22" x14ac:dyDescent="0.2">
      <c r="A210" s="30" t="s">
        <v>330</v>
      </c>
      <c r="B210" s="48">
        <f>B53/$B$73</f>
        <v>4.4687758037232332E-4</v>
      </c>
      <c r="C210" s="48">
        <f>C53/$C$73</f>
        <v>5.8480164253644172E-4</v>
      </c>
      <c r="D210" s="48">
        <f>D53/$D$73</f>
        <v>3.6851535544680288E-4</v>
      </c>
      <c r="E210" s="48">
        <f>E53/$E$73</f>
        <v>4.119055903611648E-4</v>
      </c>
      <c r="F210" s="48">
        <f>F53/$F$73</f>
        <v>5.1348794200653362E-4</v>
      </c>
      <c r="G210" s="48">
        <f>G53/$G$73</f>
        <v>3.8129011958435935E-4</v>
      </c>
      <c r="H210" s="48">
        <f>H53/$H$73</f>
        <v>4.1666616255292029E-4</v>
      </c>
      <c r="I210" s="48">
        <f>I53/$I$73</f>
        <v>7.1341409194142387E-4</v>
      </c>
      <c r="J210" s="48">
        <f>J53/$J$73</f>
        <v>5.2633258425002695E-4</v>
      </c>
      <c r="K210" s="48">
        <f>K53/$K$73</f>
        <v>6.0575684752459699E-4</v>
      </c>
      <c r="L210" s="48">
        <f>L53/$L$73</f>
        <v>5.2278952996864976E-4</v>
      </c>
      <c r="M210" s="48">
        <f>M53/$M$73</f>
        <v>9.3506111754440395E-4</v>
      </c>
      <c r="N210" s="48">
        <f>N53/$N$73</f>
        <v>8.8454893951009752E-4</v>
      </c>
      <c r="O210" s="48">
        <f t="shared" si="175"/>
        <v>7.7647603500465522E-4</v>
      </c>
      <c r="P210" s="48">
        <f t="shared" si="176"/>
        <v>6.3273051103217976E-4</v>
      </c>
      <c r="Q210" s="130">
        <f t="shared" si="177"/>
        <v>6.724845314567227E-4</v>
      </c>
      <c r="R210" s="130">
        <f t="shared" si="178"/>
        <v>6.1604646994014754E-4</v>
      </c>
      <c r="S210" s="130">
        <f t="shared" si="179"/>
        <v>6.08250970081554E-4</v>
      </c>
      <c r="T210" s="128">
        <f t="shared" si="180"/>
        <v>4.873138607895428E-4</v>
      </c>
      <c r="U210" s="128">
        <f t="shared" si="181"/>
        <v>4.7340594913220316E-4</v>
      </c>
      <c r="V210" s="128">
        <f t="shared" si="181"/>
        <v>5.5828468813703806E-4</v>
      </c>
    </row>
    <row r="211" spans="1:22" x14ac:dyDescent="0.2">
      <c r="A211" s="30" t="s">
        <v>331</v>
      </c>
      <c r="B211" s="48">
        <f>B54/$B$73</f>
        <v>2.2349635466507893E-3</v>
      </c>
      <c r="C211" s="48">
        <f>C54/$C$73</f>
        <v>1.9001896917418973E-3</v>
      </c>
      <c r="D211" s="48">
        <f>D54/$D$73</f>
        <v>2.1285487107438701E-3</v>
      </c>
      <c r="E211" s="48">
        <f>E54/$E$73</f>
        <v>1.7433002279617306E-3</v>
      </c>
      <c r="F211" s="48">
        <f>F54/$F$73</f>
        <v>1.5992947633211622E-3</v>
      </c>
      <c r="G211" s="48">
        <f>G54/$G$73</f>
        <v>1.8103911780964913E-3</v>
      </c>
      <c r="H211" s="48">
        <f>H54/$H$73</f>
        <v>1.7118763117945125E-3</v>
      </c>
      <c r="I211" s="48">
        <f>I54/$I$73</f>
        <v>2.2543578018123858E-3</v>
      </c>
      <c r="J211" s="48">
        <f>J54/$J$73</f>
        <v>2.3463668637819604E-3</v>
      </c>
      <c r="K211" s="48">
        <f>K54/$K$73</f>
        <v>2.5270683330169677E-3</v>
      </c>
      <c r="L211" s="48">
        <f>L54/$L$73</f>
        <v>2.514820123695403E-3</v>
      </c>
      <c r="M211" s="48">
        <f>M54/$M$73</f>
        <v>2.6321397712727652E-3</v>
      </c>
      <c r="N211" s="48">
        <f>N54/$N$73</f>
        <v>2.6717263249878445E-3</v>
      </c>
      <c r="O211" s="48">
        <f t="shared" si="175"/>
        <v>2.6980557251870896E-3</v>
      </c>
      <c r="P211" s="48">
        <f t="shared" si="176"/>
        <v>2.5475050609182373E-3</v>
      </c>
      <c r="Q211" s="130">
        <f t="shared" si="177"/>
        <v>2.9250022587756518E-3</v>
      </c>
      <c r="R211" s="130">
        <f t="shared" si="178"/>
        <v>2.5193779659866177E-3</v>
      </c>
      <c r="S211" s="130">
        <f t="shared" si="179"/>
        <v>2.282433933883951E-3</v>
      </c>
      <c r="T211" s="128">
        <f t="shared" si="180"/>
        <v>2.1433137802646164E-3</v>
      </c>
      <c r="U211" s="128">
        <f t="shared" si="181"/>
        <v>2.0502189187601486E-3</v>
      </c>
      <c r="V211" s="128">
        <f t="shared" si="181"/>
        <v>2.1752674689716157E-3</v>
      </c>
    </row>
    <row r="212" spans="1:22" x14ac:dyDescent="0.2">
      <c r="A212" s="30" t="s">
        <v>332</v>
      </c>
      <c r="B212" s="48">
        <f>B55/$B$73</f>
        <v>6.421037795891441E-4</v>
      </c>
      <c r="C212" s="48">
        <f>C55/$C$73</f>
        <v>4.9305733610549042E-4</v>
      </c>
      <c r="D212" s="48">
        <f>D55/$D$73</f>
        <v>2.770207323889855E-4</v>
      </c>
      <c r="E212" s="48">
        <f>E55/$E$73</f>
        <v>6.6234969415978403E-4</v>
      </c>
      <c r="F212" s="48">
        <f>F55/$F$73</f>
        <v>5.2413058932820628E-4</v>
      </c>
      <c r="G212" s="48">
        <f>G55/$G$73</f>
        <v>6.082522177827147E-4</v>
      </c>
      <c r="H212" s="48">
        <f>H55/$H$73</f>
        <v>4.2586354655379247E-4</v>
      </c>
      <c r="I212" s="48">
        <f>I55/$I$73</f>
        <v>6.6714173868986167E-4</v>
      </c>
      <c r="J212" s="48">
        <f>J55/$J$73</f>
        <v>3.5347795995622019E-4</v>
      </c>
      <c r="K212" s="48">
        <f>K55/$K$73</f>
        <v>4.9629887736719013E-4</v>
      </c>
      <c r="L212" s="48">
        <f>L55/$L$73</f>
        <v>4.6375146961500784E-4</v>
      </c>
      <c r="M212" s="48">
        <f>M55/$M$73</f>
        <v>5.2473698943866711E-4</v>
      </c>
      <c r="N212" s="48">
        <f>N55/$N$73</f>
        <v>4.4672130145765508E-4</v>
      </c>
      <c r="O212" s="48">
        <f t="shared" si="175"/>
        <v>5.1234432302760485E-4</v>
      </c>
      <c r="P212" s="48">
        <f t="shared" si="176"/>
        <v>5.6963496827769464E-4</v>
      </c>
      <c r="Q212" s="130">
        <f t="shared" si="177"/>
        <v>5.4212402706017848E-4</v>
      </c>
      <c r="R212" s="130">
        <f t="shared" si="178"/>
        <v>4.5560462321935185E-4</v>
      </c>
      <c r="S212" s="130">
        <f t="shared" si="179"/>
        <v>5.1545588719916348E-4</v>
      </c>
      <c r="T212" s="128">
        <f t="shared" si="180"/>
        <v>4.561162157632011E-4</v>
      </c>
      <c r="U212" s="128">
        <f t="shared" si="181"/>
        <v>3.79084330479167E-4</v>
      </c>
      <c r="V212" s="128">
        <f t="shared" si="181"/>
        <v>3.6141710489153041E-4</v>
      </c>
    </row>
    <row r="213" spans="1:22" x14ac:dyDescent="0.2">
      <c r="A213" s="30" t="s">
        <v>333</v>
      </c>
      <c r="B213" s="48">
        <f>B56/$B$73</f>
        <v>6.9686998522569679E-5</v>
      </c>
      <c r="C213" s="48">
        <f>C56/$C$73</f>
        <v>7.4552125796368155E-5</v>
      </c>
      <c r="D213" s="48">
        <f>D56/$D$73</f>
        <v>5.514207583418299E-5</v>
      </c>
      <c r="E213" s="48">
        <f>E56/$E$73</f>
        <v>5.1880323645219089E-5</v>
      </c>
      <c r="F213" s="48">
        <f>F56/$F$73</f>
        <v>4.1172023091762841E-5</v>
      </c>
      <c r="G213" s="48">
        <f>G56/$G$73</f>
        <v>3.9497300205947549E-5</v>
      </c>
      <c r="H213" s="48">
        <f>H56/$H$73</f>
        <v>3.1715117244386695E-5</v>
      </c>
      <c r="I213" s="48">
        <f>I56/$I$73</f>
        <v>3.3203262536568623E-5</v>
      </c>
      <c r="J213" s="48">
        <f>J56/$J$73</f>
        <v>4.2845588816205145E-5</v>
      </c>
      <c r="K213" s="48">
        <f>K56/$K$73</f>
        <v>6.2847604891815568E-5</v>
      </c>
      <c r="L213" s="48">
        <f>L56/$L$73</f>
        <v>4.2715579012505124E-5</v>
      </c>
      <c r="M213" s="48">
        <f>M56/$M$73</f>
        <v>6.1903555155037304E-5</v>
      </c>
      <c r="N213" s="48">
        <f>N56/$N$73</f>
        <v>5.6483314222527746E-5</v>
      </c>
      <c r="O213" s="48">
        <f t="shared" si="175"/>
        <v>8.0180669961737219E-5</v>
      </c>
      <c r="P213" s="48">
        <f t="shared" si="176"/>
        <v>5.6495702269642612E-5</v>
      </c>
      <c r="Q213" s="130">
        <f t="shared" si="177"/>
        <v>7.1002820034252696E-5</v>
      </c>
      <c r="R213" s="130">
        <f t="shared" si="178"/>
        <v>6.7921811113412508E-5</v>
      </c>
      <c r="S213" s="130">
        <f t="shared" si="179"/>
        <v>8.1737625855833596E-5</v>
      </c>
      <c r="T213" s="128">
        <f t="shared" si="180"/>
        <v>6.2193095731571764E-5</v>
      </c>
      <c r="U213" s="128">
        <f t="shared" si="181"/>
        <v>0</v>
      </c>
      <c r="V213" s="128">
        <f t="shared" si="181"/>
        <v>0</v>
      </c>
    </row>
    <row r="214" spans="1:22" ht="25.5" x14ac:dyDescent="0.2">
      <c r="A214" s="30" t="s">
        <v>334</v>
      </c>
      <c r="B214" s="48"/>
      <c r="C214" s="48"/>
      <c r="D214" s="48"/>
      <c r="E214" s="48"/>
      <c r="F214" s="48"/>
      <c r="G214" s="48"/>
      <c r="H214" s="48"/>
      <c r="I214" s="48"/>
      <c r="J214" s="48"/>
      <c r="K214" s="48"/>
      <c r="L214" s="48"/>
      <c r="M214" s="48"/>
      <c r="N214" s="48"/>
      <c r="O214" s="55">
        <f t="shared" si="175"/>
        <v>0</v>
      </c>
      <c r="P214" s="55">
        <f t="shared" si="176"/>
        <v>0</v>
      </c>
      <c r="Q214" s="131">
        <f t="shared" si="177"/>
        <v>0</v>
      </c>
      <c r="R214" s="131">
        <f t="shared" si="178"/>
        <v>0</v>
      </c>
      <c r="S214" s="131">
        <f t="shared" si="179"/>
        <v>0</v>
      </c>
      <c r="T214" s="131">
        <f t="shared" si="180"/>
        <v>5.0191359236531546E-6</v>
      </c>
      <c r="U214" s="131">
        <f t="shared" si="181"/>
        <v>0</v>
      </c>
      <c r="V214" s="131">
        <f t="shared" si="181"/>
        <v>0</v>
      </c>
    </row>
    <row r="215" spans="1:22" ht="9.75" customHeight="1" x14ac:dyDescent="0.2">
      <c r="F215" s="32"/>
      <c r="G215" s="32"/>
      <c r="H215" s="32"/>
      <c r="I215" s="32"/>
      <c r="J215" s="32"/>
      <c r="K215" s="32"/>
      <c r="L215" s="32"/>
      <c r="M215" s="32"/>
      <c r="N215" s="32"/>
      <c r="O215" s="32"/>
      <c r="P215" s="32"/>
      <c r="Q215" s="129"/>
      <c r="R215" s="129"/>
      <c r="S215" s="129"/>
      <c r="T215" s="128"/>
      <c r="U215" s="128"/>
      <c r="V215" s="128"/>
    </row>
    <row r="216" spans="1:22" x14ac:dyDescent="0.2">
      <c r="A216" s="28" t="s">
        <v>335</v>
      </c>
      <c r="B216" s="45">
        <f t="shared" ref="B216:B221" si="182">B59/$B$73</f>
        <v>0.11089723575298951</v>
      </c>
      <c r="C216" s="45">
        <f t="shared" ref="C216:C221" si="183">C59/$C$73</f>
        <v>0.11139814558311012</v>
      </c>
      <c r="D216" s="45">
        <f t="shared" ref="D216:D221" si="184">D59/$D$73</f>
        <v>0.11123255023379247</v>
      </c>
      <c r="E216" s="45">
        <f t="shared" ref="E216:E221" si="185">E59/$E$73</f>
        <v>0.10746009745804364</v>
      </c>
      <c r="F216" s="45">
        <f t="shared" ref="F216:F221" si="186">F59/$F$73</f>
        <v>0.1042954460570634</v>
      </c>
      <c r="G216" s="45">
        <f t="shared" ref="G216:G221" si="187">G59/$G$73</f>
        <v>0.10905727390875057</v>
      </c>
      <c r="H216" s="45">
        <f t="shared" ref="H216:H221" si="188">H59/$H$73</f>
        <v>0.10545756909053131</v>
      </c>
      <c r="I216" s="45">
        <f t="shared" ref="I216:I221" si="189">I59/$I$73</f>
        <v>0.11786015056788408</v>
      </c>
      <c r="J216" s="45">
        <f t="shared" ref="J216:J221" si="190">J59/$J$73</f>
        <v>0.1245920839636217</v>
      </c>
      <c r="K216" s="45">
        <f t="shared" ref="K216:K221" si="191">K59/$K$73</f>
        <v>0.13262613393570857</v>
      </c>
      <c r="L216" s="45">
        <f t="shared" ref="L216:L221" si="192">L59/$L$73</f>
        <v>0.1351997202568655</v>
      </c>
      <c r="M216" s="45">
        <f t="shared" ref="M216:M221" si="193">M59/$M$73</f>
        <v>0.1372625991841398</v>
      </c>
      <c r="N216" s="45">
        <f t="shared" ref="N216:N221" si="194">N59/$N$73</f>
        <v>0.14106554510919883</v>
      </c>
      <c r="O216" s="45">
        <f t="shared" ref="O216:O221" si="195">O59/$O$73</f>
        <v>0.15333379461666685</v>
      </c>
      <c r="P216" s="45">
        <f t="shared" ref="P216:P221" si="196">P59/$P$73</f>
        <v>0.15615287984950027</v>
      </c>
      <c r="Q216" s="49">
        <f t="shared" ref="Q216:Q221" si="197">Q59/$Q$73</f>
        <v>0.1572000006957644</v>
      </c>
      <c r="R216" s="49">
        <f t="shared" ref="R216:R221" si="198">R59/$R$73</f>
        <v>0.14948365070195177</v>
      </c>
      <c r="S216" s="49">
        <f t="shared" ref="S216:S221" si="199">S59/$S$73</f>
        <v>0.14508806193335833</v>
      </c>
      <c r="T216" s="47">
        <f t="shared" ref="T216:T221" si="200">T59/$T$73</f>
        <v>0.14339738833910448</v>
      </c>
      <c r="U216" s="47">
        <f t="shared" ref="U216:V221" si="201">U59/$U$73</f>
        <v>0.13959080323621126</v>
      </c>
      <c r="V216" s="47">
        <f t="shared" si="201"/>
        <v>0.13772471408789394</v>
      </c>
    </row>
    <row r="217" spans="1:22" x14ac:dyDescent="0.2">
      <c r="A217" s="30" t="s">
        <v>336</v>
      </c>
      <c r="B217" s="48">
        <f t="shared" si="182"/>
        <v>7.4414081600323223E-4</v>
      </c>
      <c r="C217" s="48">
        <f t="shared" si="183"/>
        <v>6.2642820782874309E-4</v>
      </c>
      <c r="D217" s="48">
        <f t="shared" si="184"/>
        <v>1.0519342160240548E-3</v>
      </c>
      <c r="E217" s="48">
        <f t="shared" si="185"/>
        <v>3.9478968684968346E-4</v>
      </c>
      <c r="F217" s="48">
        <f t="shared" si="186"/>
        <v>6.1254803363978524E-5</v>
      </c>
      <c r="G217" s="48">
        <f t="shared" si="187"/>
        <v>5.6127742397925463E-5</v>
      </c>
      <c r="H217" s="48">
        <f t="shared" si="188"/>
        <v>9.1597957137676825E-5</v>
      </c>
      <c r="I217" s="48">
        <f t="shared" si="189"/>
        <v>1.5446316719567181E-4</v>
      </c>
      <c r="J217" s="48">
        <f t="shared" si="190"/>
        <v>1.1000709249600167E-4</v>
      </c>
      <c r="K217" s="48">
        <f t="shared" si="191"/>
        <v>4.4230867146224511E-4</v>
      </c>
      <c r="L217" s="48">
        <f t="shared" si="192"/>
        <v>1.3989358205255737E-4</v>
      </c>
      <c r="M217" s="48">
        <f t="shared" si="193"/>
        <v>4.4257519092485244E-4</v>
      </c>
      <c r="N217" s="48">
        <f t="shared" si="194"/>
        <v>2.5198712981435544E-5</v>
      </c>
      <c r="O217" s="48">
        <f t="shared" si="195"/>
        <v>0</v>
      </c>
      <c r="P217" s="48">
        <f t="shared" si="196"/>
        <v>0</v>
      </c>
      <c r="Q217" s="130">
        <f t="shared" si="197"/>
        <v>0</v>
      </c>
      <c r="R217" s="130">
        <f t="shared" si="198"/>
        <v>0</v>
      </c>
      <c r="S217" s="130">
        <f t="shared" si="199"/>
        <v>0</v>
      </c>
      <c r="T217" s="128">
        <f t="shared" si="200"/>
        <v>0</v>
      </c>
      <c r="U217" s="128">
        <f t="shared" si="201"/>
        <v>0</v>
      </c>
      <c r="V217" s="128">
        <f t="shared" si="201"/>
        <v>0</v>
      </c>
    </row>
    <row r="218" spans="1:22" x14ac:dyDescent="0.2">
      <c r="A218" s="30" t="s">
        <v>337</v>
      </c>
      <c r="B218" s="48">
        <f t="shared" si="182"/>
        <v>9.5666967167237988E-4</v>
      </c>
      <c r="C218" s="48">
        <f t="shared" si="183"/>
        <v>9.4622788002176618E-4</v>
      </c>
      <c r="D218" s="48">
        <f t="shared" si="184"/>
        <v>8.9277521620887573E-4</v>
      </c>
      <c r="E218" s="48">
        <f t="shared" si="185"/>
        <v>9.6145116001521657E-4</v>
      </c>
      <c r="F218" s="48">
        <f t="shared" si="186"/>
        <v>9.300619571321842E-4</v>
      </c>
      <c r="G218" s="48">
        <f t="shared" si="187"/>
        <v>8.7821766090286362E-4</v>
      </c>
      <c r="H218" s="48">
        <f t="shared" si="188"/>
        <v>8.1176604537965772E-4</v>
      </c>
      <c r="I218" s="48">
        <f t="shared" si="189"/>
        <v>9.1137360931228188E-4</v>
      </c>
      <c r="J218" s="48">
        <f t="shared" si="190"/>
        <v>3.6640460547537169E-4</v>
      </c>
      <c r="K218" s="48">
        <f t="shared" si="191"/>
        <v>3.76748095623681E-4</v>
      </c>
      <c r="L218" s="48">
        <f t="shared" si="192"/>
        <v>3.8180090134540934E-4</v>
      </c>
      <c r="M218" s="48">
        <f t="shared" si="193"/>
        <v>3.7240621187137611E-4</v>
      </c>
      <c r="N218" s="48">
        <f t="shared" si="194"/>
        <v>3.8842789868951517E-4</v>
      </c>
      <c r="O218" s="48">
        <f t="shared" si="195"/>
        <v>4.1715042083569195E-4</v>
      </c>
      <c r="P218" s="48">
        <f t="shared" si="196"/>
        <v>4.4228273793114848E-4</v>
      </c>
      <c r="Q218" s="130">
        <f t="shared" si="197"/>
        <v>4.3554317641517353E-4</v>
      </c>
      <c r="R218" s="130">
        <f t="shared" si="198"/>
        <v>3.9410300080420325E-4</v>
      </c>
      <c r="S218" s="130">
        <f t="shared" si="199"/>
        <v>3.9929386035454087E-4</v>
      </c>
      <c r="T218" s="128">
        <f t="shared" si="200"/>
        <v>4.018958941405693E-4</v>
      </c>
      <c r="U218" s="128">
        <f t="shared" si="201"/>
        <v>4.2440568493308967E-4</v>
      </c>
      <c r="V218" s="128">
        <f t="shared" si="201"/>
        <v>3.9107504174917736E-4</v>
      </c>
    </row>
    <row r="219" spans="1:22" x14ac:dyDescent="0.2">
      <c r="A219" s="30" t="s">
        <v>338</v>
      </c>
      <c r="B219" s="48">
        <f t="shared" si="182"/>
        <v>2.0393572486466734E-2</v>
      </c>
      <c r="C219" s="48">
        <f t="shared" si="183"/>
        <v>2.3375322619613045E-2</v>
      </c>
      <c r="D219" s="48">
        <f t="shared" si="184"/>
        <v>2.3021706420404398E-2</v>
      </c>
      <c r="E219" s="48">
        <f t="shared" si="185"/>
        <v>2.2588974308468096E-2</v>
      </c>
      <c r="F219" s="48">
        <f t="shared" si="186"/>
        <v>2.1564404662137382E-2</v>
      </c>
      <c r="G219" s="48">
        <f t="shared" si="187"/>
        <v>2.2920488087344325E-2</v>
      </c>
      <c r="H219" s="48">
        <f t="shared" si="188"/>
        <v>2.3665409365871148E-2</v>
      </c>
      <c r="I219" s="48">
        <f t="shared" si="189"/>
        <v>2.4399687396966973E-2</v>
      </c>
      <c r="J219" s="48">
        <f t="shared" si="190"/>
        <v>2.5071324323938795E-2</v>
      </c>
      <c r="K219" s="48">
        <f t="shared" si="191"/>
        <v>2.7974339515851394E-2</v>
      </c>
      <c r="L219" s="48">
        <f t="shared" si="192"/>
        <v>2.9026381564393029E-2</v>
      </c>
      <c r="M219" s="48">
        <f t="shared" si="193"/>
        <v>3.0094734182527987E-2</v>
      </c>
      <c r="N219" s="48">
        <f t="shared" si="194"/>
        <v>3.2043128110363694E-2</v>
      </c>
      <c r="O219" s="48">
        <f t="shared" si="195"/>
        <v>3.4891702220541804E-2</v>
      </c>
      <c r="P219" s="48">
        <f t="shared" si="196"/>
        <v>3.7485572453773354E-2</v>
      </c>
      <c r="Q219" s="130">
        <f t="shared" si="197"/>
        <v>3.7528779713999587E-2</v>
      </c>
      <c r="R219" s="130">
        <f t="shared" si="198"/>
        <v>3.5871284244483194E-2</v>
      </c>
      <c r="S219" s="130">
        <f t="shared" si="199"/>
        <v>3.4285862229725135E-2</v>
      </c>
      <c r="T219" s="128">
        <f t="shared" si="200"/>
        <v>3.4175469379814652E-2</v>
      </c>
      <c r="U219" s="128">
        <f t="shared" si="201"/>
        <v>3.2099082726950695E-2</v>
      </c>
      <c r="V219" s="128">
        <f t="shared" si="201"/>
        <v>3.1863319754162157E-2</v>
      </c>
    </row>
    <row r="220" spans="1:22" x14ac:dyDescent="0.2">
      <c r="A220" s="30" t="s">
        <v>339</v>
      </c>
      <c r="B220" s="48">
        <f t="shared" si="182"/>
        <v>7.5009247676906341E-3</v>
      </c>
      <c r="C220" s="48">
        <f t="shared" si="183"/>
        <v>6.5202060369910922E-3</v>
      </c>
      <c r="D220" s="48">
        <f t="shared" si="184"/>
        <v>5.1819407582613447E-3</v>
      </c>
      <c r="E220" s="48">
        <f t="shared" si="185"/>
        <v>5.3995253255886208E-3</v>
      </c>
      <c r="F220" s="48">
        <f t="shared" si="186"/>
        <v>4.8591407892430005E-3</v>
      </c>
      <c r="G220" s="48">
        <f t="shared" si="187"/>
        <v>5.6672885810822946E-3</v>
      </c>
      <c r="H220" s="48">
        <f t="shared" si="188"/>
        <v>6.3686187231275313E-3</v>
      </c>
      <c r="I220" s="48">
        <f t="shared" si="189"/>
        <v>6.188709422688201E-3</v>
      </c>
      <c r="J220" s="48">
        <f t="shared" si="190"/>
        <v>5.4986273049051071E-3</v>
      </c>
      <c r="K220" s="48">
        <f t="shared" si="191"/>
        <v>5.4618253111238281E-3</v>
      </c>
      <c r="L220" s="48">
        <f t="shared" si="192"/>
        <v>5.6481723887309493E-3</v>
      </c>
      <c r="M220" s="48">
        <f t="shared" si="193"/>
        <v>5.7391664043474162E-3</v>
      </c>
      <c r="N220" s="48">
        <f t="shared" si="194"/>
        <v>5.4465208020827317E-3</v>
      </c>
      <c r="O220" s="48">
        <f t="shared" si="195"/>
        <v>5.8883605007401894E-3</v>
      </c>
      <c r="P220" s="48">
        <f t="shared" si="196"/>
        <v>6.0553770012046629E-3</v>
      </c>
      <c r="Q220" s="130">
        <f t="shared" si="197"/>
        <v>5.9045999877252011E-3</v>
      </c>
      <c r="R220" s="130">
        <f t="shared" si="198"/>
        <v>5.8822371296114503E-3</v>
      </c>
      <c r="S220" s="130">
        <f t="shared" si="199"/>
        <v>5.8547521774350766E-3</v>
      </c>
      <c r="T220" s="128">
        <f t="shared" si="200"/>
        <v>6.3545809984861031E-3</v>
      </c>
      <c r="U220" s="128">
        <f t="shared" si="201"/>
        <v>5.192469518698401E-3</v>
      </c>
      <c r="V220" s="128">
        <f t="shared" si="201"/>
        <v>5.5121241598919506E-3</v>
      </c>
    </row>
    <row r="221" spans="1:22" x14ac:dyDescent="0.2">
      <c r="A221" s="30" t="s">
        <v>340</v>
      </c>
      <c r="B221" s="48">
        <f t="shared" si="182"/>
        <v>8.1301928011156543E-2</v>
      </c>
      <c r="C221" s="48">
        <f t="shared" si="183"/>
        <v>7.9929960838655473E-2</v>
      </c>
      <c r="D221" s="48">
        <f t="shared" si="184"/>
        <v>8.1084193622893791E-2</v>
      </c>
      <c r="E221" s="48">
        <f t="shared" si="185"/>
        <v>7.8115356977122019E-2</v>
      </c>
      <c r="F221" s="48">
        <f t="shared" si="186"/>
        <v>7.688058384518684E-2</v>
      </c>
      <c r="G221" s="48">
        <f t="shared" si="187"/>
        <v>7.9535151837023157E-2</v>
      </c>
      <c r="H221" s="48">
        <f t="shared" si="188"/>
        <v>7.4520176999015295E-2</v>
      </c>
      <c r="I221" s="48">
        <f t="shared" si="189"/>
        <v>8.6205916971720947E-2</v>
      </c>
      <c r="J221" s="48">
        <f t="shared" si="190"/>
        <v>9.3545720636806426E-2</v>
      </c>
      <c r="K221" s="48">
        <f t="shared" si="191"/>
        <v>9.8370912341647437E-2</v>
      </c>
      <c r="L221" s="48">
        <f t="shared" si="192"/>
        <v>0.10000347182034354</v>
      </c>
      <c r="M221" s="48">
        <f t="shared" si="193"/>
        <v>0.10061371719446816</v>
      </c>
      <c r="N221" s="48">
        <f t="shared" si="194"/>
        <v>0.10316226958508146</v>
      </c>
      <c r="O221" s="48">
        <f t="shared" si="195"/>
        <v>0.11213658147454916</v>
      </c>
      <c r="P221" s="48">
        <f t="shared" si="196"/>
        <v>0.11216964765659111</v>
      </c>
      <c r="Q221" s="130">
        <f t="shared" si="197"/>
        <v>0.11333107781762444</v>
      </c>
      <c r="R221" s="130">
        <f t="shared" si="198"/>
        <v>0.10733602632705291</v>
      </c>
      <c r="S221" s="130">
        <f t="shared" si="199"/>
        <v>0.10454815366584357</v>
      </c>
      <c r="T221" s="128">
        <f t="shared" si="200"/>
        <v>0.10246544206666316</v>
      </c>
      <c r="U221" s="128">
        <f t="shared" si="201"/>
        <v>0.10187484530562907</v>
      </c>
      <c r="V221" s="128">
        <f t="shared" si="201"/>
        <v>9.9958195132090644E-2</v>
      </c>
    </row>
    <row r="222" spans="1:22" x14ac:dyDescent="0.2">
      <c r="F222" s="32"/>
      <c r="G222" s="32"/>
      <c r="H222" s="32"/>
      <c r="I222" s="32"/>
      <c r="J222" s="32"/>
      <c r="K222" s="32"/>
      <c r="L222" s="32"/>
      <c r="M222" s="32"/>
      <c r="N222" s="32"/>
      <c r="O222" s="32"/>
      <c r="P222" s="32"/>
      <c r="Q222" s="129"/>
      <c r="R222" s="129"/>
      <c r="S222" s="129"/>
      <c r="T222" s="128"/>
      <c r="U222" s="128"/>
      <c r="V222" s="128"/>
    </row>
    <row r="223" spans="1:22" x14ac:dyDescent="0.2">
      <c r="A223" s="28" t="s">
        <v>341</v>
      </c>
      <c r="B223" s="45">
        <f>B66/$B$73</f>
        <v>0.11289126863642761</v>
      </c>
      <c r="C223" s="45">
        <f>C66/$C$73</f>
        <v>0.10951048332238462</v>
      </c>
      <c r="D223" s="45">
        <f>D66/$D$73</f>
        <v>0.10957783592920804</v>
      </c>
      <c r="E223" s="45">
        <f>E66/$E$73</f>
        <v>0.1078757436865815</v>
      </c>
      <c r="F223" s="45">
        <f>F66/$F$73</f>
        <v>0.10718007207106649</v>
      </c>
      <c r="G223" s="45">
        <f>G66/$G$73</f>
        <v>0.11162110789089351</v>
      </c>
      <c r="H223" s="45">
        <f>H66/$H$73</f>
        <v>0.10216975685652349</v>
      </c>
      <c r="I223" s="45">
        <f>I66/$I$73</f>
        <v>0.1114219810843213</v>
      </c>
      <c r="J223" s="45">
        <f>J66/$J$73</f>
        <v>0.11237817033837454</v>
      </c>
      <c r="K223" s="45">
        <f>K66/$K$73</f>
        <v>0.1242458697758137</v>
      </c>
      <c r="L223" s="45">
        <f>L66/$L$73</f>
        <v>0.124900273853272</v>
      </c>
      <c r="M223" s="45">
        <f>M66/$M$73</f>
        <v>0.12764732019577918</v>
      </c>
      <c r="N223" s="45">
        <f>N66/$N$73</f>
        <v>0.13149979725226707</v>
      </c>
      <c r="O223" s="45">
        <f>O66/$O$73</f>
        <v>0.14217578965128611</v>
      </c>
      <c r="P223" s="45">
        <f>P66/$P$73</f>
        <v>0.14391875754472164</v>
      </c>
      <c r="Q223" s="49">
        <f>Q66/$Q$73</f>
        <v>0.14481619319214883</v>
      </c>
      <c r="R223" s="49">
        <f>R66/$R$73</f>
        <v>0.14763786911043852</v>
      </c>
      <c r="S223" s="49">
        <f>S66/$S$73</f>
        <v>0.15467356752750266</v>
      </c>
      <c r="T223" s="47">
        <f>T66/$T$73</f>
        <v>0.1663263053585361</v>
      </c>
      <c r="U223" s="47">
        <f t="shared" ref="U223:V227" si="202">U66/$U$73</f>
        <v>0.17121874205825163</v>
      </c>
      <c r="V223" s="47">
        <f t="shared" si="202"/>
        <v>0.17007329157346376</v>
      </c>
    </row>
    <row r="224" spans="1:22" x14ac:dyDescent="0.2">
      <c r="A224" s="30" t="s">
        <v>342</v>
      </c>
      <c r="B224" s="48">
        <f>B67/$B$73</f>
        <v>9.2298845520590006E-2</v>
      </c>
      <c r="C224" s="48">
        <f>C67/$C$73</f>
        <v>9.1039418620028317E-2</v>
      </c>
      <c r="D224" s="48">
        <f>D67/$D$73</f>
        <v>9.2033885284050002E-2</v>
      </c>
      <c r="E224" s="48">
        <f>E67/$E$73</f>
        <v>8.8291267053143524E-2</v>
      </c>
      <c r="F224" s="48">
        <f>F67/$F$73</f>
        <v>8.8012717494871467E-2</v>
      </c>
      <c r="G224" s="48">
        <f>G67/$G$73</f>
        <v>9.1385148599361504E-2</v>
      </c>
      <c r="H224" s="48">
        <f>H67/$H$73</f>
        <v>8.3474071123828583E-2</v>
      </c>
      <c r="I224" s="48">
        <f>I67/$I$73</f>
        <v>8.8860942673330404E-2</v>
      </c>
      <c r="J224" s="48">
        <f>J67/$J$73</f>
        <v>8.9488522376455437E-2</v>
      </c>
      <c r="K224" s="48">
        <f>K67/$K$73</f>
        <v>9.89293329699793E-2</v>
      </c>
      <c r="L224" s="48">
        <f>L67/$L$73</f>
        <v>9.8999011557009631E-2</v>
      </c>
      <c r="M224" s="48">
        <f>M67/$M$73</f>
        <v>0.10109776344902276</v>
      </c>
      <c r="N224" s="48">
        <f>N67/$N$73</f>
        <v>0.10384725982560425</v>
      </c>
      <c r="O224" s="48">
        <f>O67/$O$73</f>
        <v>0.11285462218178573</v>
      </c>
      <c r="P224" s="48">
        <f>P67/$P$73</f>
        <v>0.1143688826719447</v>
      </c>
      <c r="Q224" s="130">
        <f>Q67/$Q$73</f>
        <v>0.11377608445706634</v>
      </c>
      <c r="R224" s="130">
        <f>R67/$R$73</f>
        <v>0.11579812146677457</v>
      </c>
      <c r="S224" s="130">
        <f>S67/$S$73</f>
        <v>0.12086639042767233</v>
      </c>
      <c r="T224" s="128">
        <f>T67/$T$73</f>
        <v>0.12952704442686747</v>
      </c>
      <c r="U224" s="128">
        <f t="shared" si="202"/>
        <v>0.14022790414632524</v>
      </c>
      <c r="V224" s="128">
        <f t="shared" si="202"/>
        <v>0.13979960097025945</v>
      </c>
    </row>
    <row r="225" spans="1:22" x14ac:dyDescent="0.2">
      <c r="A225" s="30" t="s">
        <v>343</v>
      </c>
      <c r="B225" s="48">
        <f>B68/$B$73</f>
        <v>6.5922654704485455E-3</v>
      </c>
      <c r="C225" s="48">
        <f>C68/$C$73</f>
        <v>6.5284252176108747E-3</v>
      </c>
      <c r="D225" s="48">
        <f>D68/$D$73</f>
        <v>7.0046588861445184E-3</v>
      </c>
      <c r="E225" s="48">
        <f>E68/$E$73</f>
        <v>8.2594245612897278E-3</v>
      </c>
      <c r="F225" s="48">
        <f>F68/$F$73</f>
        <v>8.0047845213787432E-3</v>
      </c>
      <c r="G225" s="48">
        <f>G68/$G$73</f>
        <v>8.9062843865807106E-3</v>
      </c>
      <c r="H225" s="48">
        <f>H68/$H$73</f>
        <v>8.4559432913969799E-3</v>
      </c>
      <c r="I225" s="48">
        <f>I68/$I$73</f>
        <v>1.2077867427750293E-2</v>
      </c>
      <c r="J225" s="48">
        <f>J68/$J$73</f>
        <v>1.2479273839484675E-2</v>
      </c>
      <c r="K225" s="48">
        <f>K68/$K$73</f>
        <v>1.3232646656499748E-2</v>
      </c>
      <c r="L225" s="48">
        <f>L68/$L$73</f>
        <v>1.4214547108554867E-2</v>
      </c>
      <c r="M225" s="48">
        <f>M68/$M$73</f>
        <v>1.5210395191053645E-2</v>
      </c>
      <c r="N225" s="48">
        <f>N68/$N$73</f>
        <v>1.6773057233923735E-2</v>
      </c>
      <c r="O225" s="48">
        <f>O68/$O$73</f>
        <v>1.7749374499074412E-2</v>
      </c>
      <c r="P225" s="48">
        <f>P68/$P$73</f>
        <v>1.8992118724394436E-2</v>
      </c>
      <c r="Q225" s="130">
        <f>Q68/$Q$73</f>
        <v>1.9462872117792695E-2</v>
      </c>
      <c r="R225" s="130">
        <f>R68/$R$73</f>
        <v>1.9753658562416298E-2</v>
      </c>
      <c r="S225" s="130">
        <f>S68/$S$73</f>
        <v>2.1248219557103723E-2</v>
      </c>
      <c r="T225" s="128">
        <f>T68/$T$73</f>
        <v>2.5478868873585133E-2</v>
      </c>
      <c r="U225" s="128">
        <f t="shared" si="202"/>
        <v>1.8829681956382665E-2</v>
      </c>
      <c r="V225" s="128">
        <f t="shared" si="202"/>
        <v>1.9697385207804525E-2</v>
      </c>
    </row>
    <row r="226" spans="1:22" x14ac:dyDescent="0.2">
      <c r="A226" s="30" t="s">
        <v>344</v>
      </c>
      <c r="B226" s="48">
        <f>B69/$B$73</f>
        <v>3.3132555026799837E-4</v>
      </c>
      <c r="C226" s="48">
        <f>C69/$C$73</f>
        <v>3.3849264394979884E-4</v>
      </c>
      <c r="D226" s="48">
        <f>D69/$D$73</f>
        <v>3.3147869038710297E-4</v>
      </c>
      <c r="E226" s="48">
        <f>E69/$E$73</f>
        <v>5.55700121259243E-4</v>
      </c>
      <c r="F226" s="48">
        <f>F69/$F$73</f>
        <v>3.6861929330397214E-4</v>
      </c>
      <c r="G226" s="48">
        <f>G69/$G$73</f>
        <v>3.5826812684844962E-4</v>
      </c>
      <c r="H226" s="48">
        <f>H69/$H$73</f>
        <v>4.4769999209353869E-4</v>
      </c>
      <c r="I226" s="48">
        <f>I69/$I$73</f>
        <v>4.1209603706681103E-4</v>
      </c>
      <c r="J226" s="48">
        <f>J69/$J$73</f>
        <v>5.2235642844417724E-4</v>
      </c>
      <c r="K226" s="48">
        <f>K69/$K$73</f>
        <v>4.8837774015458098E-4</v>
      </c>
      <c r="L226" s="48">
        <f>L69/$L$73</f>
        <v>6.0391531393601814E-4</v>
      </c>
      <c r="M226" s="48">
        <f>M69/$M$73</f>
        <v>6.2204322642450726E-4</v>
      </c>
      <c r="N226" s="48">
        <f>N69/$N$73</f>
        <v>6.49999946196187E-4</v>
      </c>
      <c r="O226" s="48">
        <f>O69/$O$73</f>
        <v>8.4022927110427776E-4</v>
      </c>
      <c r="P226" s="48">
        <f>P69/$P$73</f>
        <v>7.6813734953363479E-4</v>
      </c>
      <c r="Q226" s="130">
        <f>Q69/$Q$73</f>
        <v>7.1364088705975983E-4</v>
      </c>
      <c r="R226" s="130">
        <f>R69/$R$73</f>
        <v>7.1978340289324968E-4</v>
      </c>
      <c r="S226" s="130">
        <f>S69/$S$73</f>
        <v>6.5016601556554384E-4</v>
      </c>
      <c r="T226" s="128">
        <f>T69/$T$73</f>
        <v>6.4393439966577712E-4</v>
      </c>
      <c r="U226" s="128">
        <f t="shared" si="202"/>
        <v>8.2308961079841667E-4</v>
      </c>
      <c r="V226" s="128">
        <f t="shared" si="202"/>
        <v>6.1934266858210271E-4</v>
      </c>
    </row>
    <row r="227" spans="1:22" x14ac:dyDescent="0.2">
      <c r="A227" s="30" t="s">
        <v>345</v>
      </c>
      <c r="B227" s="48">
        <f>B70/$B$73</f>
        <v>1.3668832095121061E-2</v>
      </c>
      <c r="C227" s="48">
        <f>C70/$C$73</f>
        <v>1.1604146840795627E-2</v>
      </c>
      <c r="D227" s="48">
        <f>D70/$D$73</f>
        <v>1.020781306862641E-2</v>
      </c>
      <c r="E227" s="48">
        <f>E70/$E$73</f>
        <v>1.0769351950888998E-2</v>
      </c>
      <c r="F227" s="48">
        <f>F70/$F$73</f>
        <v>1.0793950761512299E-2</v>
      </c>
      <c r="G227" s="48">
        <f>G70/$G$73</f>
        <v>1.0971406778102833E-2</v>
      </c>
      <c r="H227" s="48">
        <f>H70/$H$73</f>
        <v>9.7920424492043915E-3</v>
      </c>
      <c r="I227" s="48">
        <f>I70/$I$73</f>
        <v>1.0071074946173814E-2</v>
      </c>
      <c r="J227" s="48">
        <f>J70/$J$73</f>
        <v>9.8880176939902479E-3</v>
      </c>
      <c r="K227" s="48">
        <f>K70/$K$73</f>
        <v>1.1595512409180062E-2</v>
      </c>
      <c r="L227" s="48">
        <f>L70/$L$73</f>
        <v>1.1082799873771462E-2</v>
      </c>
      <c r="M227" s="48">
        <f>M70/$M$73</f>
        <v>1.0717118329278274E-2</v>
      </c>
      <c r="N227" s="48">
        <f>N70/$N$73</f>
        <v>1.0229480246542896E-2</v>
      </c>
      <c r="O227" s="48">
        <f>O70/$O$73</f>
        <v>1.0731563699321675E-2</v>
      </c>
      <c r="P227" s="48">
        <f>P70/$P$73</f>
        <v>9.7896187988488498E-3</v>
      </c>
      <c r="Q227" s="130">
        <f>Q70/$Q$73</f>
        <v>1.0863595730230028E-2</v>
      </c>
      <c r="R227" s="130">
        <f>R70/$R$73</f>
        <v>1.1366305678354402E-2</v>
      </c>
      <c r="S227" s="130">
        <f>S70/$S$73</f>
        <v>1.1908791527161034E-2</v>
      </c>
      <c r="T227" s="128">
        <f>T70/$T$73</f>
        <v>1.0676457658417748E-2</v>
      </c>
      <c r="U227" s="128">
        <f t="shared" si="202"/>
        <v>1.133806634474533E-2</v>
      </c>
      <c r="V227" s="128">
        <f t="shared" si="202"/>
        <v>9.95696272681767E-3</v>
      </c>
    </row>
    <row r="228" spans="1:22" ht="9" customHeight="1" x14ac:dyDescent="0.2">
      <c r="F228" s="32"/>
      <c r="G228" s="32"/>
      <c r="H228" s="32"/>
      <c r="I228" s="32"/>
      <c r="J228" s="32"/>
      <c r="K228" s="32"/>
      <c r="L228" s="32"/>
      <c r="M228" s="32"/>
      <c r="N228" s="32"/>
      <c r="O228" s="32"/>
      <c r="P228" s="32"/>
      <c r="Q228" s="32"/>
      <c r="R228" s="32"/>
      <c r="S228" s="32"/>
      <c r="T228" s="128"/>
      <c r="U228" s="128"/>
      <c r="V228" s="128"/>
    </row>
    <row r="229" spans="1:22" ht="9.75" customHeight="1" x14ac:dyDescent="0.2">
      <c r="F229" s="32"/>
      <c r="G229" s="32"/>
      <c r="H229" s="32"/>
      <c r="I229" s="32"/>
      <c r="J229" s="32"/>
      <c r="K229" s="32"/>
      <c r="L229" s="32"/>
      <c r="M229" s="32"/>
      <c r="N229" s="32"/>
      <c r="O229" s="32"/>
      <c r="P229" s="32"/>
      <c r="Q229" s="32"/>
      <c r="R229" s="32"/>
      <c r="S229" s="32"/>
      <c r="T229" s="128"/>
      <c r="U229" s="128"/>
      <c r="V229" s="128"/>
    </row>
    <row r="230" spans="1:22" x14ac:dyDescent="0.2">
      <c r="A230" s="36" t="s">
        <v>346</v>
      </c>
      <c r="B230" s="45">
        <f>B73/$B$73</f>
        <v>1</v>
      </c>
      <c r="C230" s="45">
        <f>C73/$C$73</f>
        <v>1</v>
      </c>
      <c r="D230" s="45">
        <f>D73/$D$73</f>
        <v>1</v>
      </c>
      <c r="E230" s="45">
        <f>E73/$E$73</f>
        <v>1</v>
      </c>
      <c r="F230" s="45">
        <f>F73/$F$73</f>
        <v>1</v>
      </c>
      <c r="G230" s="45">
        <f>G73/$G$73</f>
        <v>1</v>
      </c>
      <c r="H230" s="45">
        <f>H73/$H$73</f>
        <v>1</v>
      </c>
      <c r="I230" s="45">
        <f>I73/$I$73</f>
        <v>1</v>
      </c>
      <c r="J230" s="45">
        <f>J73/$J$73</f>
        <v>1</v>
      </c>
      <c r="K230" s="45">
        <f>K73/$K$73</f>
        <v>1</v>
      </c>
      <c r="L230" s="45">
        <f>L73/$L$73</f>
        <v>1</v>
      </c>
      <c r="M230" s="45">
        <f>M73/$M$73</f>
        <v>1</v>
      </c>
      <c r="N230" s="45">
        <f>N73/$N$73</f>
        <v>1</v>
      </c>
      <c r="O230" s="45">
        <f>O73/$O$73</f>
        <v>1</v>
      </c>
      <c r="P230" s="45">
        <f>P73/$P$73</f>
        <v>1</v>
      </c>
      <c r="Q230" s="45">
        <f>Q73/$Q$73</f>
        <v>1</v>
      </c>
      <c r="R230" s="45">
        <f>R73/$R$73</f>
        <v>1</v>
      </c>
      <c r="S230" s="45">
        <f>S73/$S$73</f>
        <v>1</v>
      </c>
      <c r="T230" s="47">
        <f>T73/$T$73</f>
        <v>1</v>
      </c>
      <c r="U230" s="47">
        <f>U73/$U$73</f>
        <v>1</v>
      </c>
      <c r="V230" s="47">
        <f>V73/$U$73</f>
        <v>1.0685604153477215</v>
      </c>
    </row>
    <row r="231" spans="1:22" ht="13.5" thickBot="1" x14ac:dyDescent="0.25">
      <c r="A231" s="56"/>
      <c r="B231" s="57"/>
      <c r="C231" s="57"/>
      <c r="D231" s="57"/>
      <c r="E231" s="57"/>
      <c r="F231" s="57"/>
      <c r="G231" s="38"/>
      <c r="H231" s="38"/>
      <c r="I231" s="38"/>
      <c r="J231" s="38"/>
      <c r="K231" s="38"/>
      <c r="L231" s="38"/>
      <c r="M231" s="38"/>
      <c r="N231" s="38"/>
      <c r="O231" s="38"/>
      <c r="P231" s="38"/>
      <c r="Q231" s="38"/>
      <c r="R231" s="50"/>
      <c r="S231" s="50"/>
      <c r="T231" s="50"/>
      <c r="U231" s="50"/>
      <c r="V231" s="50"/>
    </row>
    <row r="232" spans="1:22" ht="13.5" thickTop="1" x14ac:dyDescent="0.2">
      <c r="A232" s="40"/>
      <c r="F232" s="32"/>
    </row>
  </sheetData>
  <mergeCells count="29">
    <mergeCell ref="D4:K4"/>
    <mergeCell ref="L4:S4"/>
    <mergeCell ref="D5:K5"/>
    <mergeCell ref="L5:S5"/>
    <mergeCell ref="D6:K6"/>
    <mergeCell ref="L6:S6"/>
    <mergeCell ref="B86:I86"/>
    <mergeCell ref="J86:Q86"/>
    <mergeCell ref="D7:K7"/>
    <mergeCell ref="L7:S7"/>
    <mergeCell ref="A76:K76"/>
    <mergeCell ref="A77:K77"/>
    <mergeCell ref="A78:K78"/>
    <mergeCell ref="A79:K79"/>
    <mergeCell ref="A80:L80"/>
    <mergeCell ref="B84:I84"/>
    <mergeCell ref="J84:Q84"/>
    <mergeCell ref="B85:I85"/>
    <mergeCell ref="J85:Q85"/>
    <mergeCell ref="B163:I163"/>
    <mergeCell ref="J163:Q163"/>
    <mergeCell ref="B164:I164"/>
    <mergeCell ref="J164:Q164"/>
    <mergeCell ref="B87:I87"/>
    <mergeCell ref="J87:Q87"/>
    <mergeCell ref="B161:I161"/>
    <mergeCell ref="J161:Q161"/>
    <mergeCell ref="B162:I162"/>
    <mergeCell ref="J162:Q162"/>
  </mergeCells>
  <printOptions horizontalCentered="1" verticalCentered="1"/>
  <pageMargins left="0.23622047244094491" right="0.27559055118110237" top="0.19685039370078741" bottom="0.19685039370078741" header="0" footer="0"/>
  <pageSetup scale="60" orientation="portrait" horizontalDpi="360" verticalDpi="360" r:id="rId1"/>
  <headerFooter alignWithMargins="0"/>
  <rowBreaks count="2" manualBreakCount="2">
    <brk id="80" max="16383" man="1"/>
    <brk id="156" max="16383" man="1"/>
  </rowBreaks>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324D-1AD6-4ABA-A03E-633D0C1712CD}">
  <sheetPr>
    <tabColor theme="9" tint="0.39997558519241921"/>
  </sheetPr>
  <dimension ref="A1:L70"/>
  <sheetViews>
    <sheetView showGridLines="0" defaultGridColor="0" colorId="60" workbookViewId="0">
      <selection activeCell="A8" sqref="A8:C8"/>
    </sheetView>
  </sheetViews>
  <sheetFormatPr baseColWidth="10" defaultColWidth="11.42578125" defaultRowHeight="12.75" x14ac:dyDescent="0.2"/>
  <cols>
    <col min="1" max="1" width="51.5703125" style="4" bestFit="1"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365</v>
      </c>
      <c r="B5" s="158"/>
      <c r="C5" s="158"/>
      <c r="D5" s="76"/>
      <c r="E5" s="61"/>
      <c r="F5" s="61"/>
      <c r="G5" s="61"/>
      <c r="H5" s="61"/>
    </row>
    <row r="6" spans="1:9" x14ac:dyDescent="0.2">
      <c r="A6" s="158" t="s">
        <v>476</v>
      </c>
      <c r="B6" s="158"/>
      <c r="C6" s="158"/>
      <c r="D6" s="61"/>
      <c r="E6" s="61"/>
      <c r="F6" s="61"/>
      <c r="G6" s="61"/>
      <c r="H6" s="61"/>
    </row>
    <row r="7" spans="1:9" x14ac:dyDescent="0.2">
      <c r="A7" s="158">
        <v>2023</v>
      </c>
      <c r="B7" s="158"/>
      <c r="C7" s="158"/>
      <c r="D7" s="61"/>
      <c r="E7" s="61"/>
      <c r="F7" s="61"/>
      <c r="G7" s="61"/>
      <c r="H7" s="61"/>
    </row>
    <row r="8" spans="1:9" x14ac:dyDescent="0.2">
      <c r="A8" s="158" t="s">
        <v>367</v>
      </c>
      <c r="B8" s="158"/>
      <c r="C8" s="158"/>
      <c r="D8" s="61"/>
      <c r="E8" s="61"/>
      <c r="F8" s="61"/>
      <c r="G8" s="61"/>
      <c r="H8" s="61"/>
    </row>
    <row r="9" spans="1:9" ht="13.5" thickBot="1" x14ac:dyDescent="0.25"/>
    <row r="10" spans="1:9" ht="14.25" thickTop="1" thickBot="1" x14ac:dyDescent="0.25">
      <c r="A10" s="72" t="s">
        <v>368</v>
      </c>
      <c r="B10" s="72" t="s">
        <v>171</v>
      </c>
      <c r="C10" s="72" t="s">
        <v>372</v>
      </c>
      <c r="D10" s="73"/>
      <c r="E10" s="73"/>
      <c r="F10" s="73"/>
      <c r="G10" s="73"/>
      <c r="H10" s="73"/>
      <c r="I10" s="73"/>
    </row>
    <row r="11" spans="1:9" s="13" customFormat="1" ht="13.5" thickTop="1" x14ac:dyDescent="0.2">
      <c r="A11" s="74"/>
      <c r="B11" s="17"/>
      <c r="C11" s="17"/>
      <c r="D11" s="12"/>
      <c r="E11" s="12"/>
      <c r="F11" s="12"/>
      <c r="G11" s="12"/>
      <c r="H11" s="12"/>
      <c r="I11" s="12"/>
    </row>
    <row r="12" spans="1:9" s="13" customFormat="1" x14ac:dyDescent="0.2">
      <c r="A12" s="3" t="s">
        <v>406</v>
      </c>
      <c r="B12" s="13">
        <v>50403.065115919999</v>
      </c>
      <c r="C12" s="13">
        <f>SUM(B12)</f>
        <v>50403.065115919999</v>
      </c>
      <c r="D12" s="12"/>
      <c r="E12" s="12"/>
      <c r="F12" s="12"/>
      <c r="G12" s="12"/>
      <c r="H12" s="12"/>
      <c r="I12" s="12"/>
    </row>
    <row r="13" spans="1:9" s="13" customFormat="1" x14ac:dyDescent="0.2">
      <c r="A13" s="3" t="s">
        <v>407</v>
      </c>
      <c r="B13" s="13">
        <v>50403.065115919999</v>
      </c>
      <c r="C13" s="13">
        <f t="shared" ref="C13:C66" si="0">SUM(B13)</f>
        <v>50403.065115919999</v>
      </c>
      <c r="D13" s="12"/>
      <c r="E13" s="12"/>
      <c r="F13" s="12"/>
      <c r="G13" s="12"/>
      <c r="H13" s="12"/>
      <c r="I13" s="12"/>
    </row>
    <row r="14" spans="1:9" s="31" customFormat="1" x14ac:dyDescent="0.2">
      <c r="A14" s="3" t="s">
        <v>408</v>
      </c>
      <c r="B14" s="13">
        <v>36216.728959339998</v>
      </c>
      <c r="C14" s="13">
        <f t="shared" si="0"/>
        <v>36216.728959339998</v>
      </c>
      <c r="D14" s="17"/>
      <c r="E14" s="17"/>
      <c r="F14" s="17"/>
      <c r="G14" s="17"/>
      <c r="H14" s="17"/>
      <c r="I14" s="17"/>
    </row>
    <row r="15" spans="1:9" s="31" customFormat="1" x14ac:dyDescent="0.2">
      <c r="A15" s="2" t="s">
        <v>409</v>
      </c>
      <c r="B15" s="141">
        <v>21497.253442689998</v>
      </c>
      <c r="C15" s="141">
        <f t="shared" si="0"/>
        <v>21497.253442689998</v>
      </c>
      <c r="D15" s="17"/>
      <c r="E15" s="17"/>
      <c r="F15" s="17"/>
      <c r="G15" s="17"/>
      <c r="H15" s="17"/>
      <c r="I15" s="17"/>
    </row>
    <row r="16" spans="1:9" s="31" customFormat="1" x14ac:dyDescent="0.2">
      <c r="A16" s="2" t="s">
        <v>410</v>
      </c>
      <c r="B16" s="141">
        <v>2776.3752765899999</v>
      </c>
      <c r="C16" s="141">
        <f t="shared" si="0"/>
        <v>2776.3752765899999</v>
      </c>
      <c r="D16" s="17"/>
      <c r="E16" s="17"/>
      <c r="F16" s="17"/>
      <c r="G16" s="17"/>
      <c r="H16" s="17"/>
      <c r="I16" s="17"/>
    </row>
    <row r="17" spans="1:9" s="31" customFormat="1" x14ac:dyDescent="0.2">
      <c r="A17" s="2" t="s">
        <v>411</v>
      </c>
      <c r="B17" s="141">
        <v>0</v>
      </c>
      <c r="C17" s="141">
        <f t="shared" si="0"/>
        <v>0</v>
      </c>
      <c r="D17" s="17"/>
      <c r="E17" s="17"/>
      <c r="F17" s="17"/>
      <c r="G17" s="17"/>
      <c r="H17" s="17"/>
      <c r="I17" s="17"/>
    </row>
    <row r="18" spans="1:9" s="31" customFormat="1" x14ac:dyDescent="0.2">
      <c r="A18" s="2" t="s">
        <v>412</v>
      </c>
      <c r="B18" s="141">
        <v>2776.3752765899999</v>
      </c>
      <c r="C18" s="141">
        <f t="shared" si="0"/>
        <v>2776.3752765899999</v>
      </c>
      <c r="D18" s="17"/>
      <c r="E18" s="17"/>
      <c r="F18" s="17"/>
      <c r="G18" s="17"/>
      <c r="H18" s="17"/>
      <c r="I18" s="17"/>
    </row>
    <row r="19" spans="1:9" s="13" customFormat="1" x14ac:dyDescent="0.2">
      <c r="A19" s="2" t="s">
        <v>413</v>
      </c>
      <c r="B19" s="141">
        <v>8433.2536296300004</v>
      </c>
      <c r="C19" s="141">
        <f t="shared" si="0"/>
        <v>8433.2536296300004</v>
      </c>
      <c r="D19" s="12"/>
      <c r="E19" s="12"/>
      <c r="F19" s="12"/>
      <c r="G19" s="12"/>
      <c r="H19" s="12"/>
      <c r="I19" s="12"/>
    </row>
    <row r="20" spans="1:9" s="13" customFormat="1" x14ac:dyDescent="0.2">
      <c r="A20" s="3" t="s">
        <v>414</v>
      </c>
      <c r="B20" s="13">
        <v>0</v>
      </c>
      <c r="C20" s="13">
        <f t="shared" si="0"/>
        <v>0</v>
      </c>
      <c r="D20" s="12"/>
      <c r="E20" s="12"/>
      <c r="F20" s="12"/>
      <c r="G20" s="12"/>
      <c r="H20" s="12"/>
      <c r="I20" s="12"/>
    </row>
    <row r="21" spans="1:9" s="31" customFormat="1" x14ac:dyDescent="0.2">
      <c r="A21" s="3" t="s">
        <v>415</v>
      </c>
      <c r="B21" s="13">
        <v>0</v>
      </c>
      <c r="C21" s="13">
        <f t="shared" si="0"/>
        <v>0</v>
      </c>
      <c r="D21" s="17"/>
      <c r="E21" s="17"/>
      <c r="F21" s="17"/>
      <c r="G21" s="17"/>
      <c r="H21" s="17"/>
      <c r="I21" s="17"/>
    </row>
    <row r="22" spans="1:9" s="31" customFormat="1" x14ac:dyDescent="0.2">
      <c r="A22" s="2" t="s">
        <v>416</v>
      </c>
      <c r="B22" s="141">
        <v>0</v>
      </c>
      <c r="C22" s="141">
        <f t="shared" si="0"/>
        <v>0</v>
      </c>
      <c r="D22" s="17"/>
      <c r="E22" s="17"/>
      <c r="F22" s="17"/>
      <c r="G22" s="17"/>
      <c r="H22" s="17"/>
      <c r="I22" s="17"/>
    </row>
    <row r="23" spans="1:9" s="31" customFormat="1" x14ac:dyDescent="0.2">
      <c r="A23" s="2" t="s">
        <v>417</v>
      </c>
      <c r="B23" s="141">
        <v>0</v>
      </c>
      <c r="C23" s="141">
        <f t="shared" si="0"/>
        <v>0</v>
      </c>
      <c r="D23" s="17"/>
      <c r="E23" s="17"/>
      <c r="F23" s="17"/>
      <c r="G23" s="17"/>
      <c r="H23" s="17"/>
      <c r="I23" s="17"/>
    </row>
    <row r="24" spans="1:9" s="31" customFormat="1" x14ac:dyDescent="0.2">
      <c r="A24" s="2" t="s">
        <v>418</v>
      </c>
      <c r="B24" s="141">
        <v>0</v>
      </c>
      <c r="C24" s="141">
        <f t="shared" si="0"/>
        <v>0</v>
      </c>
      <c r="D24" s="17"/>
      <c r="E24" s="17"/>
      <c r="F24" s="17"/>
      <c r="G24" s="17"/>
      <c r="H24" s="17"/>
      <c r="I24" s="17"/>
    </row>
    <row r="25" spans="1:9" s="13" customFormat="1" x14ac:dyDescent="0.2">
      <c r="A25" s="2" t="s">
        <v>419</v>
      </c>
      <c r="B25" s="141">
        <v>0</v>
      </c>
      <c r="C25" s="141">
        <f t="shared" si="0"/>
        <v>0</v>
      </c>
      <c r="D25" s="12"/>
      <c r="E25" s="12"/>
      <c r="F25" s="12"/>
      <c r="G25" s="12"/>
      <c r="H25" s="12"/>
      <c r="I25" s="12"/>
    </row>
    <row r="26" spans="1:9" s="31" customFormat="1" x14ac:dyDescent="0.2">
      <c r="A26" s="3" t="s">
        <v>420</v>
      </c>
      <c r="B26" s="13">
        <v>3509.8466104300001</v>
      </c>
      <c r="C26" s="13">
        <f t="shared" si="0"/>
        <v>3509.8466104300001</v>
      </c>
      <c r="D26" s="17"/>
      <c r="E26" s="17"/>
      <c r="F26" s="17"/>
      <c r="G26" s="17"/>
      <c r="H26" s="17"/>
      <c r="I26" s="17"/>
    </row>
    <row r="27" spans="1:9" s="31" customFormat="1" x14ac:dyDescent="0.2">
      <c r="A27" s="2" t="s">
        <v>421</v>
      </c>
      <c r="B27" s="141">
        <v>415.04272421000002</v>
      </c>
      <c r="C27" s="141">
        <f t="shared" si="0"/>
        <v>415.04272421000002</v>
      </c>
      <c r="D27" s="17"/>
      <c r="E27" s="17"/>
      <c r="F27" s="17"/>
      <c r="G27" s="17"/>
      <c r="H27" s="17"/>
      <c r="I27" s="17"/>
    </row>
    <row r="28" spans="1:9" s="31" customFormat="1" x14ac:dyDescent="0.2">
      <c r="A28" s="2" t="s">
        <v>422</v>
      </c>
      <c r="B28" s="141">
        <v>0</v>
      </c>
      <c r="C28" s="141">
        <f t="shared" si="0"/>
        <v>0</v>
      </c>
      <c r="D28" s="17"/>
      <c r="E28" s="17"/>
      <c r="F28" s="17"/>
      <c r="G28" s="17"/>
      <c r="H28" s="17"/>
      <c r="I28" s="17"/>
    </row>
    <row r="29" spans="1:9" s="31" customFormat="1" ht="24" x14ac:dyDescent="0.2">
      <c r="A29" s="2" t="s">
        <v>423</v>
      </c>
      <c r="B29" s="141">
        <v>0</v>
      </c>
      <c r="C29" s="141">
        <f t="shared" si="0"/>
        <v>0</v>
      </c>
      <c r="D29" s="17"/>
      <c r="E29" s="17"/>
      <c r="F29" s="17"/>
      <c r="G29" s="17"/>
      <c r="H29" s="17"/>
      <c r="I29" s="17"/>
    </row>
    <row r="30" spans="1:9" s="31" customFormat="1" ht="24" x14ac:dyDescent="0.2">
      <c r="A30" s="2" t="s">
        <v>424</v>
      </c>
      <c r="B30" s="141">
        <v>0</v>
      </c>
      <c r="C30" s="141">
        <f t="shared" si="0"/>
        <v>0</v>
      </c>
      <c r="D30" s="17"/>
      <c r="E30" s="17"/>
      <c r="F30" s="17"/>
      <c r="G30" s="17"/>
      <c r="H30" s="17"/>
      <c r="I30" s="17"/>
    </row>
    <row r="31" spans="1:9" s="31" customFormat="1" x14ac:dyDescent="0.2">
      <c r="A31" s="2" t="s">
        <v>425</v>
      </c>
      <c r="B31" s="141">
        <v>87.238462999999996</v>
      </c>
      <c r="C31" s="141">
        <f t="shared" si="0"/>
        <v>87.238462999999996</v>
      </c>
      <c r="D31" s="17"/>
      <c r="E31" s="17"/>
      <c r="F31" s="17"/>
      <c r="G31" s="17"/>
      <c r="H31" s="17"/>
      <c r="I31" s="17"/>
    </row>
    <row r="32" spans="1:9" s="13" customFormat="1" x14ac:dyDescent="0.2">
      <c r="A32" s="2" t="s">
        <v>499</v>
      </c>
      <c r="B32" s="141">
        <v>0</v>
      </c>
      <c r="C32" s="141">
        <f t="shared" si="0"/>
        <v>0</v>
      </c>
      <c r="D32" s="12"/>
      <c r="E32" s="12"/>
      <c r="F32" s="12"/>
      <c r="G32" s="12"/>
      <c r="H32" s="12"/>
      <c r="I32" s="12"/>
    </row>
    <row r="33" spans="1:12" s="13" customFormat="1" x14ac:dyDescent="0.2">
      <c r="A33" s="2" t="s">
        <v>426</v>
      </c>
      <c r="B33" s="141">
        <v>0</v>
      </c>
      <c r="C33" s="141">
        <f t="shared" si="0"/>
        <v>0</v>
      </c>
      <c r="D33" s="12"/>
      <c r="E33" s="12"/>
      <c r="F33" s="12"/>
      <c r="G33" s="12"/>
      <c r="H33" s="12"/>
      <c r="I33" s="12"/>
    </row>
    <row r="34" spans="1:12" s="31" customFormat="1" x14ac:dyDescent="0.2">
      <c r="A34" s="2" t="s">
        <v>427</v>
      </c>
      <c r="B34" s="141">
        <v>0</v>
      </c>
      <c r="C34" s="141">
        <f t="shared" si="0"/>
        <v>0</v>
      </c>
      <c r="D34" s="17"/>
      <c r="E34" s="17"/>
      <c r="F34" s="17"/>
      <c r="G34" s="17"/>
      <c r="H34" s="17"/>
      <c r="I34" s="17"/>
      <c r="J34" s="141"/>
      <c r="K34" s="141"/>
      <c r="L34" s="141"/>
    </row>
    <row r="35" spans="1:12" s="31" customFormat="1" x14ac:dyDescent="0.2">
      <c r="A35" s="2" t="s">
        <v>428</v>
      </c>
      <c r="B35" s="141">
        <v>0</v>
      </c>
      <c r="C35" s="141">
        <f t="shared" si="0"/>
        <v>0</v>
      </c>
      <c r="D35" s="17"/>
      <c r="E35" s="17"/>
      <c r="F35" s="17"/>
      <c r="G35" s="17"/>
      <c r="H35" s="17"/>
      <c r="I35" s="17"/>
      <c r="J35" s="141"/>
      <c r="K35" s="141"/>
      <c r="L35" s="141"/>
    </row>
    <row r="36" spans="1:12" s="13" customFormat="1" x14ac:dyDescent="0.2">
      <c r="A36" s="2" t="s">
        <v>429</v>
      </c>
      <c r="B36" s="141">
        <v>0</v>
      </c>
      <c r="C36" s="141">
        <f t="shared" si="0"/>
        <v>0</v>
      </c>
      <c r="D36" s="12"/>
      <c r="E36" s="12"/>
      <c r="F36" s="12"/>
      <c r="G36" s="12"/>
      <c r="H36" s="12"/>
      <c r="I36" s="12"/>
    </row>
    <row r="37" spans="1:12" s="31" customFormat="1" ht="24" x14ac:dyDescent="0.2">
      <c r="A37" s="2" t="s">
        <v>430</v>
      </c>
      <c r="B37" s="141">
        <v>0</v>
      </c>
      <c r="C37" s="141">
        <f t="shared" si="0"/>
        <v>0</v>
      </c>
      <c r="D37" s="17"/>
      <c r="E37" s="17"/>
      <c r="F37" s="17"/>
      <c r="G37" s="17"/>
      <c r="H37" s="17"/>
      <c r="I37" s="17"/>
      <c r="J37" s="141"/>
      <c r="K37" s="141"/>
      <c r="L37" s="141"/>
    </row>
    <row r="38" spans="1:12" s="31" customFormat="1" x14ac:dyDescent="0.2">
      <c r="A38" s="2" t="s">
        <v>431</v>
      </c>
      <c r="B38" s="141">
        <v>327.80426120999999</v>
      </c>
      <c r="C38" s="141">
        <f t="shared" si="0"/>
        <v>327.80426120999999</v>
      </c>
      <c r="D38" s="17"/>
      <c r="E38" s="17"/>
      <c r="F38" s="17"/>
      <c r="G38" s="17"/>
      <c r="H38" s="17"/>
      <c r="I38" s="17"/>
      <c r="J38" s="141"/>
      <c r="K38" s="141"/>
      <c r="L38" s="141"/>
    </row>
    <row r="39" spans="1:12" s="13" customFormat="1" x14ac:dyDescent="0.2">
      <c r="A39" s="2" t="s">
        <v>432</v>
      </c>
      <c r="B39" s="141">
        <v>0</v>
      </c>
      <c r="C39" s="141">
        <f t="shared" si="0"/>
        <v>0</v>
      </c>
      <c r="D39" s="12"/>
      <c r="E39" s="12"/>
      <c r="F39" s="12"/>
      <c r="G39" s="12"/>
      <c r="H39" s="12"/>
      <c r="I39" s="12"/>
    </row>
    <row r="40" spans="1:12" s="31" customFormat="1" x14ac:dyDescent="0.2">
      <c r="A40" s="2" t="s">
        <v>433</v>
      </c>
      <c r="B40" s="141">
        <v>2904.9342010300002</v>
      </c>
      <c r="C40" s="141">
        <f t="shared" si="0"/>
        <v>2904.9342010300002</v>
      </c>
      <c r="D40" s="17"/>
      <c r="E40" s="17"/>
      <c r="F40" s="17"/>
      <c r="G40" s="17"/>
      <c r="H40" s="17"/>
      <c r="I40" s="17"/>
      <c r="J40" s="141"/>
      <c r="K40" s="141"/>
      <c r="L40" s="141"/>
    </row>
    <row r="41" spans="1:12" s="31" customFormat="1" x14ac:dyDescent="0.2">
      <c r="A41" s="2" t="s">
        <v>434</v>
      </c>
      <c r="B41" s="141">
        <v>189.86968519000001</v>
      </c>
      <c r="C41" s="141">
        <f t="shared" si="0"/>
        <v>189.86968519000001</v>
      </c>
      <c r="D41" s="17"/>
      <c r="E41" s="17"/>
      <c r="F41" s="17"/>
      <c r="G41" s="17"/>
      <c r="H41" s="17"/>
      <c r="I41" s="17"/>
      <c r="J41" s="141"/>
      <c r="K41" s="141"/>
      <c r="L41" s="141"/>
    </row>
    <row r="42" spans="1:12" s="31" customFormat="1" x14ac:dyDescent="0.2">
      <c r="A42" s="2" t="s">
        <v>435</v>
      </c>
      <c r="B42" s="141">
        <v>0</v>
      </c>
      <c r="C42" s="141">
        <f t="shared" si="0"/>
        <v>0</v>
      </c>
      <c r="D42" s="17"/>
      <c r="E42" s="17"/>
      <c r="F42" s="17"/>
      <c r="G42" s="17"/>
      <c r="H42" s="17"/>
      <c r="I42" s="17"/>
      <c r="J42" s="141"/>
      <c r="K42" s="141"/>
      <c r="L42" s="141"/>
    </row>
    <row r="43" spans="1:12" s="31" customFormat="1" x14ac:dyDescent="0.2">
      <c r="A43" s="2" t="s">
        <v>436</v>
      </c>
      <c r="B43" s="141">
        <v>14186.336156580001</v>
      </c>
      <c r="C43" s="141">
        <f t="shared" si="0"/>
        <v>14186.336156580001</v>
      </c>
      <c r="D43" s="17"/>
      <c r="E43" s="17"/>
      <c r="F43" s="17"/>
      <c r="G43" s="17"/>
      <c r="H43" s="17"/>
      <c r="I43" s="17"/>
      <c r="J43" s="141"/>
      <c r="K43" s="141"/>
      <c r="L43" s="141"/>
    </row>
    <row r="44" spans="1:12" s="31" customFormat="1" x14ac:dyDescent="0.2">
      <c r="A44" s="2" t="s">
        <v>437</v>
      </c>
      <c r="B44" s="141">
        <v>3158.8517155499999</v>
      </c>
      <c r="C44" s="141">
        <f t="shared" si="0"/>
        <v>3158.8517155499999</v>
      </c>
      <c r="D44" s="17"/>
      <c r="E44" s="17"/>
      <c r="F44" s="17"/>
      <c r="G44" s="17"/>
      <c r="H44" s="17"/>
      <c r="I44" s="17"/>
      <c r="J44" s="141"/>
      <c r="K44" s="141"/>
      <c r="L44" s="141"/>
    </row>
    <row r="45" spans="1:12" s="13" customFormat="1" x14ac:dyDescent="0.2">
      <c r="A45" s="3" t="s">
        <v>438</v>
      </c>
      <c r="B45" s="13">
        <v>284.69733504999999</v>
      </c>
      <c r="C45" s="13">
        <f t="shared" si="0"/>
        <v>284.69733504999999</v>
      </c>
      <c r="D45" s="12"/>
      <c r="E45" s="12"/>
      <c r="F45" s="12"/>
      <c r="G45" s="12"/>
      <c r="H45" s="12"/>
      <c r="I45" s="12"/>
    </row>
    <row r="46" spans="1:12" s="31" customFormat="1" x14ac:dyDescent="0.2">
      <c r="A46" s="3" t="s">
        <v>439</v>
      </c>
      <c r="B46" s="13">
        <v>2874.1543805000001</v>
      </c>
      <c r="C46" s="13">
        <f t="shared" si="0"/>
        <v>2874.1543805000001</v>
      </c>
      <c r="D46" s="17"/>
      <c r="E46" s="17"/>
      <c r="F46" s="17"/>
      <c r="G46" s="17"/>
      <c r="H46" s="17"/>
      <c r="I46" s="17"/>
      <c r="J46" s="141"/>
      <c r="K46" s="141"/>
      <c r="L46" s="141"/>
    </row>
    <row r="47" spans="1:12" s="31" customFormat="1" x14ac:dyDescent="0.2">
      <c r="A47" s="2" t="s">
        <v>440</v>
      </c>
      <c r="B47" s="141">
        <v>0</v>
      </c>
      <c r="C47" s="141">
        <f t="shared" si="0"/>
        <v>0</v>
      </c>
      <c r="D47" s="17"/>
      <c r="E47" s="17"/>
      <c r="F47" s="17"/>
      <c r="G47" s="17"/>
      <c r="H47" s="17"/>
      <c r="I47" s="17"/>
      <c r="J47" s="141"/>
      <c r="K47" s="141"/>
      <c r="L47" s="141"/>
    </row>
    <row r="48" spans="1:12" s="31" customFormat="1" x14ac:dyDescent="0.2">
      <c r="A48" s="2" t="s">
        <v>441</v>
      </c>
      <c r="B48" s="141">
        <v>0</v>
      </c>
      <c r="C48" s="141">
        <f t="shared" si="0"/>
        <v>0</v>
      </c>
      <c r="D48" s="42"/>
      <c r="E48" s="145"/>
      <c r="F48" s="145"/>
      <c r="G48" s="145"/>
      <c r="H48" s="145"/>
      <c r="I48" s="145"/>
      <c r="J48" s="146"/>
      <c r="K48" s="146"/>
      <c r="L48" s="146"/>
    </row>
    <row r="49" spans="1:3" x14ac:dyDescent="0.2">
      <c r="A49" s="3" t="s">
        <v>442</v>
      </c>
      <c r="B49" s="13">
        <v>0</v>
      </c>
      <c r="C49" s="13">
        <f t="shared" si="0"/>
        <v>0</v>
      </c>
    </row>
    <row r="50" spans="1:3" x14ac:dyDescent="0.2">
      <c r="A50" s="2" t="s">
        <v>443</v>
      </c>
      <c r="B50" s="141">
        <v>11027.484441029999</v>
      </c>
      <c r="C50" s="141">
        <f t="shared" si="0"/>
        <v>11027.484441029999</v>
      </c>
    </row>
    <row r="51" spans="1:3" x14ac:dyDescent="0.2">
      <c r="A51" s="2" t="s">
        <v>421</v>
      </c>
      <c r="B51" s="141">
        <v>11027.484441029999</v>
      </c>
      <c r="C51" s="141">
        <f t="shared" si="0"/>
        <v>11027.484441029999</v>
      </c>
    </row>
    <row r="52" spans="1:3" x14ac:dyDescent="0.2">
      <c r="A52" s="3" t="s">
        <v>444</v>
      </c>
      <c r="B52" s="13">
        <v>0</v>
      </c>
      <c r="C52" s="13">
        <f t="shared" si="0"/>
        <v>0</v>
      </c>
    </row>
    <row r="53" spans="1:3" x14ac:dyDescent="0.2">
      <c r="A53" s="2" t="s">
        <v>425</v>
      </c>
      <c r="B53" s="141">
        <v>11002.709552</v>
      </c>
      <c r="C53" s="141">
        <f t="shared" si="0"/>
        <v>11002.709552</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24.774889030000001</v>
      </c>
      <c r="C59" s="141">
        <f t="shared" si="0"/>
        <v>24.774889030000001</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9" spans="1:3" ht="13.5" thickBot="1" x14ac:dyDescent="0.25">
      <c r="A69" s="75"/>
      <c r="B69" s="75"/>
      <c r="C69" s="75"/>
    </row>
    <row r="70"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B2C9-FD10-4F43-AD39-6F5C2F344067}">
  <sheetPr>
    <tabColor rgb="FF00B0F0"/>
  </sheetPr>
  <dimension ref="A18:G20"/>
  <sheetViews>
    <sheetView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7">
      <c r="A18" s="167" t="s">
        <v>370</v>
      </c>
      <c r="B18" s="167"/>
      <c r="C18" s="167"/>
      <c r="D18" s="167"/>
      <c r="E18" s="167"/>
      <c r="F18" s="167"/>
      <c r="G18" s="167"/>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8195-82AF-4242-AEF8-8D073E178F6B}">
  <sheetPr>
    <tabColor theme="9" tint="0.39997558519241921"/>
  </sheetPr>
  <dimension ref="A1:L70"/>
  <sheetViews>
    <sheetView showGridLines="0" defaultGridColor="0" topLeftCell="A7" colorId="60" workbookViewId="0">
      <selection activeCell="C12" sqref="C12"/>
    </sheetView>
  </sheetViews>
  <sheetFormatPr baseColWidth="10" defaultColWidth="11.42578125" defaultRowHeight="12.75" x14ac:dyDescent="0.2"/>
  <cols>
    <col min="1" max="1" width="58.42578125" style="4" customWidth="1"/>
    <col min="2" max="4" width="11.42578125" style="4"/>
    <col min="5" max="5" width="13.42578125" style="4" customWidth="1"/>
    <col min="6"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365</v>
      </c>
      <c r="B5" s="158"/>
      <c r="C5" s="158"/>
      <c r="D5" s="158"/>
      <c r="E5" s="158"/>
      <c r="F5" s="158"/>
      <c r="G5" s="61"/>
      <c r="H5" s="61"/>
    </row>
    <row r="6" spans="1:9" x14ac:dyDescent="0.2">
      <c r="A6" s="158" t="s">
        <v>370</v>
      </c>
      <c r="B6" s="158"/>
      <c r="C6" s="158"/>
      <c r="D6" s="158"/>
      <c r="E6" s="158"/>
      <c r="F6" s="158"/>
      <c r="G6" s="61"/>
      <c r="H6" s="61"/>
    </row>
    <row r="7" spans="1:9" x14ac:dyDescent="0.2">
      <c r="A7" s="158">
        <v>2023</v>
      </c>
      <c r="B7" s="158"/>
      <c r="C7" s="158"/>
      <c r="D7" s="158"/>
      <c r="E7" s="158"/>
      <c r="F7" s="158"/>
      <c r="G7" s="61"/>
      <c r="H7" s="61"/>
    </row>
    <row r="8" spans="1:9" x14ac:dyDescent="0.2">
      <c r="A8" s="158" t="s">
        <v>367</v>
      </c>
      <c r="B8" s="158"/>
      <c r="C8" s="158"/>
      <c r="D8" s="158"/>
      <c r="E8" s="158"/>
      <c r="F8" s="158"/>
      <c r="G8" s="61"/>
      <c r="H8" s="61"/>
    </row>
    <row r="9" spans="1:9" ht="13.5" thickBot="1" x14ac:dyDescent="0.25"/>
    <row r="10" spans="1:9" ht="61.5" thickTop="1" thickBot="1" x14ac:dyDescent="0.25">
      <c r="A10" s="72" t="s">
        <v>368</v>
      </c>
      <c r="B10" s="72" t="s">
        <v>387</v>
      </c>
      <c r="C10" s="72" t="s">
        <v>388</v>
      </c>
      <c r="D10" s="72" t="s">
        <v>389</v>
      </c>
      <c r="E10" s="72" t="s">
        <v>390</v>
      </c>
      <c r="F10" s="72" t="s">
        <v>372</v>
      </c>
      <c r="G10" s="73"/>
      <c r="H10" s="73"/>
      <c r="I10" s="73"/>
    </row>
    <row r="11" spans="1:9" s="13" customFormat="1" ht="13.5" thickTop="1" x14ac:dyDescent="0.2">
      <c r="A11" s="74"/>
      <c r="B11" s="12"/>
      <c r="C11" s="12"/>
      <c r="D11" s="12"/>
      <c r="E11" s="12"/>
      <c r="F11" s="12"/>
      <c r="G11" s="12"/>
      <c r="H11" s="12"/>
      <c r="I11" s="12"/>
    </row>
    <row r="12" spans="1:9" s="13" customFormat="1" x14ac:dyDescent="0.2">
      <c r="A12" s="3" t="s">
        <v>406</v>
      </c>
      <c r="B12" s="13">
        <v>234398.81472970001</v>
      </c>
      <c r="C12" s="13">
        <v>671038.33334144496</v>
      </c>
      <c r="D12" s="13">
        <v>173090.73</v>
      </c>
      <c r="E12" s="13">
        <v>2893.1190152099998</v>
      </c>
      <c r="F12" s="12">
        <f>SUM(B12:E12)</f>
        <v>1081420.997086355</v>
      </c>
      <c r="G12" s="12"/>
      <c r="H12" s="12"/>
      <c r="I12" s="12"/>
    </row>
    <row r="13" spans="1:9" s="13" customFormat="1" x14ac:dyDescent="0.2">
      <c r="A13" s="3" t="s">
        <v>407</v>
      </c>
      <c r="B13" s="13">
        <v>226243.04798817</v>
      </c>
      <c r="C13" s="13">
        <v>668647.94449100504</v>
      </c>
      <c r="D13" s="13">
        <v>173090.73</v>
      </c>
      <c r="E13" s="13">
        <v>2893.1190152099998</v>
      </c>
      <c r="F13" s="12">
        <f t="shared" ref="F13:F66" si="0">SUM(B13:E13)</f>
        <v>1070874.8414943852</v>
      </c>
      <c r="G13" s="12"/>
      <c r="H13" s="12"/>
      <c r="I13" s="12"/>
    </row>
    <row r="14" spans="1:9" s="31" customFormat="1" x14ac:dyDescent="0.2">
      <c r="A14" s="3" t="s">
        <v>408</v>
      </c>
      <c r="B14" s="13">
        <v>18803.139429210001</v>
      </c>
      <c r="C14" s="13">
        <v>490592.60152379499</v>
      </c>
      <c r="D14" s="13">
        <v>127612.67</v>
      </c>
      <c r="E14" s="13">
        <v>2810.7876146899998</v>
      </c>
      <c r="F14" s="12">
        <f t="shared" si="0"/>
        <v>639819.19856769498</v>
      </c>
      <c r="G14" s="17"/>
      <c r="H14" s="17"/>
      <c r="I14" s="17"/>
    </row>
    <row r="15" spans="1:9" s="31" customFormat="1" x14ac:dyDescent="0.2">
      <c r="A15" s="2" t="s">
        <v>409</v>
      </c>
      <c r="B15" s="141">
        <v>4249.9922728800002</v>
      </c>
      <c r="C15" s="141">
        <v>207040.02557597999</v>
      </c>
      <c r="D15" s="141">
        <v>46164.35</v>
      </c>
      <c r="E15" s="141">
        <v>1882.1557663999999</v>
      </c>
      <c r="F15" s="12">
        <f t="shared" si="0"/>
        <v>259336.52361526</v>
      </c>
      <c r="G15" s="17"/>
      <c r="H15" s="17"/>
      <c r="I15" s="17"/>
    </row>
    <row r="16" spans="1:9" s="31" customFormat="1" x14ac:dyDescent="0.2">
      <c r="A16" s="2" t="s">
        <v>410</v>
      </c>
      <c r="B16" s="141">
        <v>1135.1319864300001</v>
      </c>
      <c r="C16" s="141">
        <v>27051.821433680001</v>
      </c>
      <c r="D16" s="141">
        <v>8244.49</v>
      </c>
      <c r="E16" s="141">
        <v>255.13487699999999</v>
      </c>
      <c r="F16" s="12">
        <f t="shared" si="0"/>
        <v>36686.578297109998</v>
      </c>
      <c r="G16" s="17"/>
      <c r="H16" s="17"/>
      <c r="I16" s="17"/>
    </row>
    <row r="17" spans="1:9" s="31" customFormat="1" x14ac:dyDescent="0.2">
      <c r="A17" s="2" t="s">
        <v>411</v>
      </c>
      <c r="B17" s="141">
        <v>239.73732709000001</v>
      </c>
      <c r="C17" s="141">
        <v>122.59488764</v>
      </c>
      <c r="D17" s="141">
        <v>2540.1394808099999</v>
      </c>
      <c r="E17" s="141">
        <v>16.84408419</v>
      </c>
      <c r="F17" s="12">
        <f t="shared" si="0"/>
        <v>2919.31577973</v>
      </c>
      <c r="G17" s="17"/>
      <c r="H17" s="17"/>
      <c r="I17" s="17"/>
    </row>
    <row r="18" spans="1:9" s="31" customFormat="1" x14ac:dyDescent="0.2">
      <c r="A18" s="2" t="s">
        <v>412</v>
      </c>
      <c r="B18" s="141">
        <v>1150.52953634</v>
      </c>
      <c r="C18" s="141">
        <v>26929.226546040001</v>
      </c>
      <c r="D18" s="141">
        <v>7447.4844476400003</v>
      </c>
      <c r="E18" s="141">
        <v>308.13337358000001</v>
      </c>
      <c r="F18" s="12">
        <f t="shared" si="0"/>
        <v>35835.373903600004</v>
      </c>
      <c r="G18" s="17"/>
      <c r="H18" s="17"/>
      <c r="I18" s="17"/>
    </row>
    <row r="19" spans="1:9" s="31" customFormat="1" x14ac:dyDescent="0.2">
      <c r="A19" s="2" t="s">
        <v>413</v>
      </c>
      <c r="B19" s="141">
        <v>6832.4683189999996</v>
      </c>
      <c r="C19" s="141">
        <v>184256.756152702</v>
      </c>
      <c r="D19" s="141">
        <v>62756.28</v>
      </c>
      <c r="E19" s="141">
        <v>479.04022328999997</v>
      </c>
      <c r="F19" s="12">
        <f t="shared" si="0"/>
        <v>254324.54469499202</v>
      </c>
      <c r="G19" s="17"/>
      <c r="H19" s="17"/>
      <c r="I19" s="17"/>
    </row>
    <row r="20" spans="1:9" s="31" customFormat="1" x14ac:dyDescent="0.2">
      <c r="A20" s="3" t="s">
        <v>414</v>
      </c>
      <c r="B20" s="13">
        <v>5896.1804587500001</v>
      </c>
      <c r="C20" s="13">
        <v>6856.6314069800001</v>
      </c>
      <c r="D20" s="13">
        <v>6790.27</v>
      </c>
      <c r="E20" s="13">
        <v>0</v>
      </c>
      <c r="F20" s="12">
        <f t="shared" si="0"/>
        <v>19543.081865730001</v>
      </c>
      <c r="G20" s="17"/>
      <c r="H20" s="17"/>
      <c r="I20" s="17"/>
    </row>
    <row r="21" spans="1:9" s="31" customFormat="1" x14ac:dyDescent="0.2">
      <c r="A21" s="3" t="s">
        <v>415</v>
      </c>
      <c r="B21" s="13">
        <v>5896.1804587500001</v>
      </c>
      <c r="C21" s="13">
        <v>6854.5236315800003</v>
      </c>
      <c r="D21" s="13">
        <v>2551.0300000000002</v>
      </c>
      <c r="E21" s="13">
        <v>0</v>
      </c>
      <c r="F21" s="12">
        <f t="shared" si="0"/>
        <v>15301.734090330001</v>
      </c>
      <c r="G21" s="17"/>
      <c r="H21" s="17"/>
      <c r="I21" s="17"/>
    </row>
    <row r="22" spans="1:9" s="13" customFormat="1" x14ac:dyDescent="0.2">
      <c r="A22" s="2" t="s">
        <v>416</v>
      </c>
      <c r="B22" s="141">
        <v>0</v>
      </c>
      <c r="C22" s="141">
        <v>4540.7812616299998</v>
      </c>
      <c r="D22" s="141">
        <v>2347.14</v>
      </c>
      <c r="E22" s="141">
        <v>0</v>
      </c>
      <c r="F22" s="12">
        <f t="shared" si="0"/>
        <v>6887.9212616299992</v>
      </c>
      <c r="G22" s="12"/>
      <c r="H22" s="12"/>
      <c r="I22" s="12"/>
    </row>
    <row r="23" spans="1:9" s="13" customFormat="1" x14ac:dyDescent="0.2">
      <c r="A23" s="2" t="s">
        <v>417</v>
      </c>
      <c r="B23" s="141">
        <v>0</v>
      </c>
      <c r="C23" s="141">
        <v>2212.25051962</v>
      </c>
      <c r="D23" s="141">
        <v>0</v>
      </c>
      <c r="E23" s="141">
        <v>0</v>
      </c>
      <c r="F23" s="12">
        <f t="shared" si="0"/>
        <v>2212.25051962</v>
      </c>
      <c r="G23" s="12"/>
      <c r="H23" s="12"/>
      <c r="I23" s="12"/>
    </row>
    <row r="24" spans="1:9" s="31" customFormat="1" x14ac:dyDescent="0.2">
      <c r="A24" s="2" t="s">
        <v>418</v>
      </c>
      <c r="B24" s="141">
        <v>5896.1804587500001</v>
      </c>
      <c r="C24" s="141">
        <v>101.49185033000001</v>
      </c>
      <c r="D24" s="141">
        <v>203.89</v>
      </c>
      <c r="E24" s="141">
        <v>0</v>
      </c>
      <c r="F24" s="12">
        <f t="shared" si="0"/>
        <v>6201.56230908</v>
      </c>
      <c r="G24" s="17"/>
      <c r="H24" s="17"/>
      <c r="I24" s="17"/>
    </row>
    <row r="25" spans="1:9" s="31" customFormat="1" x14ac:dyDescent="0.2">
      <c r="A25" s="2" t="s">
        <v>419</v>
      </c>
      <c r="B25" s="141">
        <v>0</v>
      </c>
      <c r="C25" s="141">
        <v>2.1077754</v>
      </c>
      <c r="D25" s="141">
        <v>4239.24</v>
      </c>
      <c r="E25" s="141">
        <v>0</v>
      </c>
      <c r="F25" s="12">
        <f t="shared" si="0"/>
        <v>4241.3477753999996</v>
      </c>
      <c r="G25" s="17"/>
      <c r="H25" s="17"/>
      <c r="I25" s="17"/>
    </row>
    <row r="26" spans="1:9" s="31" customFormat="1" x14ac:dyDescent="0.2">
      <c r="A26" s="3" t="s">
        <v>420</v>
      </c>
      <c r="B26" s="13">
        <v>689.36639215000002</v>
      </c>
      <c r="C26" s="13">
        <v>65387.366954452998</v>
      </c>
      <c r="D26" s="13">
        <v>3657.28</v>
      </c>
      <c r="E26" s="13">
        <v>194.456748</v>
      </c>
      <c r="F26" s="12">
        <f t="shared" si="0"/>
        <v>69928.470094602992</v>
      </c>
      <c r="G26" s="17"/>
      <c r="H26" s="17"/>
      <c r="I26" s="17"/>
    </row>
    <row r="27" spans="1:9" s="31" customFormat="1" x14ac:dyDescent="0.2">
      <c r="A27" s="2" t="s">
        <v>421</v>
      </c>
      <c r="B27" s="141">
        <v>19.604816</v>
      </c>
      <c r="C27" s="141">
        <v>38183.087145083002</v>
      </c>
      <c r="D27" s="141">
        <v>0</v>
      </c>
      <c r="E27" s="141">
        <v>31.269521189999999</v>
      </c>
      <c r="F27" s="12">
        <f t="shared" si="0"/>
        <v>38233.961482273</v>
      </c>
      <c r="G27" s="17"/>
      <c r="H27" s="17"/>
      <c r="I27" s="17"/>
    </row>
    <row r="28" spans="1:9" s="13" customFormat="1" x14ac:dyDescent="0.2">
      <c r="A28" s="2" t="s">
        <v>422</v>
      </c>
      <c r="B28" s="141">
        <v>0</v>
      </c>
      <c r="C28" s="141">
        <v>0</v>
      </c>
      <c r="D28" s="141">
        <v>0</v>
      </c>
      <c r="E28" s="141">
        <v>0</v>
      </c>
      <c r="F28" s="12">
        <f t="shared" si="0"/>
        <v>0</v>
      </c>
      <c r="G28" s="12"/>
      <c r="H28" s="12"/>
      <c r="I28" s="12"/>
    </row>
    <row r="29" spans="1:9" s="31" customFormat="1" x14ac:dyDescent="0.2">
      <c r="A29" s="2" t="s">
        <v>423</v>
      </c>
      <c r="B29" s="141">
        <v>0</v>
      </c>
      <c r="C29" s="141">
        <v>0</v>
      </c>
      <c r="D29" s="141">
        <v>0</v>
      </c>
      <c r="E29" s="141">
        <v>0</v>
      </c>
      <c r="F29" s="12">
        <f t="shared" si="0"/>
        <v>0</v>
      </c>
      <c r="G29" s="17"/>
      <c r="H29" s="17"/>
      <c r="I29" s="17"/>
    </row>
    <row r="30" spans="1:9" s="31" customFormat="1" x14ac:dyDescent="0.2">
      <c r="A30" s="2" t="s">
        <v>424</v>
      </c>
      <c r="B30" s="141">
        <v>0</v>
      </c>
      <c r="C30" s="141">
        <v>0</v>
      </c>
      <c r="D30" s="141">
        <v>0</v>
      </c>
      <c r="E30" s="141">
        <v>0</v>
      </c>
      <c r="F30" s="12">
        <f t="shared" si="0"/>
        <v>0</v>
      </c>
      <c r="G30" s="17"/>
      <c r="H30" s="17"/>
      <c r="I30" s="17"/>
    </row>
    <row r="31" spans="1:9" s="31" customFormat="1" x14ac:dyDescent="0.2">
      <c r="A31" s="2" t="s">
        <v>425</v>
      </c>
      <c r="B31" s="141">
        <v>0</v>
      </c>
      <c r="C31" s="141">
        <v>0</v>
      </c>
      <c r="D31" s="141">
        <v>0</v>
      </c>
      <c r="E31" s="141">
        <v>0</v>
      </c>
      <c r="F31" s="12">
        <f t="shared" si="0"/>
        <v>0</v>
      </c>
      <c r="G31" s="17"/>
      <c r="H31" s="17"/>
      <c r="I31" s="17"/>
    </row>
    <row r="32" spans="1:9" s="31" customFormat="1" x14ac:dyDescent="0.2">
      <c r="A32" s="2" t="s">
        <v>499</v>
      </c>
      <c r="B32" s="141">
        <v>0</v>
      </c>
      <c r="C32" s="141">
        <v>0</v>
      </c>
      <c r="D32" s="141">
        <v>0</v>
      </c>
      <c r="E32" s="141">
        <v>0</v>
      </c>
      <c r="F32" s="12">
        <f t="shared" si="0"/>
        <v>0</v>
      </c>
      <c r="G32" s="17"/>
      <c r="H32" s="17"/>
      <c r="I32" s="17"/>
    </row>
    <row r="33" spans="1:9" s="31" customFormat="1" x14ac:dyDescent="0.2">
      <c r="A33" s="2" t="s">
        <v>426</v>
      </c>
      <c r="B33" s="141">
        <v>0</v>
      </c>
      <c r="C33" s="141">
        <v>0</v>
      </c>
      <c r="D33" s="141">
        <v>0</v>
      </c>
      <c r="E33" s="141">
        <v>0</v>
      </c>
      <c r="F33" s="12">
        <f t="shared" si="0"/>
        <v>0</v>
      </c>
      <c r="G33" s="17"/>
      <c r="H33" s="17"/>
      <c r="I33" s="17"/>
    </row>
    <row r="34" spans="1:9" s="31" customFormat="1" x14ac:dyDescent="0.2">
      <c r="A34" s="2" t="s">
        <v>427</v>
      </c>
      <c r="B34" s="141">
        <v>0</v>
      </c>
      <c r="C34" s="141">
        <v>0</v>
      </c>
      <c r="D34" s="141">
        <v>0</v>
      </c>
      <c r="E34" s="141">
        <v>0</v>
      </c>
      <c r="F34" s="12">
        <f t="shared" si="0"/>
        <v>0</v>
      </c>
      <c r="G34" s="17"/>
      <c r="H34" s="17"/>
      <c r="I34" s="17"/>
    </row>
    <row r="35" spans="1:9" s="31" customFormat="1" x14ac:dyDescent="0.2">
      <c r="A35" s="2" t="s">
        <v>428</v>
      </c>
      <c r="B35" s="141">
        <v>0</v>
      </c>
      <c r="C35" s="141">
        <v>18616.870613079998</v>
      </c>
      <c r="D35" s="141">
        <v>0</v>
      </c>
      <c r="E35" s="141">
        <v>0</v>
      </c>
      <c r="F35" s="12">
        <f t="shared" si="0"/>
        <v>18616.870613079998</v>
      </c>
      <c r="G35" s="17"/>
      <c r="H35" s="17"/>
      <c r="I35" s="17"/>
    </row>
    <row r="36" spans="1:9" s="31" customFormat="1" x14ac:dyDescent="0.2">
      <c r="A36" s="2" t="s">
        <v>429</v>
      </c>
      <c r="B36" s="141">
        <v>19.604816</v>
      </c>
      <c r="C36" s="141">
        <v>110.37414806300001</v>
      </c>
      <c r="D36" s="141">
        <v>0</v>
      </c>
      <c r="E36" s="141">
        <v>0</v>
      </c>
      <c r="F36" s="12">
        <f t="shared" si="0"/>
        <v>129.97896406300001</v>
      </c>
      <c r="G36" s="17"/>
      <c r="H36" s="17"/>
      <c r="I36" s="17"/>
    </row>
    <row r="37" spans="1:9" s="31" customFormat="1" x14ac:dyDescent="0.2">
      <c r="A37" s="2" t="s">
        <v>430</v>
      </c>
      <c r="B37" s="141">
        <v>0</v>
      </c>
      <c r="C37" s="141">
        <v>0</v>
      </c>
      <c r="D37" s="141">
        <v>0</v>
      </c>
      <c r="E37" s="141">
        <v>0</v>
      </c>
      <c r="F37" s="12">
        <f t="shared" si="0"/>
        <v>0</v>
      </c>
      <c r="G37" s="17"/>
      <c r="H37" s="17"/>
      <c r="I37" s="17"/>
    </row>
    <row r="38" spans="1:9" s="31" customFormat="1" x14ac:dyDescent="0.2">
      <c r="A38" s="2" t="s">
        <v>431</v>
      </c>
      <c r="B38" s="141">
        <v>31.269521189999999</v>
      </c>
      <c r="C38" s="141">
        <v>1.639839</v>
      </c>
      <c r="D38" s="141">
        <v>0</v>
      </c>
      <c r="E38" s="141">
        <v>31.269521189999999</v>
      </c>
      <c r="F38" s="12">
        <f t="shared" si="0"/>
        <v>64.178881380000007</v>
      </c>
      <c r="G38" s="17"/>
      <c r="H38" s="17"/>
      <c r="I38" s="17"/>
    </row>
    <row r="39" spans="1:9" s="31" customFormat="1" x14ac:dyDescent="0.2">
      <c r="A39" s="2" t="s">
        <v>432</v>
      </c>
      <c r="B39" s="141">
        <v>0</v>
      </c>
      <c r="C39" s="141">
        <v>19454.202544939999</v>
      </c>
      <c r="D39" s="141">
        <v>0</v>
      </c>
      <c r="E39" s="141">
        <v>0</v>
      </c>
      <c r="F39" s="12">
        <f t="shared" si="0"/>
        <v>19454.202544939999</v>
      </c>
      <c r="G39" s="17"/>
      <c r="H39" s="17"/>
      <c r="I39" s="17"/>
    </row>
    <row r="40" spans="1:9" s="31" customFormat="1" x14ac:dyDescent="0.2">
      <c r="A40" s="2" t="s">
        <v>433</v>
      </c>
      <c r="B40" s="141">
        <v>669.76157615</v>
      </c>
      <c r="C40" s="141">
        <v>27173.84374977</v>
      </c>
      <c r="D40" s="141">
        <v>3648.51</v>
      </c>
      <c r="E40" s="141">
        <v>163.18722681</v>
      </c>
      <c r="F40" s="12">
        <f t="shared" si="0"/>
        <v>31655.302552730001</v>
      </c>
      <c r="G40" s="17"/>
      <c r="H40" s="17"/>
      <c r="I40" s="17"/>
    </row>
    <row r="41" spans="1:9" s="31" customFormat="1" x14ac:dyDescent="0.2">
      <c r="A41" s="2" t="s">
        <v>434</v>
      </c>
      <c r="B41" s="141">
        <v>0</v>
      </c>
      <c r="C41" s="141">
        <v>30.4360596</v>
      </c>
      <c r="D41" s="141">
        <v>8.77</v>
      </c>
      <c r="E41" s="141">
        <v>0</v>
      </c>
      <c r="F41" s="12">
        <f t="shared" si="0"/>
        <v>39.206059600000003</v>
      </c>
      <c r="G41" s="17"/>
      <c r="H41" s="17"/>
      <c r="I41" s="17"/>
    </row>
    <row r="42" spans="1:9" s="31" customFormat="1" x14ac:dyDescent="0.2">
      <c r="A42" s="2" t="s">
        <v>435</v>
      </c>
      <c r="B42" s="141">
        <v>0</v>
      </c>
      <c r="C42" s="141">
        <v>0</v>
      </c>
      <c r="D42" s="141">
        <v>0</v>
      </c>
      <c r="E42" s="141">
        <v>0</v>
      </c>
      <c r="F42" s="12">
        <f t="shared" si="0"/>
        <v>0</v>
      </c>
      <c r="G42" s="17"/>
      <c r="H42" s="17"/>
      <c r="I42" s="17"/>
    </row>
    <row r="43" spans="1:9" s="31" customFormat="1" x14ac:dyDescent="0.2">
      <c r="A43" s="2" t="s">
        <v>436</v>
      </c>
      <c r="B43" s="141">
        <v>207439.90855896001</v>
      </c>
      <c r="C43" s="141">
        <v>178055.34296720999</v>
      </c>
      <c r="D43" s="141">
        <v>45478.06</v>
      </c>
      <c r="E43" s="141">
        <v>82.331400520000003</v>
      </c>
      <c r="F43" s="12">
        <f t="shared" si="0"/>
        <v>431055.64292668999</v>
      </c>
      <c r="G43" s="17"/>
      <c r="H43" s="17"/>
      <c r="I43" s="17"/>
    </row>
    <row r="44" spans="1:9" s="31" customFormat="1" x14ac:dyDescent="0.2">
      <c r="A44" s="2" t="s">
        <v>437</v>
      </c>
      <c r="B44" s="141">
        <v>5944.5584097700003</v>
      </c>
      <c r="C44" s="141">
        <v>169790.28315077999</v>
      </c>
      <c r="D44" s="141">
        <v>44072.77</v>
      </c>
      <c r="E44" s="141">
        <v>82.331400520000003</v>
      </c>
      <c r="F44" s="12">
        <f t="shared" si="0"/>
        <v>219889.94296106996</v>
      </c>
      <c r="G44" s="17"/>
      <c r="H44" s="17"/>
      <c r="I44" s="17"/>
    </row>
    <row r="45" spans="1:9" s="31" customFormat="1" x14ac:dyDescent="0.2">
      <c r="A45" s="3" t="s">
        <v>438</v>
      </c>
      <c r="B45" s="13">
        <v>1248.70839849</v>
      </c>
      <c r="C45" s="13">
        <v>25212.757368250001</v>
      </c>
      <c r="D45" s="13">
        <v>4753.4799999999996</v>
      </c>
      <c r="E45" s="13">
        <v>82.331400520000003</v>
      </c>
      <c r="F45" s="12">
        <f t="shared" si="0"/>
        <v>31297.277167260003</v>
      </c>
      <c r="G45" s="17"/>
      <c r="H45" s="17"/>
      <c r="I45" s="17"/>
    </row>
    <row r="46" spans="1:9" s="31" customFormat="1" x14ac:dyDescent="0.2">
      <c r="A46" s="3" t="s">
        <v>439</v>
      </c>
      <c r="B46" s="13">
        <v>4695.8500112800002</v>
      </c>
      <c r="C46" s="13">
        <v>144577.52578252999</v>
      </c>
      <c r="D46" s="13">
        <v>39319.29</v>
      </c>
      <c r="E46" s="13">
        <v>0</v>
      </c>
      <c r="F46" s="12">
        <f t="shared" si="0"/>
        <v>188592.66579381001</v>
      </c>
      <c r="G46" s="17"/>
      <c r="H46" s="17"/>
      <c r="I46" s="17"/>
    </row>
    <row r="47" spans="1:9" s="31" customFormat="1" x14ac:dyDescent="0.2">
      <c r="A47" s="2" t="s">
        <v>440</v>
      </c>
      <c r="B47" s="141">
        <v>0</v>
      </c>
      <c r="C47" s="141">
        <v>4875.2415857400001</v>
      </c>
      <c r="D47" s="141">
        <v>1405.29</v>
      </c>
      <c r="E47" s="141">
        <v>0</v>
      </c>
      <c r="F47" s="12">
        <f t="shared" si="0"/>
        <v>6280.5315857400001</v>
      </c>
      <c r="G47" s="17"/>
      <c r="H47" s="17"/>
      <c r="I47" s="17"/>
    </row>
    <row r="48" spans="1:9" s="31" customFormat="1" x14ac:dyDescent="0.2">
      <c r="A48" s="2" t="s">
        <v>441</v>
      </c>
      <c r="B48" s="141">
        <v>0</v>
      </c>
      <c r="C48" s="141">
        <v>4141.5719857399999</v>
      </c>
      <c r="D48" s="141">
        <v>1405.29</v>
      </c>
      <c r="E48" s="141">
        <v>0</v>
      </c>
      <c r="F48" s="12">
        <f t="shared" si="0"/>
        <v>5546.8619857399999</v>
      </c>
      <c r="G48" s="17"/>
      <c r="H48" s="17"/>
      <c r="I48" s="17"/>
    </row>
    <row r="49" spans="1:9" s="13" customFormat="1" x14ac:dyDescent="0.2">
      <c r="A49" s="3" t="s">
        <v>442</v>
      </c>
      <c r="B49" s="13">
        <v>0</v>
      </c>
      <c r="C49" s="13">
        <v>733.66959999999995</v>
      </c>
      <c r="D49" s="13">
        <v>0</v>
      </c>
      <c r="E49" s="13">
        <v>0</v>
      </c>
      <c r="F49" s="12">
        <f t="shared" si="0"/>
        <v>733.66959999999995</v>
      </c>
      <c r="G49" s="12"/>
      <c r="H49" s="12"/>
      <c r="I49" s="12"/>
    </row>
    <row r="50" spans="1:9" s="13" customFormat="1" x14ac:dyDescent="0.2">
      <c r="A50" s="2" t="s">
        <v>443</v>
      </c>
      <c r="B50" s="141">
        <v>201495.35014919</v>
      </c>
      <c r="C50" s="141">
        <v>3389.8182306899998</v>
      </c>
      <c r="D50" s="141">
        <v>0</v>
      </c>
      <c r="E50" s="141">
        <v>0</v>
      </c>
      <c r="F50" s="12">
        <f t="shared" si="0"/>
        <v>204885.16837987999</v>
      </c>
      <c r="G50" s="12"/>
      <c r="H50" s="12"/>
      <c r="I50" s="12"/>
    </row>
    <row r="51" spans="1:9" s="31" customFormat="1" x14ac:dyDescent="0.2">
      <c r="A51" s="2" t="s">
        <v>421</v>
      </c>
      <c r="B51" s="141">
        <v>0</v>
      </c>
      <c r="C51" s="141">
        <v>1381.8783831799999</v>
      </c>
      <c r="D51" s="141">
        <v>0</v>
      </c>
      <c r="E51" s="141">
        <v>0</v>
      </c>
      <c r="F51" s="12">
        <f t="shared" si="0"/>
        <v>1381.8783831799999</v>
      </c>
      <c r="G51" s="17"/>
      <c r="H51" s="17"/>
      <c r="I51" s="17"/>
    </row>
    <row r="52" spans="1:9" s="31" customFormat="1" x14ac:dyDescent="0.2">
      <c r="A52" s="3" t="s">
        <v>444</v>
      </c>
      <c r="B52" s="13">
        <v>0</v>
      </c>
      <c r="C52" s="13">
        <v>0</v>
      </c>
      <c r="D52" s="13">
        <v>0</v>
      </c>
      <c r="E52" s="13">
        <v>0</v>
      </c>
      <c r="F52" s="12">
        <f t="shared" si="0"/>
        <v>0</v>
      </c>
      <c r="G52" s="17"/>
      <c r="H52" s="17"/>
      <c r="I52" s="17"/>
    </row>
    <row r="53" spans="1:9" s="13" customFormat="1" x14ac:dyDescent="0.2">
      <c r="A53" s="2" t="s">
        <v>425</v>
      </c>
      <c r="B53" s="141">
        <v>0</v>
      </c>
      <c r="C53" s="141">
        <v>0</v>
      </c>
      <c r="D53" s="141">
        <v>0</v>
      </c>
      <c r="E53" s="141">
        <v>0</v>
      </c>
      <c r="F53" s="12">
        <f t="shared" si="0"/>
        <v>0</v>
      </c>
      <c r="G53" s="12"/>
      <c r="H53" s="12"/>
      <c r="I53" s="12"/>
    </row>
    <row r="54" spans="1:9" s="31" customFormat="1" x14ac:dyDescent="0.2">
      <c r="A54" s="2" t="s">
        <v>499</v>
      </c>
      <c r="B54" s="141">
        <v>0</v>
      </c>
      <c r="C54" s="141">
        <v>0</v>
      </c>
      <c r="D54" s="141">
        <v>0</v>
      </c>
      <c r="E54" s="141">
        <v>0</v>
      </c>
      <c r="F54" s="12">
        <f t="shared" si="0"/>
        <v>0</v>
      </c>
      <c r="G54" s="17"/>
      <c r="H54" s="17"/>
      <c r="I54" s="17"/>
    </row>
    <row r="55" spans="1:9" s="31" customFormat="1" x14ac:dyDescent="0.2">
      <c r="A55" s="2" t="s">
        <v>426</v>
      </c>
      <c r="B55" s="141">
        <v>0</v>
      </c>
      <c r="C55" s="141">
        <v>0</v>
      </c>
      <c r="D55" s="141">
        <v>0</v>
      </c>
      <c r="E55" s="141">
        <v>0</v>
      </c>
      <c r="F55" s="12">
        <f t="shared" si="0"/>
        <v>0</v>
      </c>
      <c r="G55" s="17"/>
      <c r="H55" s="17"/>
      <c r="I55" s="17"/>
    </row>
    <row r="56" spans="1:9" s="13" customFormat="1" x14ac:dyDescent="0.2">
      <c r="A56" s="2" t="s">
        <v>445</v>
      </c>
      <c r="B56" s="141">
        <v>0</v>
      </c>
      <c r="C56" s="141">
        <v>0</v>
      </c>
      <c r="D56" s="141">
        <v>0</v>
      </c>
      <c r="E56" s="141">
        <v>0</v>
      </c>
      <c r="F56" s="12">
        <f t="shared" si="0"/>
        <v>0</v>
      </c>
      <c r="G56" s="12"/>
      <c r="H56" s="12"/>
      <c r="I56" s="12"/>
    </row>
    <row r="57" spans="1:9" s="31" customFormat="1" x14ac:dyDescent="0.2">
      <c r="A57" s="2" t="s">
        <v>428</v>
      </c>
      <c r="B57" s="141">
        <v>0</v>
      </c>
      <c r="C57" s="141">
        <v>686.88579728000002</v>
      </c>
      <c r="D57" s="141">
        <v>0</v>
      </c>
      <c r="E57" s="141">
        <v>0</v>
      </c>
      <c r="F57" s="12">
        <f t="shared" si="0"/>
        <v>686.88579728000002</v>
      </c>
      <c r="G57" s="17"/>
      <c r="H57" s="17"/>
      <c r="I57" s="17"/>
    </row>
    <row r="58" spans="1:9" s="31" customFormat="1" x14ac:dyDescent="0.2">
      <c r="A58" s="2" t="s">
        <v>429</v>
      </c>
      <c r="B58" s="141">
        <v>0</v>
      </c>
      <c r="C58" s="141">
        <v>0</v>
      </c>
      <c r="D58" s="141">
        <v>0</v>
      </c>
      <c r="E58" s="141">
        <v>0</v>
      </c>
      <c r="F58" s="12">
        <f t="shared" si="0"/>
        <v>0</v>
      </c>
      <c r="G58" s="17"/>
      <c r="H58" s="17"/>
      <c r="I58" s="17"/>
    </row>
    <row r="59" spans="1:9" s="31" customFormat="1" x14ac:dyDescent="0.2">
      <c r="A59" s="2" t="s">
        <v>431</v>
      </c>
      <c r="B59" s="141">
        <v>0</v>
      </c>
      <c r="C59" s="141">
        <v>0</v>
      </c>
      <c r="D59" s="141">
        <v>0</v>
      </c>
      <c r="E59" s="141">
        <v>0</v>
      </c>
      <c r="F59" s="12">
        <f t="shared" si="0"/>
        <v>0</v>
      </c>
      <c r="G59" s="17"/>
      <c r="H59" s="17"/>
      <c r="I59" s="17"/>
    </row>
    <row r="60" spans="1:9" s="31" customFormat="1" x14ac:dyDescent="0.2">
      <c r="A60" s="2" t="s">
        <v>432</v>
      </c>
      <c r="B60" s="141">
        <v>0</v>
      </c>
      <c r="C60" s="141">
        <v>694.99258589999999</v>
      </c>
      <c r="D60" s="141">
        <v>0</v>
      </c>
      <c r="E60" s="141">
        <v>0</v>
      </c>
      <c r="F60" s="12">
        <f t="shared" si="0"/>
        <v>694.99258589999999</v>
      </c>
      <c r="G60" s="17"/>
      <c r="H60" s="17"/>
      <c r="I60" s="17"/>
    </row>
    <row r="61" spans="1:9" s="31" customFormat="1" x14ac:dyDescent="0.2">
      <c r="A61" s="2" t="s">
        <v>446</v>
      </c>
      <c r="B61" s="141">
        <v>0</v>
      </c>
      <c r="C61" s="141">
        <v>0</v>
      </c>
      <c r="D61" s="141">
        <v>0</v>
      </c>
      <c r="E61" s="141">
        <v>0</v>
      </c>
      <c r="F61" s="12">
        <f t="shared" si="0"/>
        <v>0</v>
      </c>
      <c r="G61" s="17"/>
      <c r="H61" s="17"/>
      <c r="I61" s="17"/>
    </row>
    <row r="62" spans="1:9" s="31" customFormat="1" x14ac:dyDescent="0.2">
      <c r="A62" s="2" t="s">
        <v>433</v>
      </c>
      <c r="B62" s="141">
        <v>201495.35014919</v>
      </c>
      <c r="C62" s="141">
        <v>2005.6447717799999</v>
      </c>
      <c r="D62" s="141">
        <v>0</v>
      </c>
      <c r="E62" s="141">
        <v>0</v>
      </c>
      <c r="F62" s="12">
        <f t="shared" si="0"/>
        <v>203500.99492097</v>
      </c>
      <c r="G62" s="17"/>
      <c r="H62" s="17"/>
      <c r="I62" s="17"/>
    </row>
    <row r="63" spans="1:9" s="31" customFormat="1" x14ac:dyDescent="0.2">
      <c r="A63" s="2" t="s">
        <v>434</v>
      </c>
      <c r="B63" s="141">
        <v>0</v>
      </c>
      <c r="C63" s="141">
        <v>2.2950757300000002</v>
      </c>
      <c r="D63" s="141">
        <v>0</v>
      </c>
      <c r="E63" s="141">
        <v>0</v>
      </c>
      <c r="F63" s="12">
        <f t="shared" si="0"/>
        <v>2.2950757300000002</v>
      </c>
      <c r="G63" s="17"/>
      <c r="H63" s="17"/>
      <c r="I63" s="17"/>
    </row>
    <row r="64" spans="1:9" s="31" customFormat="1" x14ac:dyDescent="0.2">
      <c r="A64" s="2" t="s">
        <v>447</v>
      </c>
      <c r="B64" s="141">
        <v>8155.7667415300002</v>
      </c>
      <c r="C64" s="141">
        <v>2390.3888504400002</v>
      </c>
      <c r="D64" s="141">
        <v>0</v>
      </c>
      <c r="E64" s="141">
        <v>0</v>
      </c>
      <c r="F64" s="12">
        <f t="shared" si="0"/>
        <v>10546.15559197</v>
      </c>
      <c r="G64" s="17"/>
      <c r="H64" s="17"/>
      <c r="I64" s="17"/>
    </row>
    <row r="65" spans="1:12" s="31" customFormat="1" x14ac:dyDescent="0.2">
      <c r="A65" s="3" t="s">
        <v>448</v>
      </c>
      <c r="B65" s="13">
        <v>23228.257166920001</v>
      </c>
      <c r="C65" s="13">
        <v>6330.3021200399999</v>
      </c>
      <c r="D65" s="13">
        <v>0</v>
      </c>
      <c r="E65" s="13">
        <v>0</v>
      </c>
      <c r="F65" s="12">
        <f t="shared" si="0"/>
        <v>29558.55928696</v>
      </c>
      <c r="G65" s="17"/>
      <c r="H65" s="17"/>
      <c r="I65" s="17"/>
      <c r="J65" s="141"/>
      <c r="K65" s="141"/>
      <c r="L65" s="141"/>
    </row>
    <row r="66" spans="1:12" s="31" customFormat="1" x14ac:dyDescent="0.2">
      <c r="A66" s="2" t="s">
        <v>449</v>
      </c>
      <c r="B66" s="141">
        <v>15072.49042539</v>
      </c>
      <c r="C66" s="141">
        <v>3939.9132696000001</v>
      </c>
      <c r="D66" s="141">
        <v>0</v>
      </c>
      <c r="E66" s="141">
        <v>0</v>
      </c>
      <c r="F66" s="12">
        <f t="shared" si="0"/>
        <v>19012.40369499</v>
      </c>
      <c r="G66" s="145"/>
      <c r="H66" s="145"/>
      <c r="I66" s="145"/>
      <c r="J66" s="146"/>
      <c r="K66" s="146"/>
      <c r="L66" s="146"/>
    </row>
    <row r="67" spans="1:12" x14ac:dyDescent="0.2">
      <c r="A67" s="2"/>
      <c r="B67" s="141"/>
      <c r="C67" s="141"/>
      <c r="D67" s="141"/>
      <c r="E67" s="141"/>
      <c r="F67" s="12"/>
    </row>
    <row r="68" spans="1:12" x14ac:dyDescent="0.2">
      <c r="A68" s="2"/>
      <c r="B68" s="149"/>
      <c r="C68" s="149"/>
      <c r="D68" s="149"/>
      <c r="E68" s="149"/>
      <c r="F68" s="12"/>
    </row>
    <row r="69" spans="1:12" ht="13.5" thickBot="1" x14ac:dyDescent="0.25">
      <c r="A69" s="75"/>
      <c r="B69" s="75"/>
      <c r="C69" s="75"/>
      <c r="D69" s="75"/>
      <c r="E69" s="75"/>
      <c r="F69" s="75"/>
    </row>
    <row r="70" spans="1:12"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C9BD-768B-4D47-B169-8F0D21CE9A09}">
  <sheetPr>
    <tabColor theme="9" tint="0.39997558519241921"/>
  </sheetPr>
  <dimension ref="A1:L89"/>
  <sheetViews>
    <sheetView showGridLines="0" defaultGridColor="0" colorId="60" workbookViewId="0">
      <selection activeCell="A12" sqref="A12:A66"/>
    </sheetView>
  </sheetViews>
  <sheetFormatPr baseColWidth="10" defaultColWidth="11.42578125" defaultRowHeight="12.75" x14ac:dyDescent="0.2"/>
  <cols>
    <col min="1" max="1" width="57.85546875" style="4"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c r="D3" s="34"/>
    </row>
    <row r="5" spans="1:9" x14ac:dyDescent="0.2">
      <c r="A5" s="158" t="s">
        <v>365</v>
      </c>
      <c r="B5" s="158"/>
      <c r="C5" s="158"/>
      <c r="D5" s="158"/>
      <c r="E5" s="61"/>
      <c r="F5" s="61"/>
      <c r="G5" s="61"/>
      <c r="H5" s="61"/>
    </row>
    <row r="6" spans="1:9" x14ac:dyDescent="0.2">
      <c r="A6" s="158" t="s">
        <v>477</v>
      </c>
      <c r="B6" s="158"/>
      <c r="C6" s="158"/>
      <c r="D6" s="158"/>
      <c r="E6" s="61"/>
      <c r="F6" s="61"/>
      <c r="G6" s="61"/>
      <c r="H6" s="61"/>
    </row>
    <row r="7" spans="1:9" x14ac:dyDescent="0.2">
      <c r="A7" s="158">
        <v>2023</v>
      </c>
      <c r="B7" s="158"/>
      <c r="C7" s="158"/>
      <c r="D7" s="158"/>
      <c r="E7" s="61"/>
      <c r="F7" s="61"/>
      <c r="G7" s="61"/>
      <c r="H7" s="61"/>
    </row>
    <row r="8" spans="1:9" x14ac:dyDescent="0.2">
      <c r="A8" s="158" t="s">
        <v>367</v>
      </c>
      <c r="B8" s="158"/>
      <c r="C8" s="158"/>
      <c r="D8" s="158"/>
      <c r="E8" s="61"/>
      <c r="F8" s="61"/>
      <c r="G8" s="61"/>
      <c r="H8" s="61"/>
    </row>
    <row r="9" spans="1:9" ht="13.5" thickBot="1" x14ac:dyDescent="0.25"/>
    <row r="10" spans="1:9" ht="22.5" customHeight="1" thickTop="1" thickBot="1" x14ac:dyDescent="0.25">
      <c r="A10" s="72" t="s">
        <v>368</v>
      </c>
      <c r="B10" s="72" t="s">
        <v>175</v>
      </c>
      <c r="C10" s="72" t="s">
        <v>177</v>
      </c>
      <c r="D10" s="72" t="s">
        <v>372</v>
      </c>
      <c r="E10" s="73"/>
      <c r="F10" s="73"/>
      <c r="G10" s="73"/>
      <c r="H10" s="73"/>
      <c r="I10" s="73"/>
    </row>
    <row r="11" spans="1:9" s="13" customFormat="1" ht="13.5" thickTop="1" x14ac:dyDescent="0.2">
      <c r="A11" s="74"/>
      <c r="B11" s="12"/>
      <c r="C11" s="12"/>
      <c r="D11" s="12"/>
      <c r="E11" s="12"/>
      <c r="F11" s="12"/>
      <c r="G11" s="12"/>
      <c r="H11" s="12"/>
      <c r="I11" s="12"/>
    </row>
    <row r="12" spans="1:9" s="13" customFormat="1" x14ac:dyDescent="0.2">
      <c r="A12" s="3" t="s">
        <v>406</v>
      </c>
      <c r="B12" s="12">
        <v>216764.56454583001</v>
      </c>
      <c r="C12" s="13">
        <v>17634.250183870001</v>
      </c>
      <c r="D12" s="13">
        <f>SUM(B12:C12)</f>
        <v>234398.81472970001</v>
      </c>
      <c r="E12" s="12"/>
      <c r="F12" s="12"/>
      <c r="G12" s="12"/>
      <c r="H12" s="12"/>
      <c r="I12" s="12"/>
    </row>
    <row r="13" spans="1:9" s="13" customFormat="1" x14ac:dyDescent="0.2">
      <c r="A13" s="3" t="s">
        <v>407</v>
      </c>
      <c r="B13" s="12">
        <v>216764.56454583001</v>
      </c>
      <c r="C13" s="13">
        <v>9478.4834423400007</v>
      </c>
      <c r="D13" s="13">
        <f t="shared" ref="D13:D66" si="0">SUM(B13:C13)</f>
        <v>226243.04798817</v>
      </c>
      <c r="E13" s="12"/>
      <c r="F13" s="12"/>
      <c r="G13" s="12"/>
      <c r="H13" s="12"/>
      <c r="I13" s="12"/>
    </row>
    <row r="14" spans="1:9" s="31" customFormat="1" x14ac:dyDescent="0.2">
      <c r="A14" s="3" t="s">
        <v>408</v>
      </c>
      <c r="B14" s="12">
        <v>15417.873999220001</v>
      </c>
      <c r="C14" s="13">
        <v>3385.26542999</v>
      </c>
      <c r="D14" s="13">
        <f t="shared" si="0"/>
        <v>18803.139429210001</v>
      </c>
      <c r="E14" s="17"/>
      <c r="F14" s="17"/>
      <c r="G14" s="17"/>
      <c r="H14" s="17"/>
      <c r="I14" s="17"/>
    </row>
    <row r="15" spans="1:9" s="31" customFormat="1" x14ac:dyDescent="0.2">
      <c r="A15" s="2" t="s">
        <v>409</v>
      </c>
      <c r="B15" s="17">
        <v>2822.2052832200002</v>
      </c>
      <c r="C15" s="141">
        <v>1427.78698966</v>
      </c>
      <c r="D15" s="141">
        <f t="shared" si="0"/>
        <v>4249.9922728800002</v>
      </c>
      <c r="E15" s="17"/>
      <c r="F15" s="17"/>
      <c r="G15" s="17"/>
      <c r="H15" s="17"/>
      <c r="I15" s="17"/>
    </row>
    <row r="16" spans="1:9" s="31" customFormat="1" x14ac:dyDescent="0.2">
      <c r="A16" s="2" t="s">
        <v>410</v>
      </c>
      <c r="B16" s="17">
        <v>497.96837326000002</v>
      </c>
      <c r="C16" s="141">
        <v>637.16361316999996</v>
      </c>
      <c r="D16" s="141">
        <f t="shared" si="0"/>
        <v>1135.1319864299999</v>
      </c>
      <c r="E16" s="17"/>
      <c r="F16" s="17"/>
      <c r="G16" s="17"/>
      <c r="H16" s="17"/>
      <c r="I16" s="17"/>
    </row>
    <row r="17" spans="1:9" s="31" customFormat="1" x14ac:dyDescent="0.2">
      <c r="A17" s="2" t="s">
        <v>411</v>
      </c>
      <c r="B17" s="17">
        <v>126.74456196</v>
      </c>
      <c r="C17" s="141">
        <v>112.99276513</v>
      </c>
      <c r="D17" s="141">
        <f t="shared" si="0"/>
        <v>239.73732709000001</v>
      </c>
      <c r="E17" s="17"/>
      <c r="F17" s="17"/>
      <c r="G17" s="17"/>
      <c r="H17" s="17"/>
      <c r="I17" s="17"/>
    </row>
    <row r="18" spans="1:9" s="31" customFormat="1" x14ac:dyDescent="0.2">
      <c r="A18" s="2" t="s">
        <v>412</v>
      </c>
      <c r="B18" s="17">
        <v>371.22381130000002</v>
      </c>
      <c r="C18" s="141">
        <v>524.17084804000001</v>
      </c>
      <c r="D18" s="141">
        <f t="shared" si="0"/>
        <v>895.39465934000009</v>
      </c>
      <c r="E18" s="17"/>
      <c r="F18" s="17"/>
      <c r="G18" s="17"/>
      <c r="H18" s="17"/>
      <c r="I18" s="17"/>
    </row>
    <row r="19" spans="1:9" s="31" customFormat="1" x14ac:dyDescent="0.2">
      <c r="A19" s="2" t="s">
        <v>413</v>
      </c>
      <c r="B19" s="17">
        <v>6042.1637197199998</v>
      </c>
      <c r="C19" s="141">
        <v>790.30459928000005</v>
      </c>
      <c r="D19" s="141">
        <f t="shared" si="0"/>
        <v>6832.4683189999996</v>
      </c>
      <c r="E19" s="17"/>
      <c r="F19" s="17"/>
      <c r="G19" s="17"/>
      <c r="H19" s="17"/>
      <c r="I19" s="17"/>
    </row>
    <row r="20" spans="1:9" s="31" customFormat="1" x14ac:dyDescent="0.2">
      <c r="A20" s="3" t="s">
        <v>414</v>
      </c>
      <c r="B20" s="12">
        <v>5727.5204587500002</v>
      </c>
      <c r="C20" s="13">
        <v>168.66</v>
      </c>
      <c r="D20" s="13">
        <f t="shared" si="0"/>
        <v>5896.1804587500001</v>
      </c>
      <c r="E20" s="17"/>
      <c r="F20" s="17"/>
      <c r="G20" s="17"/>
      <c r="H20" s="17"/>
      <c r="I20" s="17"/>
    </row>
    <row r="21" spans="1:9" s="31" customFormat="1" x14ac:dyDescent="0.2">
      <c r="A21" s="3" t="s">
        <v>415</v>
      </c>
      <c r="B21" s="12">
        <v>5727.5204587500002</v>
      </c>
      <c r="C21" s="13">
        <v>168.66</v>
      </c>
      <c r="D21" s="13">
        <f t="shared" si="0"/>
        <v>5896.1804587500001</v>
      </c>
      <c r="E21" s="17"/>
      <c r="F21" s="17"/>
      <c r="G21" s="17"/>
      <c r="H21" s="17"/>
      <c r="I21" s="17"/>
    </row>
    <row r="22" spans="1:9" s="13" customFormat="1" x14ac:dyDescent="0.2">
      <c r="A22" s="2" t="s">
        <v>416</v>
      </c>
      <c r="B22" s="17">
        <v>0</v>
      </c>
      <c r="C22" s="141">
        <v>0</v>
      </c>
      <c r="D22" s="141">
        <f t="shared" si="0"/>
        <v>0</v>
      </c>
      <c r="E22" s="12"/>
      <c r="F22" s="12"/>
      <c r="G22" s="12"/>
      <c r="H22" s="12"/>
      <c r="I22" s="12"/>
    </row>
    <row r="23" spans="1:9" s="13" customFormat="1" x14ac:dyDescent="0.2">
      <c r="A23" s="2" t="s">
        <v>417</v>
      </c>
      <c r="B23" s="17">
        <v>0</v>
      </c>
      <c r="C23" s="141">
        <v>0</v>
      </c>
      <c r="D23" s="141">
        <f t="shared" si="0"/>
        <v>0</v>
      </c>
      <c r="E23" s="12"/>
      <c r="F23" s="12"/>
      <c r="G23" s="12"/>
      <c r="H23" s="12"/>
      <c r="I23" s="12"/>
    </row>
    <row r="24" spans="1:9" s="31" customFormat="1" x14ac:dyDescent="0.2">
      <c r="A24" s="2" t="s">
        <v>418</v>
      </c>
      <c r="B24" s="17">
        <v>5727.5204587500002</v>
      </c>
      <c r="C24" s="141">
        <v>168.66</v>
      </c>
      <c r="D24" s="141">
        <f t="shared" si="0"/>
        <v>5896.1804587500001</v>
      </c>
      <c r="E24" s="17"/>
      <c r="F24" s="17"/>
      <c r="G24" s="17"/>
      <c r="H24" s="17"/>
      <c r="I24" s="17"/>
    </row>
    <row r="25" spans="1:9" s="31" customFormat="1" x14ac:dyDescent="0.2">
      <c r="A25" s="2" t="s">
        <v>419</v>
      </c>
      <c r="B25" s="17">
        <v>0</v>
      </c>
      <c r="C25" s="141">
        <v>0</v>
      </c>
      <c r="D25" s="141">
        <f t="shared" si="0"/>
        <v>0</v>
      </c>
      <c r="E25" s="17"/>
      <c r="F25" s="17"/>
      <c r="G25" s="17"/>
      <c r="H25" s="17"/>
      <c r="I25" s="17"/>
    </row>
    <row r="26" spans="1:9" s="31" customFormat="1" x14ac:dyDescent="0.2">
      <c r="A26" s="3" t="s">
        <v>420</v>
      </c>
      <c r="B26" s="12">
        <v>328.01616426999999</v>
      </c>
      <c r="C26" s="13">
        <v>361.35022787999998</v>
      </c>
      <c r="D26" s="13">
        <f t="shared" si="0"/>
        <v>689.36639214999991</v>
      </c>
      <c r="E26" s="17"/>
      <c r="F26" s="17"/>
      <c r="G26" s="17"/>
      <c r="H26" s="17"/>
      <c r="I26" s="17"/>
    </row>
    <row r="27" spans="1:9" s="31" customFormat="1" x14ac:dyDescent="0.2">
      <c r="A27" s="2" t="s">
        <v>421</v>
      </c>
      <c r="B27" s="17">
        <v>19.604816</v>
      </c>
      <c r="C27" s="141">
        <v>0</v>
      </c>
      <c r="D27" s="141">
        <f t="shared" si="0"/>
        <v>19.604816</v>
      </c>
      <c r="E27" s="17"/>
      <c r="F27" s="17"/>
      <c r="G27" s="17"/>
      <c r="H27" s="17"/>
      <c r="I27" s="17"/>
    </row>
    <row r="28" spans="1:9" s="13" customFormat="1" x14ac:dyDescent="0.2">
      <c r="A28" s="2" t="s">
        <v>422</v>
      </c>
      <c r="B28" s="17">
        <v>0</v>
      </c>
      <c r="C28" s="141">
        <v>0</v>
      </c>
      <c r="D28" s="141">
        <f t="shared" si="0"/>
        <v>0</v>
      </c>
      <c r="E28" s="12"/>
      <c r="F28" s="12"/>
      <c r="G28" s="12"/>
      <c r="H28" s="12"/>
      <c r="I28" s="12"/>
    </row>
    <row r="29" spans="1:9" s="31" customFormat="1" x14ac:dyDescent="0.2">
      <c r="A29" s="2" t="s">
        <v>423</v>
      </c>
      <c r="B29" s="17">
        <v>0</v>
      </c>
      <c r="C29" s="141">
        <v>0</v>
      </c>
      <c r="D29" s="141">
        <f t="shared" si="0"/>
        <v>0</v>
      </c>
      <c r="E29" s="17"/>
      <c r="F29" s="17"/>
      <c r="G29" s="17"/>
      <c r="H29" s="17"/>
      <c r="I29" s="17"/>
    </row>
    <row r="30" spans="1:9" s="31" customFormat="1" x14ac:dyDescent="0.2">
      <c r="A30" s="2" t="s">
        <v>424</v>
      </c>
      <c r="B30" s="17">
        <v>0</v>
      </c>
      <c r="C30" s="141">
        <v>0</v>
      </c>
      <c r="D30" s="141">
        <f t="shared" si="0"/>
        <v>0</v>
      </c>
      <c r="E30" s="17"/>
      <c r="F30" s="17"/>
      <c r="G30" s="17"/>
      <c r="H30" s="17"/>
      <c r="I30" s="17"/>
    </row>
    <row r="31" spans="1:9" s="31" customFormat="1" x14ac:dyDescent="0.2">
      <c r="A31" s="2" t="s">
        <v>425</v>
      </c>
      <c r="B31" s="17">
        <v>0</v>
      </c>
      <c r="C31" s="141">
        <v>0</v>
      </c>
      <c r="D31" s="141">
        <f t="shared" si="0"/>
        <v>0</v>
      </c>
      <c r="E31" s="17"/>
      <c r="F31" s="17"/>
      <c r="G31" s="17"/>
      <c r="H31" s="17"/>
      <c r="I31" s="17"/>
    </row>
    <row r="32" spans="1:9" s="31" customFormat="1" x14ac:dyDescent="0.2">
      <c r="A32" s="2" t="s">
        <v>499</v>
      </c>
      <c r="B32" s="17">
        <v>0</v>
      </c>
      <c r="C32" s="141">
        <v>0</v>
      </c>
      <c r="D32" s="141">
        <f t="shared" si="0"/>
        <v>0</v>
      </c>
      <c r="E32" s="17"/>
      <c r="F32" s="17"/>
      <c r="G32" s="17"/>
      <c r="H32" s="17"/>
      <c r="I32" s="17"/>
    </row>
    <row r="33" spans="1:12" s="31" customFormat="1" x14ac:dyDescent="0.2">
      <c r="A33" s="2" t="s">
        <v>426</v>
      </c>
      <c r="B33" s="17">
        <v>0</v>
      </c>
      <c r="C33" s="141">
        <v>0</v>
      </c>
      <c r="D33" s="141">
        <f t="shared" si="0"/>
        <v>0</v>
      </c>
      <c r="E33" s="17"/>
      <c r="F33" s="17"/>
      <c r="G33" s="17"/>
      <c r="H33" s="17"/>
      <c r="I33" s="17"/>
      <c r="J33" s="141"/>
      <c r="K33" s="141"/>
      <c r="L33" s="141"/>
    </row>
    <row r="34" spans="1:12" s="31" customFormat="1" x14ac:dyDescent="0.2">
      <c r="A34" s="2" t="s">
        <v>427</v>
      </c>
      <c r="B34" s="17">
        <v>0</v>
      </c>
      <c r="C34" s="141">
        <v>0</v>
      </c>
      <c r="D34" s="141">
        <f t="shared" si="0"/>
        <v>0</v>
      </c>
      <c r="E34" s="17"/>
      <c r="F34" s="17"/>
      <c r="G34" s="17"/>
      <c r="H34" s="17"/>
      <c r="I34" s="17"/>
      <c r="J34" s="141"/>
      <c r="K34" s="141"/>
      <c r="L34" s="141"/>
    </row>
    <row r="35" spans="1:12" s="13" customFormat="1" x14ac:dyDescent="0.2">
      <c r="A35" s="2" t="s">
        <v>428</v>
      </c>
      <c r="B35" s="17">
        <v>0</v>
      </c>
      <c r="C35" s="141">
        <v>0</v>
      </c>
      <c r="D35" s="141">
        <f t="shared" si="0"/>
        <v>0</v>
      </c>
      <c r="E35" s="12"/>
      <c r="F35" s="12"/>
      <c r="G35" s="12"/>
      <c r="H35" s="12"/>
      <c r="I35" s="12"/>
    </row>
    <row r="36" spans="1:12" s="13" customFormat="1" x14ac:dyDescent="0.2">
      <c r="A36" s="2" t="s">
        <v>429</v>
      </c>
      <c r="B36" s="17">
        <v>19.604816</v>
      </c>
      <c r="C36" s="141">
        <v>0</v>
      </c>
      <c r="D36" s="141">
        <f t="shared" si="0"/>
        <v>19.604816</v>
      </c>
      <c r="E36" s="12"/>
      <c r="F36" s="12"/>
      <c r="G36" s="12"/>
      <c r="H36" s="12"/>
      <c r="I36" s="12"/>
    </row>
    <row r="37" spans="1:12" s="31" customFormat="1" x14ac:dyDescent="0.2">
      <c r="A37" s="2" t="s">
        <v>430</v>
      </c>
      <c r="B37" s="17">
        <v>0</v>
      </c>
      <c r="C37" s="141">
        <v>0</v>
      </c>
      <c r="D37" s="141">
        <f t="shared" si="0"/>
        <v>0</v>
      </c>
      <c r="E37" s="17"/>
      <c r="F37" s="17"/>
      <c r="G37" s="17"/>
      <c r="H37" s="17"/>
      <c r="I37" s="17"/>
      <c r="J37" s="141"/>
      <c r="K37" s="141"/>
      <c r="L37" s="141"/>
    </row>
    <row r="38" spans="1:12" s="31" customFormat="1" x14ac:dyDescent="0.2">
      <c r="A38" s="2" t="s">
        <v>431</v>
      </c>
      <c r="B38" s="17">
        <v>0</v>
      </c>
      <c r="C38" s="141">
        <v>0</v>
      </c>
      <c r="D38" s="141">
        <f t="shared" si="0"/>
        <v>0</v>
      </c>
      <c r="E38" s="17"/>
      <c r="F38" s="17"/>
      <c r="G38" s="17"/>
      <c r="H38" s="17"/>
      <c r="I38" s="17"/>
      <c r="J38" s="141"/>
      <c r="K38" s="141"/>
      <c r="L38" s="141"/>
    </row>
    <row r="39" spans="1:12" s="13" customFormat="1" x14ac:dyDescent="0.2">
      <c r="A39" s="2" t="s">
        <v>432</v>
      </c>
      <c r="B39" s="17">
        <v>0</v>
      </c>
      <c r="C39" s="141">
        <v>0</v>
      </c>
      <c r="D39" s="141">
        <f t="shared" si="0"/>
        <v>0</v>
      </c>
      <c r="E39" s="12"/>
      <c r="F39" s="12"/>
      <c r="G39" s="12"/>
      <c r="H39" s="12"/>
      <c r="I39" s="12"/>
    </row>
    <row r="40" spans="1:12" s="31" customFormat="1" x14ac:dyDescent="0.2">
      <c r="A40" s="2" t="s">
        <v>433</v>
      </c>
      <c r="B40" s="17">
        <v>308.41134827000002</v>
      </c>
      <c r="C40" s="141">
        <v>361.35022787999998</v>
      </c>
      <c r="D40" s="141">
        <f t="shared" si="0"/>
        <v>669.76157615</v>
      </c>
      <c r="E40" s="17"/>
      <c r="F40" s="17"/>
      <c r="G40" s="17"/>
      <c r="H40" s="17"/>
      <c r="I40" s="17"/>
      <c r="J40" s="141"/>
      <c r="K40" s="141"/>
      <c r="L40" s="141"/>
    </row>
    <row r="41" spans="1:12" s="31" customFormat="1" x14ac:dyDescent="0.2">
      <c r="A41" s="2" t="s">
        <v>434</v>
      </c>
      <c r="B41" s="17">
        <v>0</v>
      </c>
      <c r="C41" s="141">
        <v>0</v>
      </c>
      <c r="D41" s="141">
        <f t="shared" si="0"/>
        <v>0</v>
      </c>
      <c r="E41" s="17"/>
      <c r="F41" s="17"/>
      <c r="G41" s="17"/>
      <c r="H41" s="17"/>
      <c r="I41" s="17"/>
      <c r="J41" s="141"/>
      <c r="K41" s="141"/>
      <c r="L41" s="141"/>
    </row>
    <row r="42" spans="1:12" s="13" customFormat="1" x14ac:dyDescent="0.2">
      <c r="A42" s="2" t="s">
        <v>435</v>
      </c>
      <c r="B42" s="17">
        <v>0</v>
      </c>
      <c r="C42" s="141">
        <v>0</v>
      </c>
      <c r="D42" s="141">
        <f t="shared" si="0"/>
        <v>0</v>
      </c>
      <c r="E42" s="12"/>
      <c r="F42" s="12"/>
      <c r="G42" s="12"/>
      <c r="H42" s="12"/>
      <c r="I42" s="12"/>
    </row>
    <row r="43" spans="1:12" s="31" customFormat="1" x14ac:dyDescent="0.2">
      <c r="A43" s="2" t="s">
        <v>436</v>
      </c>
      <c r="B43" s="17">
        <v>201346.69054661001</v>
      </c>
      <c r="C43" s="141">
        <v>6093.2180123500002</v>
      </c>
      <c r="D43" s="141">
        <f t="shared" si="0"/>
        <v>207439.90855896001</v>
      </c>
      <c r="E43" s="17"/>
      <c r="F43" s="17"/>
      <c r="G43" s="17"/>
      <c r="H43" s="17"/>
      <c r="I43" s="17"/>
      <c r="J43" s="141"/>
      <c r="K43" s="141"/>
      <c r="L43" s="141"/>
    </row>
    <row r="44" spans="1:12" s="31" customFormat="1" x14ac:dyDescent="0.2">
      <c r="A44" s="2" t="s">
        <v>437</v>
      </c>
      <c r="B44" s="17">
        <v>1051.47981527</v>
      </c>
      <c r="C44" s="141">
        <v>4893.0785944999998</v>
      </c>
      <c r="D44" s="141">
        <f t="shared" si="0"/>
        <v>5944.5584097699993</v>
      </c>
      <c r="E44" s="17"/>
      <c r="F44" s="17"/>
      <c r="G44" s="17"/>
      <c r="H44" s="17"/>
      <c r="I44" s="17"/>
      <c r="J44" s="141"/>
      <c r="K44" s="141"/>
      <c r="L44" s="141"/>
    </row>
    <row r="45" spans="1:12" s="31" customFormat="1" x14ac:dyDescent="0.2">
      <c r="A45" s="3" t="s">
        <v>438</v>
      </c>
      <c r="B45" s="12">
        <v>1051.47981527</v>
      </c>
      <c r="C45" s="13">
        <v>197.22858321999999</v>
      </c>
      <c r="D45" s="13">
        <f t="shared" si="0"/>
        <v>1248.70839849</v>
      </c>
      <c r="E45" s="17"/>
      <c r="F45" s="17"/>
      <c r="G45" s="17"/>
      <c r="H45" s="17"/>
      <c r="I45" s="17"/>
      <c r="J45" s="141"/>
      <c r="K45" s="141"/>
      <c r="L45" s="141"/>
    </row>
    <row r="46" spans="1:12" s="31" customFormat="1" x14ac:dyDescent="0.2">
      <c r="A46" s="3" t="s">
        <v>439</v>
      </c>
      <c r="B46" s="12">
        <v>0</v>
      </c>
      <c r="C46" s="13">
        <v>4695.8500112800002</v>
      </c>
      <c r="D46" s="13">
        <f t="shared" si="0"/>
        <v>4695.8500112800002</v>
      </c>
      <c r="E46" s="17"/>
      <c r="F46" s="17"/>
      <c r="G46" s="17"/>
      <c r="H46" s="17"/>
      <c r="I46" s="17"/>
      <c r="J46" s="141"/>
      <c r="K46" s="141"/>
      <c r="L46" s="141"/>
    </row>
    <row r="47" spans="1:12" s="13" customFormat="1" x14ac:dyDescent="0.2">
      <c r="A47" s="2" t="s">
        <v>440</v>
      </c>
      <c r="B47" s="17">
        <v>0</v>
      </c>
      <c r="C47" s="141">
        <v>0</v>
      </c>
      <c r="D47" s="141">
        <f t="shared" si="0"/>
        <v>0</v>
      </c>
      <c r="E47" s="12"/>
      <c r="F47" s="12"/>
      <c r="G47" s="12"/>
      <c r="H47" s="12"/>
      <c r="I47" s="12"/>
    </row>
    <row r="48" spans="1:12" s="31" customFormat="1" x14ac:dyDescent="0.2">
      <c r="A48" s="2" t="s">
        <v>441</v>
      </c>
      <c r="B48" s="17">
        <v>0</v>
      </c>
      <c r="C48" s="141">
        <v>0</v>
      </c>
      <c r="D48" s="141">
        <f t="shared" si="0"/>
        <v>0</v>
      </c>
      <c r="E48" s="145"/>
      <c r="F48" s="145"/>
      <c r="G48" s="145"/>
      <c r="H48" s="145"/>
      <c r="I48" s="145"/>
      <c r="J48" s="146"/>
      <c r="K48" s="146"/>
      <c r="L48" s="146"/>
    </row>
    <row r="49" spans="1:4" x14ac:dyDescent="0.2">
      <c r="A49" s="3" t="s">
        <v>442</v>
      </c>
      <c r="B49" s="12">
        <v>0</v>
      </c>
      <c r="C49" s="13">
        <v>0</v>
      </c>
      <c r="D49" s="13">
        <f t="shared" si="0"/>
        <v>0</v>
      </c>
    </row>
    <row r="50" spans="1:4" x14ac:dyDescent="0.2">
      <c r="A50" s="2" t="s">
        <v>443</v>
      </c>
      <c r="B50" s="17">
        <v>200295.21073133999</v>
      </c>
      <c r="C50" s="141">
        <v>1200.13941785</v>
      </c>
      <c r="D50" s="141">
        <f t="shared" si="0"/>
        <v>201495.35014919</v>
      </c>
    </row>
    <row r="51" spans="1:4" x14ac:dyDescent="0.2">
      <c r="A51" s="2" t="s">
        <v>421</v>
      </c>
      <c r="B51" s="17">
        <v>0</v>
      </c>
      <c r="C51" s="141">
        <v>0</v>
      </c>
      <c r="D51" s="141">
        <f t="shared" si="0"/>
        <v>0</v>
      </c>
    </row>
    <row r="52" spans="1:4" x14ac:dyDescent="0.2">
      <c r="A52" s="3" t="s">
        <v>444</v>
      </c>
      <c r="B52" s="12">
        <v>0</v>
      </c>
      <c r="C52" s="13">
        <v>0</v>
      </c>
      <c r="D52" s="13">
        <f t="shared" si="0"/>
        <v>0</v>
      </c>
    </row>
    <row r="53" spans="1:4" x14ac:dyDescent="0.2">
      <c r="A53" s="2" t="s">
        <v>425</v>
      </c>
      <c r="B53" s="17">
        <v>0</v>
      </c>
      <c r="C53" s="141">
        <v>0</v>
      </c>
      <c r="D53" s="141">
        <f t="shared" si="0"/>
        <v>0</v>
      </c>
    </row>
    <row r="54" spans="1:4" x14ac:dyDescent="0.2">
      <c r="A54" s="2" t="s">
        <v>499</v>
      </c>
      <c r="B54" s="17">
        <v>0</v>
      </c>
      <c r="C54" s="141">
        <v>0</v>
      </c>
      <c r="D54" s="141">
        <f t="shared" si="0"/>
        <v>0</v>
      </c>
    </row>
    <row r="55" spans="1:4" x14ac:dyDescent="0.2">
      <c r="A55" s="2" t="s">
        <v>426</v>
      </c>
      <c r="B55" s="17">
        <v>0</v>
      </c>
      <c r="C55" s="141">
        <v>0</v>
      </c>
      <c r="D55" s="141">
        <f t="shared" si="0"/>
        <v>0</v>
      </c>
    </row>
    <row r="56" spans="1:4" x14ac:dyDescent="0.2">
      <c r="A56" s="2" t="s">
        <v>445</v>
      </c>
      <c r="B56" s="17">
        <v>0</v>
      </c>
      <c r="C56" s="141">
        <v>0</v>
      </c>
      <c r="D56" s="141">
        <f t="shared" si="0"/>
        <v>0</v>
      </c>
    </row>
    <row r="57" spans="1:4" x14ac:dyDescent="0.2">
      <c r="A57" s="2" t="s">
        <v>428</v>
      </c>
      <c r="B57" s="17">
        <v>0</v>
      </c>
      <c r="C57" s="141">
        <v>0</v>
      </c>
      <c r="D57" s="141">
        <f t="shared" si="0"/>
        <v>0</v>
      </c>
    </row>
    <row r="58" spans="1:4" x14ac:dyDescent="0.2">
      <c r="A58" s="2" t="s">
        <v>429</v>
      </c>
      <c r="B58" s="17">
        <v>0</v>
      </c>
      <c r="C58" s="141">
        <v>0</v>
      </c>
      <c r="D58" s="141">
        <f t="shared" si="0"/>
        <v>0</v>
      </c>
    </row>
    <row r="59" spans="1:4" x14ac:dyDescent="0.2">
      <c r="A59" s="2" t="s">
        <v>431</v>
      </c>
      <c r="B59" s="17">
        <v>0</v>
      </c>
      <c r="C59" s="141">
        <v>0</v>
      </c>
      <c r="D59" s="141">
        <f t="shared" si="0"/>
        <v>0</v>
      </c>
    </row>
    <row r="60" spans="1:4" x14ac:dyDescent="0.2">
      <c r="A60" s="2" t="s">
        <v>432</v>
      </c>
      <c r="B60" s="17">
        <v>0</v>
      </c>
      <c r="C60" s="141">
        <v>0</v>
      </c>
      <c r="D60" s="141">
        <f t="shared" si="0"/>
        <v>0</v>
      </c>
    </row>
    <row r="61" spans="1:4" x14ac:dyDescent="0.2">
      <c r="A61" s="2" t="s">
        <v>446</v>
      </c>
      <c r="B61" s="17">
        <v>0</v>
      </c>
      <c r="C61" s="141">
        <v>0</v>
      </c>
      <c r="D61" s="141">
        <f t="shared" si="0"/>
        <v>0</v>
      </c>
    </row>
    <row r="62" spans="1:4" x14ac:dyDescent="0.2">
      <c r="A62" s="2" t="s">
        <v>433</v>
      </c>
      <c r="B62" s="17">
        <v>200295.21073133999</v>
      </c>
      <c r="C62" s="141">
        <v>1200.13941785</v>
      </c>
      <c r="D62" s="141">
        <f t="shared" si="0"/>
        <v>201495.35014919</v>
      </c>
    </row>
    <row r="63" spans="1:4" x14ac:dyDescent="0.2">
      <c r="A63" s="2" t="s">
        <v>434</v>
      </c>
      <c r="B63" s="17">
        <v>0</v>
      </c>
      <c r="C63" s="141">
        <v>0</v>
      </c>
      <c r="D63" s="141">
        <f t="shared" si="0"/>
        <v>0</v>
      </c>
    </row>
    <row r="64" spans="1:4" x14ac:dyDescent="0.2">
      <c r="A64" s="2" t="s">
        <v>447</v>
      </c>
      <c r="B64" s="17">
        <v>0</v>
      </c>
      <c r="C64" s="141">
        <v>8155.7667415300002</v>
      </c>
      <c r="D64" s="141">
        <f t="shared" si="0"/>
        <v>8155.7667415300002</v>
      </c>
    </row>
    <row r="65" spans="1:4" x14ac:dyDescent="0.2">
      <c r="A65" s="3" t="s">
        <v>448</v>
      </c>
      <c r="B65" s="12">
        <v>0</v>
      </c>
      <c r="C65" s="13">
        <v>23228.257166920001</v>
      </c>
      <c r="D65" s="13">
        <f t="shared" si="0"/>
        <v>23228.257166920001</v>
      </c>
    </row>
    <row r="66" spans="1:4" x14ac:dyDescent="0.2">
      <c r="A66" s="2" t="s">
        <v>449</v>
      </c>
      <c r="B66" s="17">
        <v>0</v>
      </c>
      <c r="C66" s="141">
        <v>15072.49042539</v>
      </c>
      <c r="D66" s="141">
        <f t="shared" si="0"/>
        <v>15072.49042539</v>
      </c>
    </row>
    <row r="67" spans="1:4" x14ac:dyDescent="0.2">
      <c r="A67" s="2"/>
      <c r="B67" s="17"/>
      <c r="C67" s="141"/>
      <c r="D67" s="141"/>
    </row>
    <row r="68" spans="1:4" ht="13.5" thickBot="1" x14ac:dyDescent="0.25">
      <c r="A68" s="142"/>
      <c r="B68" s="142"/>
      <c r="C68" s="142"/>
      <c r="D68" s="142"/>
    </row>
    <row r="69" spans="1:4" ht="13.5" thickTop="1" x14ac:dyDescent="0.2">
      <c r="A69" s="74"/>
      <c r="B69" s="79"/>
      <c r="C69" s="79"/>
      <c r="D69" s="79"/>
    </row>
    <row r="70" spans="1:4" x14ac:dyDescent="0.2">
      <c r="A70" s="11"/>
      <c r="B70" s="78"/>
      <c r="C70" s="78"/>
      <c r="D70" s="78"/>
    </row>
    <row r="71" spans="1:4" x14ac:dyDescent="0.2">
      <c r="A71" s="74"/>
      <c r="B71" s="79"/>
      <c r="C71" s="79"/>
      <c r="D71" s="79"/>
    </row>
    <row r="72" spans="1:4" x14ac:dyDescent="0.2">
      <c r="A72" s="74"/>
      <c r="B72" s="79"/>
      <c r="C72" s="79"/>
      <c r="D72" s="79"/>
    </row>
    <row r="73" spans="1:4" x14ac:dyDescent="0.2">
      <c r="A73" s="11"/>
      <c r="B73" s="78"/>
      <c r="C73" s="78"/>
      <c r="D73" s="78"/>
    </row>
    <row r="74" spans="1:4" x14ac:dyDescent="0.2">
      <c r="A74" s="11"/>
      <c r="B74" s="78"/>
      <c r="C74" s="78"/>
      <c r="D74" s="78"/>
    </row>
    <row r="75" spans="1:4" x14ac:dyDescent="0.2">
      <c r="A75" s="74"/>
      <c r="B75" s="79"/>
      <c r="C75" s="79"/>
      <c r="D75" s="79"/>
    </row>
    <row r="76" spans="1:4" x14ac:dyDescent="0.2">
      <c r="A76" s="74"/>
      <c r="B76" s="79"/>
      <c r="C76" s="79"/>
      <c r="D76" s="79"/>
    </row>
    <row r="77" spans="1:4" x14ac:dyDescent="0.2">
      <c r="A77" s="11"/>
      <c r="B77" s="78"/>
      <c r="C77" s="78"/>
      <c r="D77" s="78"/>
    </row>
    <row r="78" spans="1:4" x14ac:dyDescent="0.2">
      <c r="A78" s="74"/>
      <c r="B78" s="79"/>
      <c r="C78" s="79"/>
      <c r="D78" s="79"/>
    </row>
    <row r="79" spans="1:4" x14ac:dyDescent="0.2">
      <c r="A79" s="74"/>
      <c r="B79" s="79"/>
      <c r="C79" s="79"/>
      <c r="D79" s="79"/>
    </row>
    <row r="80" spans="1:4" x14ac:dyDescent="0.2">
      <c r="A80" s="74"/>
      <c r="B80" s="79"/>
      <c r="C80" s="79"/>
      <c r="D80" s="79"/>
    </row>
    <row r="81" spans="1:4" x14ac:dyDescent="0.2">
      <c r="A81" s="74"/>
      <c r="B81" s="79"/>
      <c r="C81" s="79"/>
      <c r="D81" s="79"/>
    </row>
    <row r="82" spans="1:4" x14ac:dyDescent="0.2">
      <c r="A82" s="74"/>
      <c r="B82" s="79"/>
      <c r="C82" s="79"/>
      <c r="D82" s="79"/>
    </row>
    <row r="83" spans="1:4" x14ac:dyDescent="0.2">
      <c r="A83" s="11"/>
      <c r="B83" s="78"/>
      <c r="C83" s="78"/>
      <c r="D83" s="78"/>
    </row>
    <row r="84" spans="1:4" x14ac:dyDescent="0.2">
      <c r="A84" s="74"/>
      <c r="B84" s="79"/>
      <c r="C84" s="79"/>
      <c r="D84" s="79"/>
    </row>
    <row r="85" spans="1:4" x14ac:dyDescent="0.2">
      <c r="A85" s="74"/>
      <c r="B85" s="79"/>
      <c r="C85" s="79"/>
      <c r="D85" s="79"/>
    </row>
    <row r="86" spans="1:4" x14ac:dyDescent="0.2">
      <c r="A86" s="11"/>
      <c r="B86" s="78"/>
      <c r="C86" s="78"/>
      <c r="D86" s="78"/>
    </row>
    <row r="87" spans="1:4" x14ac:dyDescent="0.2">
      <c r="A87" s="74"/>
      <c r="B87" s="79"/>
      <c r="C87" s="79"/>
      <c r="D87" s="79"/>
    </row>
    <row r="88" spans="1:4" x14ac:dyDescent="0.2">
      <c r="A88" s="74"/>
      <c r="B88" s="79"/>
      <c r="C88" s="79"/>
      <c r="D88" s="79"/>
    </row>
    <row r="89" spans="1:4" x14ac:dyDescent="0.2">
      <c r="A89" s="42"/>
      <c r="B89" s="42"/>
      <c r="C89" s="42"/>
      <c r="D89" s="4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BEA3-8EA3-4B03-93DC-4E658C1F27F6}">
  <sheetPr>
    <tabColor theme="9" tint="0.39997558519241921"/>
  </sheetPr>
  <dimension ref="A1:T69"/>
  <sheetViews>
    <sheetView showGridLines="0" defaultGridColor="0" colorId="60" workbookViewId="0">
      <selection activeCell="O12" sqref="O12:Q21"/>
    </sheetView>
  </sheetViews>
  <sheetFormatPr baseColWidth="10" defaultColWidth="11.42578125" defaultRowHeight="12.75" x14ac:dyDescent="0.2"/>
  <cols>
    <col min="1" max="1" width="57.140625" style="4" customWidth="1"/>
    <col min="2" max="3" width="11.42578125" style="4"/>
    <col min="4" max="5" width="13.85546875" style="4" customWidth="1"/>
    <col min="6" max="6" width="12.85546875" style="4" customWidth="1"/>
    <col min="7" max="15" width="11.42578125" style="4"/>
    <col min="16" max="16" width="14.140625" style="4" customWidth="1"/>
    <col min="17" max="17" width="13.5703125" style="4" customWidth="1"/>
    <col min="18" max="16384" width="11.42578125" style="4"/>
  </cols>
  <sheetData>
    <row r="1" spans="1:17" x14ac:dyDescent="0.2">
      <c r="A1" s="71" t="s">
        <v>286</v>
      </c>
    </row>
    <row r="2" spans="1:17" x14ac:dyDescent="0.2">
      <c r="A2" s="71" t="s">
        <v>363</v>
      </c>
    </row>
    <row r="3" spans="1:17" x14ac:dyDescent="0.2">
      <c r="A3" s="71" t="s">
        <v>364</v>
      </c>
    </row>
    <row r="5" spans="1:17" x14ac:dyDescent="0.2">
      <c r="B5" s="158" t="s">
        <v>365</v>
      </c>
      <c r="C5" s="158"/>
      <c r="D5" s="158"/>
      <c r="E5" s="158"/>
      <c r="F5" s="158"/>
      <c r="G5" s="158"/>
      <c r="H5" s="158" t="s">
        <v>365</v>
      </c>
      <c r="I5" s="158"/>
      <c r="J5" s="158"/>
      <c r="K5" s="158"/>
      <c r="L5" s="158"/>
      <c r="M5" s="158"/>
      <c r="N5" s="61"/>
      <c r="O5" s="61"/>
      <c r="P5" s="61"/>
    </row>
    <row r="6" spans="1:17" x14ac:dyDescent="0.2">
      <c r="B6" s="158" t="s">
        <v>478</v>
      </c>
      <c r="C6" s="158"/>
      <c r="D6" s="158"/>
      <c r="E6" s="158"/>
      <c r="F6" s="158"/>
      <c r="G6" s="158"/>
      <c r="H6" s="158" t="s">
        <v>478</v>
      </c>
      <c r="I6" s="158"/>
      <c r="J6" s="158"/>
      <c r="K6" s="158"/>
      <c r="L6" s="158"/>
      <c r="M6" s="158"/>
      <c r="N6" s="61"/>
      <c r="O6" s="61"/>
      <c r="P6" s="61"/>
    </row>
    <row r="7" spans="1:17" x14ac:dyDescent="0.2">
      <c r="B7" s="158">
        <v>2023</v>
      </c>
      <c r="C7" s="158"/>
      <c r="D7" s="158"/>
      <c r="E7" s="158"/>
      <c r="F7" s="158"/>
      <c r="G7" s="158"/>
      <c r="H7" s="158">
        <v>2023</v>
      </c>
      <c r="I7" s="158"/>
      <c r="J7" s="158"/>
      <c r="K7" s="158"/>
      <c r="L7" s="158"/>
      <c r="M7" s="158"/>
      <c r="N7" s="61"/>
      <c r="O7" s="61"/>
      <c r="P7" s="61"/>
    </row>
    <row r="8" spans="1:17" x14ac:dyDescent="0.2">
      <c r="B8" s="158" t="s">
        <v>367</v>
      </c>
      <c r="C8" s="158"/>
      <c r="D8" s="158"/>
      <c r="E8" s="158"/>
      <c r="F8" s="158"/>
      <c r="G8" s="158"/>
      <c r="H8" s="158" t="s">
        <v>367</v>
      </c>
      <c r="I8" s="158"/>
      <c r="J8" s="158"/>
      <c r="K8" s="158"/>
      <c r="L8" s="158"/>
      <c r="M8" s="158"/>
      <c r="N8" s="61"/>
      <c r="O8" s="61"/>
      <c r="P8" s="61"/>
    </row>
    <row r="9" spans="1:17" ht="13.5" thickBot="1" x14ac:dyDescent="0.25"/>
    <row r="10" spans="1:17" ht="35.450000000000003" customHeight="1" thickTop="1" thickBot="1" x14ac:dyDescent="0.25">
      <c r="A10" s="72" t="s">
        <v>368</v>
      </c>
      <c r="B10" s="72" t="s">
        <v>180</v>
      </c>
      <c r="C10" s="72" t="s">
        <v>184</v>
      </c>
      <c r="D10" s="72" t="s">
        <v>186</v>
      </c>
      <c r="E10" s="72" t="s">
        <v>500</v>
      </c>
      <c r="F10" s="1" t="s">
        <v>194</v>
      </c>
      <c r="G10" s="72" t="s">
        <v>188</v>
      </c>
      <c r="H10" s="72" t="s">
        <v>190</v>
      </c>
      <c r="I10" s="72" t="s">
        <v>192</v>
      </c>
      <c r="J10" s="72" t="s">
        <v>196</v>
      </c>
      <c r="K10" s="72" t="s">
        <v>182</v>
      </c>
      <c r="L10" s="72" t="s">
        <v>198</v>
      </c>
      <c r="M10" s="72" t="s">
        <v>372</v>
      </c>
      <c r="N10" s="73"/>
      <c r="O10" s="73"/>
      <c r="P10" s="73"/>
      <c r="Q10" s="73"/>
    </row>
    <row r="11" spans="1:17" s="13" customFormat="1" ht="13.5" thickTop="1" x14ac:dyDescent="0.2">
      <c r="A11" s="74"/>
      <c r="B11" s="17"/>
      <c r="C11" s="17"/>
      <c r="D11" s="17"/>
      <c r="E11" s="17"/>
      <c r="F11" s="141"/>
      <c r="G11" s="17"/>
      <c r="H11" s="17"/>
      <c r="I11" s="17"/>
      <c r="J11" s="17"/>
      <c r="K11" s="17"/>
      <c r="L11" s="17"/>
      <c r="M11" s="17"/>
      <c r="N11" s="12"/>
      <c r="O11" s="12"/>
      <c r="P11" s="12"/>
      <c r="Q11" s="12"/>
    </row>
    <row r="12" spans="1:17" s="13" customFormat="1" x14ac:dyDescent="0.2">
      <c r="A12" s="3" t="s">
        <v>406</v>
      </c>
      <c r="B12" s="13">
        <v>7091.0527713949996</v>
      </c>
      <c r="C12" s="13">
        <v>6.4615014400000002</v>
      </c>
      <c r="D12" s="13">
        <v>42.954815060000001</v>
      </c>
      <c r="E12" s="13">
        <v>132.09010266000001</v>
      </c>
      <c r="F12" s="13">
        <v>76.058698550000003</v>
      </c>
      <c r="G12" s="13">
        <v>92.744356100000005</v>
      </c>
      <c r="H12" s="13">
        <v>110.03705059000001</v>
      </c>
      <c r="I12" s="13">
        <v>257.58063705000001</v>
      </c>
      <c r="J12" s="13">
        <v>203.81556201999999</v>
      </c>
      <c r="K12" s="13">
        <v>661906.50230671</v>
      </c>
      <c r="L12" s="13">
        <v>1119.0355398700001</v>
      </c>
      <c r="M12" s="13">
        <f t="shared" ref="M12:M43" si="0">SUM(B12:L12)</f>
        <v>671038.33334144508</v>
      </c>
      <c r="N12" s="12"/>
      <c r="O12" s="12"/>
      <c r="P12" s="12"/>
      <c r="Q12" s="12"/>
    </row>
    <row r="13" spans="1:17" s="13" customFormat="1" x14ac:dyDescent="0.2">
      <c r="A13" s="3" t="s">
        <v>407</v>
      </c>
      <c r="B13" s="13">
        <v>4700.6639209550003</v>
      </c>
      <c r="C13" s="13">
        <v>6.4615014400000002</v>
      </c>
      <c r="D13" s="13">
        <v>42.954815060000001</v>
      </c>
      <c r="E13" s="13">
        <v>132.09010266000001</v>
      </c>
      <c r="F13" s="13">
        <v>76.058698550000003</v>
      </c>
      <c r="G13" s="13">
        <v>92.744356100000005</v>
      </c>
      <c r="H13" s="13">
        <v>110.03705059000001</v>
      </c>
      <c r="I13" s="13">
        <v>257.58063705000001</v>
      </c>
      <c r="J13" s="13">
        <v>203.81556201999999</v>
      </c>
      <c r="K13" s="13">
        <v>661906.50230671</v>
      </c>
      <c r="L13" s="13">
        <v>1119.0355398700001</v>
      </c>
      <c r="M13" s="13">
        <f t="shared" si="0"/>
        <v>668647.94449100504</v>
      </c>
      <c r="N13" s="12"/>
      <c r="O13" s="12"/>
      <c r="P13" s="12"/>
      <c r="Q13" s="12"/>
    </row>
    <row r="14" spans="1:17" s="31" customFormat="1" x14ac:dyDescent="0.2">
      <c r="A14" s="3" t="s">
        <v>408</v>
      </c>
      <c r="B14" s="13">
        <v>4096.0414668849999</v>
      </c>
      <c r="C14" s="13">
        <v>6.4615014400000002</v>
      </c>
      <c r="D14" s="13">
        <v>42.954815060000001</v>
      </c>
      <c r="E14" s="13">
        <v>132.09010266000001</v>
      </c>
      <c r="F14" s="13">
        <v>76.058698550000003</v>
      </c>
      <c r="G14" s="13">
        <v>92.744356100000005</v>
      </c>
      <c r="H14" s="13">
        <v>110.03705059000001</v>
      </c>
      <c r="I14" s="13">
        <v>243.31567430000001</v>
      </c>
      <c r="J14" s="13">
        <v>201.39174276</v>
      </c>
      <c r="K14" s="13">
        <v>484787.41528283001</v>
      </c>
      <c r="L14" s="13">
        <v>804.09083262000001</v>
      </c>
      <c r="M14" s="13">
        <f t="shared" si="0"/>
        <v>490592.60152379499</v>
      </c>
      <c r="N14" s="17"/>
      <c r="O14" s="17"/>
      <c r="P14" s="17"/>
      <c r="Q14" s="17"/>
    </row>
    <row r="15" spans="1:17" s="31" customFormat="1" x14ac:dyDescent="0.2">
      <c r="A15" s="2" t="s">
        <v>409</v>
      </c>
      <c r="B15" s="141">
        <v>1890.24860812</v>
      </c>
      <c r="C15" s="141">
        <v>4.74465</v>
      </c>
      <c r="D15" s="141">
        <v>21.806768760000001</v>
      </c>
      <c r="E15" s="141">
        <v>96.698315320000006</v>
      </c>
      <c r="F15" s="141">
        <v>56.832694840000002</v>
      </c>
      <c r="G15" s="141">
        <v>57.966404330000003</v>
      </c>
      <c r="H15" s="141">
        <v>54.260400019999999</v>
      </c>
      <c r="I15" s="141">
        <v>149.28679951000001</v>
      </c>
      <c r="J15" s="141">
        <v>91.181864770000004</v>
      </c>
      <c r="K15" s="141">
        <v>204177.70726461001</v>
      </c>
      <c r="L15" s="141">
        <v>439.2918057</v>
      </c>
      <c r="M15" s="13">
        <f t="shared" si="0"/>
        <v>207040.02557597999</v>
      </c>
      <c r="N15" s="17"/>
      <c r="O15" s="17"/>
      <c r="P15" s="17"/>
      <c r="Q15" s="17"/>
    </row>
    <row r="16" spans="1:17" s="31" customFormat="1" x14ac:dyDescent="0.2">
      <c r="A16" s="2" t="s">
        <v>410</v>
      </c>
      <c r="B16" s="141">
        <v>338.15256649999998</v>
      </c>
      <c r="C16" s="141">
        <v>0.79571800000000004</v>
      </c>
      <c r="D16" s="141">
        <v>6.2402410000000001</v>
      </c>
      <c r="E16" s="141">
        <v>12.742000000000001</v>
      </c>
      <c r="F16" s="141">
        <v>8.3555539999999997</v>
      </c>
      <c r="G16" s="141">
        <v>10.08665645</v>
      </c>
      <c r="H16" s="141">
        <v>10.897210619999999</v>
      </c>
      <c r="I16" s="141">
        <v>25.6744357</v>
      </c>
      <c r="J16" s="141">
        <v>16.148319000000001</v>
      </c>
      <c r="K16" s="141">
        <v>26545.093282999998</v>
      </c>
      <c r="L16" s="141">
        <v>77.635449410000007</v>
      </c>
      <c r="M16" s="13">
        <f t="shared" si="0"/>
        <v>27051.821433680001</v>
      </c>
      <c r="N16" s="17"/>
      <c r="O16" s="17"/>
      <c r="P16" s="17"/>
      <c r="Q16" s="17"/>
    </row>
    <row r="17" spans="1:17" s="31" customFormat="1" x14ac:dyDescent="0.2">
      <c r="A17" s="2" t="s">
        <v>411</v>
      </c>
      <c r="B17" s="141">
        <v>86.011943049999999</v>
      </c>
      <c r="C17" s="141">
        <v>0.21846299999999999</v>
      </c>
      <c r="D17" s="141">
        <v>1.0783799999999999</v>
      </c>
      <c r="E17" s="141">
        <v>0</v>
      </c>
      <c r="F17" s="141">
        <v>0</v>
      </c>
      <c r="G17" s="141">
        <v>2.4702391600000002</v>
      </c>
      <c r="H17" s="141">
        <v>2.49727503</v>
      </c>
      <c r="I17" s="141">
        <v>6.5119579999999999</v>
      </c>
      <c r="J17" s="141">
        <v>4.0677690000000002</v>
      </c>
      <c r="K17" s="141">
        <v>0</v>
      </c>
      <c r="L17" s="141">
        <v>19.7388604</v>
      </c>
      <c r="M17" s="13">
        <f t="shared" si="0"/>
        <v>122.59488764</v>
      </c>
      <c r="N17" s="17"/>
      <c r="O17" s="17"/>
      <c r="P17" s="17"/>
      <c r="Q17" s="17"/>
    </row>
    <row r="18" spans="1:17" s="31" customFormat="1" x14ac:dyDescent="0.2">
      <c r="A18" s="2" t="s">
        <v>412</v>
      </c>
      <c r="B18" s="141">
        <v>252.14062344999999</v>
      </c>
      <c r="C18" s="141">
        <v>0.57725499999999996</v>
      </c>
      <c r="D18" s="141">
        <v>5.161861</v>
      </c>
      <c r="E18" s="141">
        <v>12.742000000000001</v>
      </c>
      <c r="F18" s="141">
        <v>8.3555539999999997</v>
      </c>
      <c r="G18" s="141">
        <v>7.6164172900000002</v>
      </c>
      <c r="H18" s="141">
        <v>8.3999355900000001</v>
      </c>
      <c r="I18" s="141">
        <v>19.1624777</v>
      </c>
      <c r="J18" s="141">
        <v>12.080550000000001</v>
      </c>
      <c r="K18" s="141">
        <v>26545.093282999998</v>
      </c>
      <c r="L18" s="141">
        <v>57.89658901</v>
      </c>
      <c r="M18" s="13">
        <f t="shared" si="0"/>
        <v>26929.226546039998</v>
      </c>
      <c r="N18" s="17"/>
      <c r="O18" s="17"/>
      <c r="P18" s="17"/>
      <c r="Q18" s="17"/>
    </row>
    <row r="19" spans="1:17" s="31" customFormat="1" x14ac:dyDescent="0.2">
      <c r="A19" s="2" t="s">
        <v>413</v>
      </c>
      <c r="B19" s="141">
        <v>1175.556652132</v>
      </c>
      <c r="C19" s="141">
        <v>0.76000343999999997</v>
      </c>
      <c r="D19" s="141">
        <v>7.1529332999999999</v>
      </c>
      <c r="E19" s="141">
        <v>19.543119340000001</v>
      </c>
      <c r="F19" s="141">
        <v>10.870449710000001</v>
      </c>
      <c r="G19" s="141">
        <v>6.9551961999999996</v>
      </c>
      <c r="H19" s="141">
        <v>43.712055620000001</v>
      </c>
      <c r="I19" s="141">
        <v>51.879547870000003</v>
      </c>
      <c r="J19" s="141">
        <v>83.396011990000005</v>
      </c>
      <c r="K19" s="141">
        <v>182664.49363362</v>
      </c>
      <c r="L19" s="141">
        <v>192.43654948</v>
      </c>
      <c r="M19" s="13">
        <f t="shared" si="0"/>
        <v>184256.756152702</v>
      </c>
      <c r="N19" s="17"/>
      <c r="O19" s="17"/>
      <c r="P19" s="17"/>
      <c r="Q19" s="17"/>
    </row>
    <row r="20" spans="1:17" s="31" customFormat="1" x14ac:dyDescent="0.2">
      <c r="A20" s="3" t="s">
        <v>414</v>
      </c>
      <c r="B20" s="13">
        <v>0</v>
      </c>
      <c r="C20" s="13">
        <v>0</v>
      </c>
      <c r="D20" s="13">
        <v>0</v>
      </c>
      <c r="E20" s="13">
        <v>0</v>
      </c>
      <c r="F20" s="13">
        <v>0</v>
      </c>
      <c r="G20" s="13">
        <v>0</v>
      </c>
      <c r="H20" s="13">
        <v>0</v>
      </c>
      <c r="I20" s="13">
        <v>0</v>
      </c>
      <c r="J20" s="13">
        <v>0</v>
      </c>
      <c r="K20" s="13">
        <v>6786.4315634799996</v>
      </c>
      <c r="L20" s="13">
        <v>70.1998435</v>
      </c>
      <c r="M20" s="13">
        <f t="shared" si="0"/>
        <v>6856.6314069799992</v>
      </c>
      <c r="N20" s="17"/>
      <c r="O20" s="17"/>
      <c r="P20" s="17"/>
      <c r="Q20" s="17"/>
    </row>
    <row r="21" spans="1:17" s="31" customFormat="1" x14ac:dyDescent="0.2">
      <c r="A21" s="3" t="s">
        <v>415</v>
      </c>
      <c r="B21" s="13">
        <v>0</v>
      </c>
      <c r="C21" s="13">
        <v>0</v>
      </c>
      <c r="D21" s="13">
        <v>0</v>
      </c>
      <c r="E21" s="13">
        <v>0</v>
      </c>
      <c r="F21" s="13">
        <v>0</v>
      </c>
      <c r="G21" s="13">
        <v>0</v>
      </c>
      <c r="H21" s="13">
        <v>0</v>
      </c>
      <c r="I21" s="13">
        <v>0</v>
      </c>
      <c r="J21" s="13">
        <v>0</v>
      </c>
      <c r="K21" s="13">
        <v>6786.4315634799996</v>
      </c>
      <c r="L21" s="13">
        <v>68.092068100000006</v>
      </c>
      <c r="M21" s="13">
        <f t="shared" si="0"/>
        <v>6854.5236315799993</v>
      </c>
      <c r="N21" s="17"/>
      <c r="O21" s="17"/>
      <c r="P21" s="17"/>
      <c r="Q21" s="17"/>
    </row>
    <row r="22" spans="1:17" s="13" customFormat="1" x14ac:dyDescent="0.2">
      <c r="A22" s="2" t="s">
        <v>416</v>
      </c>
      <c r="B22" s="141">
        <v>0</v>
      </c>
      <c r="C22" s="141">
        <v>0</v>
      </c>
      <c r="D22" s="141">
        <v>0</v>
      </c>
      <c r="E22" s="141">
        <v>0</v>
      </c>
      <c r="F22" s="141">
        <v>0</v>
      </c>
      <c r="G22" s="141">
        <v>0</v>
      </c>
      <c r="H22" s="141">
        <v>0</v>
      </c>
      <c r="I22" s="141">
        <v>0</v>
      </c>
      <c r="J22" s="141">
        <v>0</v>
      </c>
      <c r="K22" s="141">
        <v>4516.8948700399997</v>
      </c>
      <c r="L22" s="141">
        <v>23.886391589999999</v>
      </c>
      <c r="M22" s="13">
        <f t="shared" si="0"/>
        <v>4540.7812616299998</v>
      </c>
      <c r="N22" s="12"/>
      <c r="O22" s="12"/>
      <c r="P22" s="12"/>
      <c r="Q22" s="12"/>
    </row>
    <row r="23" spans="1:17" s="13" customFormat="1" x14ac:dyDescent="0.2">
      <c r="A23" s="2" t="s">
        <v>417</v>
      </c>
      <c r="B23" s="141">
        <v>0</v>
      </c>
      <c r="C23" s="141">
        <v>0</v>
      </c>
      <c r="D23" s="141">
        <v>0</v>
      </c>
      <c r="E23" s="141">
        <v>0</v>
      </c>
      <c r="F23" s="141">
        <v>0</v>
      </c>
      <c r="G23" s="141">
        <v>0</v>
      </c>
      <c r="H23" s="141">
        <v>0</v>
      </c>
      <c r="I23" s="141">
        <v>0</v>
      </c>
      <c r="J23" s="141">
        <v>0</v>
      </c>
      <c r="K23" s="141">
        <v>2212.25051962</v>
      </c>
      <c r="L23" s="141">
        <v>0</v>
      </c>
      <c r="M23" s="13">
        <f t="shared" si="0"/>
        <v>2212.25051962</v>
      </c>
      <c r="N23" s="12"/>
      <c r="O23" s="12"/>
      <c r="P23" s="12"/>
      <c r="Q23" s="12"/>
    </row>
    <row r="24" spans="1:17" s="31" customFormat="1" x14ac:dyDescent="0.2">
      <c r="A24" s="2" t="s">
        <v>418</v>
      </c>
      <c r="B24" s="141">
        <v>0</v>
      </c>
      <c r="C24" s="141">
        <v>0</v>
      </c>
      <c r="D24" s="141">
        <v>0</v>
      </c>
      <c r="E24" s="141">
        <v>0</v>
      </c>
      <c r="F24" s="141">
        <v>0</v>
      </c>
      <c r="G24" s="141">
        <v>0</v>
      </c>
      <c r="H24" s="141">
        <v>0</v>
      </c>
      <c r="I24" s="141">
        <v>0</v>
      </c>
      <c r="J24" s="141">
        <v>0</v>
      </c>
      <c r="K24" s="141">
        <v>57.286173820000002</v>
      </c>
      <c r="L24" s="141">
        <v>44.205676510000004</v>
      </c>
      <c r="M24" s="13">
        <f t="shared" si="0"/>
        <v>101.49185033000001</v>
      </c>
      <c r="N24" s="17"/>
      <c r="O24" s="17"/>
      <c r="P24" s="17"/>
      <c r="Q24" s="17"/>
    </row>
    <row r="25" spans="1:17" s="31" customFormat="1" x14ac:dyDescent="0.2">
      <c r="A25" s="2" t="s">
        <v>419</v>
      </c>
      <c r="B25" s="141">
        <v>0</v>
      </c>
      <c r="C25" s="141">
        <v>0</v>
      </c>
      <c r="D25" s="141">
        <v>0</v>
      </c>
      <c r="E25" s="141">
        <v>0</v>
      </c>
      <c r="F25" s="141">
        <v>0</v>
      </c>
      <c r="G25" s="141">
        <v>0</v>
      </c>
      <c r="H25" s="141">
        <v>0</v>
      </c>
      <c r="I25" s="141">
        <v>0</v>
      </c>
      <c r="J25" s="141">
        <v>0</v>
      </c>
      <c r="K25" s="141">
        <v>0</v>
      </c>
      <c r="L25" s="141">
        <v>2.1077754</v>
      </c>
      <c r="M25" s="13">
        <f t="shared" si="0"/>
        <v>2.1077754</v>
      </c>
      <c r="N25" s="17"/>
      <c r="O25" s="17"/>
      <c r="P25" s="17"/>
      <c r="Q25" s="17"/>
    </row>
    <row r="26" spans="1:17" s="31" customFormat="1" x14ac:dyDescent="0.2">
      <c r="A26" s="3" t="s">
        <v>420</v>
      </c>
      <c r="B26" s="13">
        <v>692.08364013300002</v>
      </c>
      <c r="C26" s="13">
        <v>0.16113</v>
      </c>
      <c r="D26" s="13">
        <v>7.7548719999999998</v>
      </c>
      <c r="E26" s="13">
        <v>3.106668</v>
      </c>
      <c r="F26" s="13">
        <v>0</v>
      </c>
      <c r="G26" s="13">
        <v>17.736099119999999</v>
      </c>
      <c r="H26" s="13">
        <v>1.16738433</v>
      </c>
      <c r="I26" s="13">
        <v>16.47489122</v>
      </c>
      <c r="J26" s="13">
        <v>10.665547</v>
      </c>
      <c r="K26" s="13">
        <v>64613.689538120001</v>
      </c>
      <c r="L26" s="13">
        <v>24.52718453</v>
      </c>
      <c r="M26" s="13">
        <f t="shared" si="0"/>
        <v>65387.366954453006</v>
      </c>
      <c r="N26" s="17"/>
      <c r="O26" s="17"/>
      <c r="P26" s="17"/>
      <c r="Q26" s="17"/>
    </row>
    <row r="27" spans="1:17" s="31" customFormat="1" x14ac:dyDescent="0.2">
      <c r="A27" s="2" t="s">
        <v>421</v>
      </c>
      <c r="B27" s="141">
        <v>110.37414806300001</v>
      </c>
      <c r="C27" s="141">
        <v>0</v>
      </c>
      <c r="D27" s="141">
        <v>0</v>
      </c>
      <c r="E27" s="141">
        <v>0</v>
      </c>
      <c r="F27" s="141">
        <v>0</v>
      </c>
      <c r="G27" s="141">
        <v>0</v>
      </c>
      <c r="H27" s="141">
        <v>0</v>
      </c>
      <c r="I27" s="141">
        <v>0</v>
      </c>
      <c r="J27" s="141">
        <v>0</v>
      </c>
      <c r="K27" s="141">
        <v>38072.712997019997</v>
      </c>
      <c r="L27" s="141">
        <v>0</v>
      </c>
      <c r="M27" s="13">
        <f t="shared" si="0"/>
        <v>38183.087145082995</v>
      </c>
      <c r="N27" s="17"/>
      <c r="O27" s="17"/>
      <c r="P27" s="17"/>
      <c r="Q27" s="17"/>
    </row>
    <row r="28" spans="1:17" s="13" customFormat="1" x14ac:dyDescent="0.2">
      <c r="A28" s="2" t="s">
        <v>422</v>
      </c>
      <c r="B28" s="141">
        <v>0</v>
      </c>
      <c r="C28" s="141">
        <v>0</v>
      </c>
      <c r="D28" s="141">
        <v>0</v>
      </c>
      <c r="E28" s="141">
        <v>0</v>
      </c>
      <c r="F28" s="141">
        <v>0</v>
      </c>
      <c r="G28" s="141">
        <v>0</v>
      </c>
      <c r="H28" s="141">
        <v>0</v>
      </c>
      <c r="I28" s="141">
        <v>0</v>
      </c>
      <c r="J28" s="141">
        <v>0</v>
      </c>
      <c r="K28" s="141">
        <v>0</v>
      </c>
      <c r="L28" s="141">
        <v>0</v>
      </c>
      <c r="M28" s="13">
        <f t="shared" si="0"/>
        <v>0</v>
      </c>
      <c r="N28" s="12"/>
      <c r="O28" s="12"/>
      <c r="P28" s="12"/>
      <c r="Q28" s="12"/>
    </row>
    <row r="29" spans="1:17" s="31" customFormat="1" x14ac:dyDescent="0.2">
      <c r="A29" s="2" t="s">
        <v>423</v>
      </c>
      <c r="B29" s="141">
        <v>0</v>
      </c>
      <c r="C29" s="141">
        <v>0</v>
      </c>
      <c r="D29" s="141">
        <v>0</v>
      </c>
      <c r="E29" s="141">
        <v>0</v>
      </c>
      <c r="F29" s="141">
        <v>0</v>
      </c>
      <c r="G29" s="141">
        <v>0</v>
      </c>
      <c r="H29" s="141">
        <v>0</v>
      </c>
      <c r="I29" s="141">
        <v>0</v>
      </c>
      <c r="J29" s="141">
        <v>0</v>
      </c>
      <c r="K29" s="141">
        <v>0</v>
      </c>
      <c r="L29" s="141">
        <v>0</v>
      </c>
      <c r="M29" s="13">
        <f t="shared" si="0"/>
        <v>0</v>
      </c>
      <c r="N29" s="17"/>
      <c r="O29" s="17"/>
      <c r="P29" s="17"/>
      <c r="Q29" s="17"/>
    </row>
    <row r="30" spans="1:17" s="31" customFormat="1" x14ac:dyDescent="0.2">
      <c r="A30" s="2" t="s">
        <v>424</v>
      </c>
      <c r="B30" s="141">
        <v>0</v>
      </c>
      <c r="C30" s="141">
        <v>0</v>
      </c>
      <c r="D30" s="141">
        <v>0</v>
      </c>
      <c r="E30" s="141">
        <v>0</v>
      </c>
      <c r="F30" s="141">
        <v>0</v>
      </c>
      <c r="G30" s="141">
        <v>0</v>
      </c>
      <c r="H30" s="141">
        <v>0</v>
      </c>
      <c r="I30" s="141">
        <v>0</v>
      </c>
      <c r="J30" s="141">
        <v>0</v>
      </c>
      <c r="K30" s="141">
        <v>0</v>
      </c>
      <c r="L30" s="141">
        <v>0</v>
      </c>
      <c r="M30" s="13">
        <f t="shared" si="0"/>
        <v>0</v>
      </c>
      <c r="N30" s="17"/>
      <c r="O30" s="17"/>
      <c r="P30" s="17"/>
      <c r="Q30" s="17"/>
    </row>
    <row r="31" spans="1:17" s="31" customFormat="1" x14ac:dyDescent="0.2">
      <c r="A31" s="2" t="s">
        <v>425</v>
      </c>
      <c r="B31" s="141">
        <v>0</v>
      </c>
      <c r="C31" s="141">
        <v>0</v>
      </c>
      <c r="D31" s="141">
        <v>0</v>
      </c>
      <c r="E31" s="141">
        <v>0</v>
      </c>
      <c r="F31" s="141">
        <v>0</v>
      </c>
      <c r="G31" s="141">
        <v>0</v>
      </c>
      <c r="H31" s="141">
        <v>0</v>
      </c>
      <c r="I31" s="141">
        <v>0</v>
      </c>
      <c r="J31" s="141">
        <v>0</v>
      </c>
      <c r="K31" s="141">
        <v>0</v>
      </c>
      <c r="L31" s="141">
        <v>0</v>
      </c>
      <c r="M31" s="13">
        <f t="shared" si="0"/>
        <v>0</v>
      </c>
      <c r="N31" s="17"/>
      <c r="O31" s="17"/>
      <c r="P31" s="17"/>
      <c r="Q31" s="17"/>
    </row>
    <row r="32" spans="1:17" s="31" customFormat="1" x14ac:dyDescent="0.2">
      <c r="A32" s="2" t="s">
        <v>499</v>
      </c>
      <c r="B32" s="141">
        <v>0</v>
      </c>
      <c r="C32" s="141">
        <v>0</v>
      </c>
      <c r="D32" s="141">
        <v>0</v>
      </c>
      <c r="E32" s="141">
        <v>0</v>
      </c>
      <c r="F32" s="141">
        <v>0</v>
      </c>
      <c r="G32" s="141">
        <v>0</v>
      </c>
      <c r="H32" s="141">
        <v>0</v>
      </c>
      <c r="I32" s="141">
        <v>0</v>
      </c>
      <c r="J32" s="141">
        <v>0</v>
      </c>
      <c r="K32" s="141">
        <v>0</v>
      </c>
      <c r="L32" s="141">
        <v>0</v>
      </c>
      <c r="M32" s="13">
        <f t="shared" si="0"/>
        <v>0</v>
      </c>
      <c r="N32" s="17"/>
      <c r="O32" s="17"/>
      <c r="P32" s="17"/>
      <c r="Q32" s="17"/>
    </row>
    <row r="33" spans="1:17" s="31" customFormat="1" x14ac:dyDescent="0.2">
      <c r="A33" s="2" t="s">
        <v>426</v>
      </c>
      <c r="B33" s="141">
        <v>0</v>
      </c>
      <c r="C33" s="141">
        <v>0</v>
      </c>
      <c r="D33" s="141">
        <v>0</v>
      </c>
      <c r="E33" s="141">
        <v>0</v>
      </c>
      <c r="F33" s="141">
        <v>0</v>
      </c>
      <c r="G33" s="141">
        <v>0</v>
      </c>
      <c r="H33" s="141">
        <v>0</v>
      </c>
      <c r="I33" s="141">
        <v>0</v>
      </c>
      <c r="J33" s="141">
        <v>0</v>
      </c>
      <c r="K33" s="141">
        <v>0</v>
      </c>
      <c r="L33" s="141">
        <v>0</v>
      </c>
      <c r="M33" s="13">
        <f t="shared" si="0"/>
        <v>0</v>
      </c>
      <c r="N33" s="17"/>
      <c r="O33" s="17"/>
      <c r="P33" s="17"/>
      <c r="Q33" s="17"/>
    </row>
    <row r="34" spans="1:17" s="31" customFormat="1" x14ac:dyDescent="0.2">
      <c r="A34" s="2" t="s">
        <v>427</v>
      </c>
      <c r="B34" s="141">
        <v>0</v>
      </c>
      <c r="C34" s="141">
        <v>0</v>
      </c>
      <c r="D34" s="141">
        <v>0</v>
      </c>
      <c r="E34" s="141">
        <v>0</v>
      </c>
      <c r="F34" s="141">
        <v>0</v>
      </c>
      <c r="G34" s="141">
        <v>0</v>
      </c>
      <c r="H34" s="141">
        <v>0</v>
      </c>
      <c r="I34" s="141">
        <v>0</v>
      </c>
      <c r="J34" s="141">
        <v>0</v>
      </c>
      <c r="K34" s="141">
        <v>0</v>
      </c>
      <c r="L34" s="141">
        <v>0</v>
      </c>
      <c r="M34" s="13">
        <f t="shared" si="0"/>
        <v>0</v>
      </c>
      <c r="N34" s="17"/>
      <c r="O34" s="17"/>
      <c r="P34" s="17"/>
      <c r="Q34" s="17"/>
    </row>
    <row r="35" spans="1:17" s="31" customFormat="1" x14ac:dyDescent="0.2">
      <c r="A35" s="2" t="s">
        <v>428</v>
      </c>
      <c r="B35" s="141">
        <v>0</v>
      </c>
      <c r="C35" s="141">
        <v>0</v>
      </c>
      <c r="D35" s="141">
        <v>0</v>
      </c>
      <c r="E35" s="141">
        <v>0</v>
      </c>
      <c r="F35" s="141">
        <v>0</v>
      </c>
      <c r="G35" s="141">
        <v>0</v>
      </c>
      <c r="H35" s="141">
        <v>0</v>
      </c>
      <c r="I35" s="141">
        <v>0</v>
      </c>
      <c r="J35" s="141">
        <v>0</v>
      </c>
      <c r="K35" s="141">
        <v>18616.870613079998</v>
      </c>
      <c r="L35" s="141">
        <v>0</v>
      </c>
      <c r="M35" s="13">
        <f t="shared" si="0"/>
        <v>18616.870613079998</v>
      </c>
      <c r="N35" s="17"/>
      <c r="O35" s="17"/>
      <c r="P35" s="17"/>
      <c r="Q35" s="17"/>
    </row>
    <row r="36" spans="1:17" s="31" customFormat="1" x14ac:dyDescent="0.2">
      <c r="A36" s="2" t="s">
        <v>429</v>
      </c>
      <c r="B36" s="141">
        <v>110.37414806300001</v>
      </c>
      <c r="C36" s="141">
        <v>0</v>
      </c>
      <c r="D36" s="141">
        <v>0</v>
      </c>
      <c r="E36" s="141">
        <v>0</v>
      </c>
      <c r="F36" s="141">
        <v>0</v>
      </c>
      <c r="G36" s="141">
        <v>0</v>
      </c>
      <c r="H36" s="141">
        <v>0</v>
      </c>
      <c r="I36" s="141">
        <v>0</v>
      </c>
      <c r="J36" s="141">
        <v>0</v>
      </c>
      <c r="K36" s="141">
        <v>0</v>
      </c>
      <c r="L36" s="141">
        <v>0</v>
      </c>
      <c r="M36" s="13">
        <f t="shared" si="0"/>
        <v>110.37414806300001</v>
      </c>
      <c r="N36" s="17"/>
      <c r="O36" s="17"/>
      <c r="P36" s="17"/>
      <c r="Q36" s="17"/>
    </row>
    <row r="37" spans="1:17" s="31" customFormat="1" x14ac:dyDescent="0.2">
      <c r="A37" s="2" t="s">
        <v>430</v>
      </c>
      <c r="B37" s="141">
        <v>0</v>
      </c>
      <c r="C37" s="141">
        <v>0</v>
      </c>
      <c r="D37" s="141">
        <v>0</v>
      </c>
      <c r="E37" s="141">
        <v>0</v>
      </c>
      <c r="F37" s="141">
        <v>0</v>
      </c>
      <c r="G37" s="141">
        <v>0</v>
      </c>
      <c r="H37" s="141">
        <v>0</v>
      </c>
      <c r="I37" s="141">
        <v>0</v>
      </c>
      <c r="J37" s="141">
        <v>0</v>
      </c>
      <c r="K37" s="141">
        <v>0</v>
      </c>
      <c r="L37" s="141">
        <v>0</v>
      </c>
      <c r="M37" s="13">
        <f t="shared" si="0"/>
        <v>0</v>
      </c>
      <c r="N37" s="17"/>
      <c r="O37" s="17"/>
      <c r="P37" s="17"/>
      <c r="Q37" s="17"/>
    </row>
    <row r="38" spans="1:17" s="31" customFormat="1" x14ac:dyDescent="0.2">
      <c r="A38" s="2" t="s">
        <v>431</v>
      </c>
      <c r="B38" s="141">
        <v>0</v>
      </c>
      <c r="C38" s="141">
        <v>0</v>
      </c>
      <c r="D38" s="141">
        <v>0</v>
      </c>
      <c r="E38" s="141">
        <v>0</v>
      </c>
      <c r="F38" s="141">
        <v>0</v>
      </c>
      <c r="G38" s="141">
        <v>0</v>
      </c>
      <c r="H38" s="141">
        <v>0</v>
      </c>
      <c r="I38" s="141">
        <v>0</v>
      </c>
      <c r="J38" s="141">
        <v>0</v>
      </c>
      <c r="K38" s="141">
        <v>1.639839</v>
      </c>
      <c r="L38" s="141">
        <v>0</v>
      </c>
      <c r="M38" s="13">
        <f t="shared" si="0"/>
        <v>1.639839</v>
      </c>
      <c r="N38" s="17"/>
      <c r="O38" s="17"/>
      <c r="P38" s="17"/>
      <c r="Q38" s="17"/>
    </row>
    <row r="39" spans="1:17" s="31" customFormat="1" x14ac:dyDescent="0.2">
      <c r="A39" s="2" t="s">
        <v>432</v>
      </c>
      <c r="B39" s="141">
        <v>0</v>
      </c>
      <c r="C39" s="141">
        <v>0</v>
      </c>
      <c r="D39" s="141">
        <v>0</v>
      </c>
      <c r="E39" s="141">
        <v>0</v>
      </c>
      <c r="F39" s="141">
        <v>0</v>
      </c>
      <c r="G39" s="141">
        <v>0</v>
      </c>
      <c r="H39" s="141">
        <v>0</v>
      </c>
      <c r="I39" s="141">
        <v>0</v>
      </c>
      <c r="J39" s="141">
        <v>0</v>
      </c>
      <c r="K39" s="141">
        <v>19454.202544939999</v>
      </c>
      <c r="L39" s="141">
        <v>0</v>
      </c>
      <c r="M39" s="13">
        <f t="shared" si="0"/>
        <v>19454.202544939999</v>
      </c>
      <c r="N39" s="17"/>
      <c r="O39" s="17"/>
      <c r="P39" s="17"/>
      <c r="Q39" s="17"/>
    </row>
    <row r="40" spans="1:17" s="31" customFormat="1" x14ac:dyDescent="0.2">
      <c r="A40" s="2" t="s">
        <v>433</v>
      </c>
      <c r="B40" s="141">
        <v>581.70949207000001</v>
      </c>
      <c r="C40" s="141">
        <v>0.16113</v>
      </c>
      <c r="D40" s="141">
        <v>7.7548719999999998</v>
      </c>
      <c r="E40" s="141">
        <v>3.106668</v>
      </c>
      <c r="F40" s="141">
        <v>0</v>
      </c>
      <c r="G40" s="141">
        <v>17.736099119999999</v>
      </c>
      <c r="H40" s="141">
        <v>1.16738433</v>
      </c>
      <c r="I40" s="141">
        <v>16.47489122</v>
      </c>
      <c r="J40" s="141">
        <v>10.665547</v>
      </c>
      <c r="K40" s="141">
        <v>26514.182738750002</v>
      </c>
      <c r="L40" s="141">
        <v>20.884927279999999</v>
      </c>
      <c r="M40" s="13">
        <f t="shared" si="0"/>
        <v>27173.84374977</v>
      </c>
      <c r="N40" s="17"/>
      <c r="O40" s="17"/>
      <c r="P40" s="17"/>
      <c r="Q40" s="17"/>
    </row>
    <row r="41" spans="1:17" s="31" customFormat="1" x14ac:dyDescent="0.2">
      <c r="A41" s="2" t="s">
        <v>434</v>
      </c>
      <c r="B41" s="141">
        <v>0</v>
      </c>
      <c r="C41" s="141">
        <v>0</v>
      </c>
      <c r="D41" s="141">
        <v>0</v>
      </c>
      <c r="E41" s="141">
        <v>0</v>
      </c>
      <c r="F41" s="141">
        <v>0</v>
      </c>
      <c r="G41" s="141">
        <v>0</v>
      </c>
      <c r="H41" s="141">
        <v>0</v>
      </c>
      <c r="I41" s="141">
        <v>0</v>
      </c>
      <c r="J41" s="141">
        <v>0</v>
      </c>
      <c r="K41" s="141">
        <v>26.79380235</v>
      </c>
      <c r="L41" s="141">
        <v>3.6422572500000001</v>
      </c>
      <c r="M41" s="13">
        <f t="shared" si="0"/>
        <v>30.4360596</v>
      </c>
      <c r="N41" s="17"/>
      <c r="O41" s="17"/>
      <c r="P41" s="17"/>
      <c r="Q41" s="17"/>
    </row>
    <row r="42" spans="1:17" s="31" customFormat="1" x14ac:dyDescent="0.2">
      <c r="A42" s="2" t="s">
        <v>435</v>
      </c>
      <c r="B42" s="141">
        <v>0</v>
      </c>
      <c r="C42" s="141">
        <v>0</v>
      </c>
      <c r="D42" s="141">
        <v>0</v>
      </c>
      <c r="E42" s="141">
        <v>0</v>
      </c>
      <c r="F42" s="141">
        <v>0</v>
      </c>
      <c r="G42" s="141">
        <v>0</v>
      </c>
      <c r="H42" s="141">
        <v>0</v>
      </c>
      <c r="I42" s="141">
        <v>0</v>
      </c>
      <c r="J42" s="141">
        <v>0</v>
      </c>
      <c r="K42" s="141">
        <v>0</v>
      </c>
      <c r="L42" s="141">
        <v>0</v>
      </c>
      <c r="M42" s="13">
        <f t="shared" si="0"/>
        <v>0</v>
      </c>
      <c r="N42" s="17"/>
      <c r="O42" s="17"/>
      <c r="P42" s="17"/>
      <c r="Q42" s="17"/>
    </row>
    <row r="43" spans="1:17" s="31" customFormat="1" x14ac:dyDescent="0.2">
      <c r="A43" s="2" t="s">
        <v>436</v>
      </c>
      <c r="B43" s="141">
        <v>604.62245407</v>
      </c>
      <c r="C43" s="141">
        <v>0</v>
      </c>
      <c r="D43" s="141">
        <v>0</v>
      </c>
      <c r="E43" s="141">
        <v>0</v>
      </c>
      <c r="F43" s="141">
        <v>0</v>
      </c>
      <c r="G43" s="141">
        <v>0</v>
      </c>
      <c r="H43" s="141">
        <v>0</v>
      </c>
      <c r="I43" s="141">
        <v>14.26496275</v>
      </c>
      <c r="J43" s="141">
        <v>2.4238192600000001</v>
      </c>
      <c r="K43" s="141">
        <v>177119.08702388001</v>
      </c>
      <c r="L43" s="141">
        <v>314.94470725000002</v>
      </c>
      <c r="M43" s="13">
        <f t="shared" si="0"/>
        <v>178055.34296720999</v>
      </c>
      <c r="N43" s="17"/>
      <c r="O43" s="17"/>
      <c r="P43" s="17"/>
      <c r="Q43" s="17"/>
    </row>
    <row r="44" spans="1:17" s="31" customFormat="1" x14ac:dyDescent="0.2">
      <c r="A44" s="2" t="s">
        <v>437</v>
      </c>
      <c r="B44" s="141">
        <v>604.62245407</v>
      </c>
      <c r="C44" s="141">
        <v>0</v>
      </c>
      <c r="D44" s="141">
        <v>0</v>
      </c>
      <c r="E44" s="141">
        <v>0</v>
      </c>
      <c r="F44" s="141">
        <v>0</v>
      </c>
      <c r="G44" s="141">
        <v>0</v>
      </c>
      <c r="H44" s="141">
        <v>0</v>
      </c>
      <c r="I44" s="141">
        <v>14.26496275</v>
      </c>
      <c r="J44" s="141">
        <v>2.4238192600000001</v>
      </c>
      <c r="K44" s="141">
        <v>168854.02720745001</v>
      </c>
      <c r="L44" s="141">
        <v>314.94470725000002</v>
      </c>
      <c r="M44" s="13">
        <f t="shared" ref="M44:M66" si="1">SUM(B44:L44)</f>
        <v>169790.28315077999</v>
      </c>
      <c r="N44" s="17"/>
      <c r="O44" s="17"/>
      <c r="P44" s="17"/>
      <c r="Q44" s="17"/>
    </row>
    <row r="45" spans="1:17" s="31" customFormat="1" x14ac:dyDescent="0.2">
      <c r="A45" s="3" t="s">
        <v>438</v>
      </c>
      <c r="B45" s="13">
        <v>590.83645406999995</v>
      </c>
      <c r="C45" s="13">
        <v>0</v>
      </c>
      <c r="D45" s="13">
        <v>0</v>
      </c>
      <c r="E45" s="13">
        <v>0</v>
      </c>
      <c r="F45" s="13">
        <v>0</v>
      </c>
      <c r="G45" s="13">
        <v>0</v>
      </c>
      <c r="H45" s="13">
        <v>0</v>
      </c>
      <c r="I45" s="13">
        <v>14.26496275</v>
      </c>
      <c r="J45" s="13">
        <v>0.49929926000000002</v>
      </c>
      <c r="K45" s="13">
        <v>24517.651928830001</v>
      </c>
      <c r="L45" s="13">
        <v>89.504723339999998</v>
      </c>
      <c r="M45" s="13">
        <f t="shared" si="1"/>
        <v>25212.757368250001</v>
      </c>
      <c r="N45" s="17"/>
      <c r="O45" s="17"/>
      <c r="P45" s="17"/>
      <c r="Q45" s="17"/>
    </row>
    <row r="46" spans="1:17" s="31" customFormat="1" x14ac:dyDescent="0.2">
      <c r="A46" s="3" t="s">
        <v>439</v>
      </c>
      <c r="B46" s="13">
        <v>13.786</v>
      </c>
      <c r="C46" s="13">
        <v>0</v>
      </c>
      <c r="D46" s="13">
        <v>0</v>
      </c>
      <c r="E46" s="13">
        <v>0</v>
      </c>
      <c r="F46" s="13">
        <v>0</v>
      </c>
      <c r="G46" s="13">
        <v>0</v>
      </c>
      <c r="H46" s="13">
        <v>0</v>
      </c>
      <c r="I46" s="13">
        <v>0</v>
      </c>
      <c r="J46" s="13">
        <v>1.92452</v>
      </c>
      <c r="K46" s="13">
        <v>144336.37527861999</v>
      </c>
      <c r="L46" s="13">
        <v>225.43998391</v>
      </c>
      <c r="M46" s="13">
        <f t="shared" si="1"/>
        <v>144577.52578252999</v>
      </c>
      <c r="N46" s="17"/>
      <c r="O46" s="17"/>
      <c r="P46" s="17"/>
      <c r="Q46" s="17"/>
    </row>
    <row r="47" spans="1:17" s="31" customFormat="1" x14ac:dyDescent="0.2">
      <c r="A47" s="2" t="s">
        <v>440</v>
      </c>
      <c r="B47" s="141">
        <v>0</v>
      </c>
      <c r="C47" s="141">
        <v>0</v>
      </c>
      <c r="D47" s="141">
        <v>0</v>
      </c>
      <c r="E47" s="141">
        <v>0</v>
      </c>
      <c r="F47" s="141">
        <v>0</v>
      </c>
      <c r="G47" s="141">
        <v>0</v>
      </c>
      <c r="H47" s="141">
        <v>0</v>
      </c>
      <c r="I47" s="141">
        <v>0</v>
      </c>
      <c r="J47" s="141">
        <v>0</v>
      </c>
      <c r="K47" s="141">
        <v>4875.2415857400001</v>
      </c>
      <c r="L47" s="141">
        <v>0</v>
      </c>
      <c r="M47" s="13">
        <f t="shared" si="1"/>
        <v>4875.2415857400001</v>
      </c>
      <c r="N47" s="17"/>
      <c r="O47" s="17"/>
      <c r="P47" s="17"/>
      <c r="Q47" s="17"/>
    </row>
    <row r="48" spans="1:17" s="13" customFormat="1" x14ac:dyDescent="0.2">
      <c r="A48" s="2" t="s">
        <v>441</v>
      </c>
      <c r="B48" s="141">
        <v>0</v>
      </c>
      <c r="C48" s="141">
        <v>0</v>
      </c>
      <c r="D48" s="141">
        <v>0</v>
      </c>
      <c r="E48" s="141">
        <v>0</v>
      </c>
      <c r="F48" s="141">
        <v>0</v>
      </c>
      <c r="G48" s="141">
        <v>0</v>
      </c>
      <c r="H48" s="141">
        <v>0</v>
      </c>
      <c r="I48" s="141">
        <v>0</v>
      </c>
      <c r="J48" s="141">
        <v>0</v>
      </c>
      <c r="K48" s="141">
        <v>4141.5719857399999</v>
      </c>
      <c r="L48" s="141">
        <v>0</v>
      </c>
      <c r="M48" s="13">
        <f t="shared" si="1"/>
        <v>4141.5719857399999</v>
      </c>
      <c r="N48" s="12"/>
      <c r="O48" s="12"/>
      <c r="P48" s="12"/>
      <c r="Q48" s="12"/>
    </row>
    <row r="49" spans="1:17" s="13" customFormat="1" x14ac:dyDescent="0.2">
      <c r="A49" s="3" t="s">
        <v>442</v>
      </c>
      <c r="B49" s="13">
        <v>0</v>
      </c>
      <c r="C49" s="13">
        <v>0</v>
      </c>
      <c r="D49" s="13">
        <v>0</v>
      </c>
      <c r="E49" s="13">
        <v>0</v>
      </c>
      <c r="F49" s="13">
        <v>0</v>
      </c>
      <c r="G49" s="13">
        <v>0</v>
      </c>
      <c r="H49" s="13">
        <v>0</v>
      </c>
      <c r="I49" s="13">
        <v>0</v>
      </c>
      <c r="J49" s="13">
        <v>0</v>
      </c>
      <c r="K49" s="13">
        <v>733.66959999999995</v>
      </c>
      <c r="L49" s="13">
        <v>0</v>
      </c>
      <c r="M49" s="13">
        <f t="shared" si="1"/>
        <v>733.66959999999995</v>
      </c>
      <c r="N49" s="12"/>
      <c r="O49" s="12"/>
      <c r="P49" s="12"/>
      <c r="Q49" s="12"/>
    </row>
    <row r="50" spans="1:17" s="31" customFormat="1" x14ac:dyDescent="0.2">
      <c r="A50" s="2" t="s">
        <v>443</v>
      </c>
      <c r="B50" s="141">
        <v>0</v>
      </c>
      <c r="C50" s="141">
        <v>0</v>
      </c>
      <c r="D50" s="141">
        <v>0</v>
      </c>
      <c r="E50" s="141">
        <v>0</v>
      </c>
      <c r="F50" s="141">
        <v>0</v>
      </c>
      <c r="G50" s="141">
        <v>0</v>
      </c>
      <c r="H50" s="141">
        <v>0</v>
      </c>
      <c r="I50" s="141">
        <v>0</v>
      </c>
      <c r="J50" s="141">
        <v>0</v>
      </c>
      <c r="K50" s="141">
        <v>3389.8182306899998</v>
      </c>
      <c r="L50" s="141">
        <v>0</v>
      </c>
      <c r="M50" s="13">
        <f t="shared" si="1"/>
        <v>3389.8182306899998</v>
      </c>
      <c r="N50" s="17"/>
      <c r="O50" s="17"/>
      <c r="P50" s="17"/>
      <c r="Q50" s="17"/>
    </row>
    <row r="51" spans="1:17" s="31" customFormat="1" x14ac:dyDescent="0.2">
      <c r="A51" s="2" t="s">
        <v>421</v>
      </c>
      <c r="B51" s="141">
        <v>0</v>
      </c>
      <c r="C51" s="141">
        <v>0</v>
      </c>
      <c r="D51" s="141">
        <v>0</v>
      </c>
      <c r="E51" s="141">
        <v>0</v>
      </c>
      <c r="F51" s="141">
        <v>0</v>
      </c>
      <c r="G51" s="141">
        <v>0</v>
      </c>
      <c r="H51" s="141">
        <v>0</v>
      </c>
      <c r="I51" s="141">
        <v>0</v>
      </c>
      <c r="J51" s="141">
        <v>0</v>
      </c>
      <c r="K51" s="141">
        <v>1381.8783831799999</v>
      </c>
      <c r="L51" s="141">
        <v>0</v>
      </c>
      <c r="M51" s="13">
        <f t="shared" si="1"/>
        <v>1381.8783831799999</v>
      </c>
      <c r="N51" s="17"/>
      <c r="O51" s="17"/>
      <c r="P51" s="17"/>
      <c r="Q51" s="17"/>
    </row>
    <row r="52" spans="1:17" s="13" customFormat="1" x14ac:dyDescent="0.2">
      <c r="A52" s="3" t="s">
        <v>444</v>
      </c>
      <c r="B52" s="13">
        <v>0</v>
      </c>
      <c r="C52" s="13">
        <v>0</v>
      </c>
      <c r="D52" s="13">
        <v>0</v>
      </c>
      <c r="E52" s="13">
        <v>0</v>
      </c>
      <c r="F52" s="13">
        <v>0</v>
      </c>
      <c r="G52" s="13">
        <v>0</v>
      </c>
      <c r="H52" s="13">
        <v>0</v>
      </c>
      <c r="I52" s="13">
        <v>0</v>
      </c>
      <c r="J52" s="13">
        <v>0</v>
      </c>
      <c r="K52" s="13">
        <v>0</v>
      </c>
      <c r="L52" s="13">
        <v>0</v>
      </c>
      <c r="M52" s="13">
        <f t="shared" si="1"/>
        <v>0</v>
      </c>
      <c r="N52" s="12"/>
      <c r="O52" s="12"/>
      <c r="P52" s="12"/>
      <c r="Q52" s="12"/>
    </row>
    <row r="53" spans="1:17" s="31" customFormat="1" x14ac:dyDescent="0.2">
      <c r="A53" s="2" t="s">
        <v>425</v>
      </c>
      <c r="B53" s="141">
        <v>0</v>
      </c>
      <c r="C53" s="141">
        <v>0</v>
      </c>
      <c r="D53" s="141">
        <v>0</v>
      </c>
      <c r="E53" s="141">
        <v>0</v>
      </c>
      <c r="F53" s="141">
        <v>0</v>
      </c>
      <c r="G53" s="141">
        <v>0</v>
      </c>
      <c r="H53" s="141">
        <v>0</v>
      </c>
      <c r="I53" s="141">
        <v>0</v>
      </c>
      <c r="J53" s="141">
        <v>0</v>
      </c>
      <c r="K53" s="141">
        <v>0</v>
      </c>
      <c r="L53" s="141">
        <v>0</v>
      </c>
      <c r="M53" s="13">
        <f t="shared" si="1"/>
        <v>0</v>
      </c>
      <c r="N53" s="17"/>
      <c r="O53" s="17"/>
      <c r="P53" s="17"/>
      <c r="Q53" s="17"/>
    </row>
    <row r="54" spans="1:17" s="31" customFormat="1" x14ac:dyDescent="0.2">
      <c r="A54" s="2" t="s">
        <v>499</v>
      </c>
      <c r="B54" s="141">
        <v>0</v>
      </c>
      <c r="C54" s="141">
        <v>0</v>
      </c>
      <c r="D54" s="141">
        <v>0</v>
      </c>
      <c r="E54" s="141">
        <v>0</v>
      </c>
      <c r="F54" s="141">
        <v>0</v>
      </c>
      <c r="G54" s="141">
        <v>0</v>
      </c>
      <c r="H54" s="141">
        <v>0</v>
      </c>
      <c r="I54" s="141">
        <v>0</v>
      </c>
      <c r="J54" s="141">
        <v>0</v>
      </c>
      <c r="K54" s="141">
        <v>0</v>
      </c>
      <c r="L54" s="141">
        <v>0</v>
      </c>
      <c r="M54" s="13">
        <f t="shared" si="1"/>
        <v>0</v>
      </c>
      <c r="N54" s="17"/>
      <c r="O54" s="17"/>
      <c r="P54" s="17"/>
      <c r="Q54" s="17"/>
    </row>
    <row r="55" spans="1:17" s="13" customFormat="1" x14ac:dyDescent="0.2">
      <c r="A55" s="2" t="s">
        <v>426</v>
      </c>
      <c r="B55" s="141">
        <v>0</v>
      </c>
      <c r="C55" s="141">
        <v>0</v>
      </c>
      <c r="D55" s="141">
        <v>0</v>
      </c>
      <c r="E55" s="141">
        <v>0</v>
      </c>
      <c r="F55" s="141">
        <v>0</v>
      </c>
      <c r="G55" s="141">
        <v>0</v>
      </c>
      <c r="H55" s="141">
        <v>0</v>
      </c>
      <c r="I55" s="141">
        <v>0</v>
      </c>
      <c r="J55" s="141">
        <v>0</v>
      </c>
      <c r="K55" s="141">
        <v>0</v>
      </c>
      <c r="L55" s="141">
        <v>0</v>
      </c>
      <c r="M55" s="13">
        <f t="shared" si="1"/>
        <v>0</v>
      </c>
      <c r="N55" s="12"/>
      <c r="O55" s="12"/>
      <c r="P55" s="12"/>
      <c r="Q55" s="12"/>
    </row>
    <row r="56" spans="1:17" s="31" customFormat="1" x14ac:dyDescent="0.2">
      <c r="A56" s="2" t="s">
        <v>445</v>
      </c>
      <c r="B56" s="141">
        <v>0</v>
      </c>
      <c r="C56" s="141">
        <v>0</v>
      </c>
      <c r="D56" s="141">
        <v>0</v>
      </c>
      <c r="E56" s="141">
        <v>0</v>
      </c>
      <c r="F56" s="141">
        <v>0</v>
      </c>
      <c r="G56" s="141">
        <v>0</v>
      </c>
      <c r="H56" s="141">
        <v>0</v>
      </c>
      <c r="I56" s="141">
        <v>0</v>
      </c>
      <c r="J56" s="141">
        <v>0</v>
      </c>
      <c r="K56" s="141">
        <v>0</v>
      </c>
      <c r="L56" s="141">
        <v>0</v>
      </c>
      <c r="M56" s="13">
        <f t="shared" si="1"/>
        <v>0</v>
      </c>
      <c r="N56" s="17"/>
      <c r="O56" s="17"/>
      <c r="P56" s="17"/>
      <c r="Q56" s="17"/>
    </row>
    <row r="57" spans="1:17" s="31" customFormat="1" x14ac:dyDescent="0.2">
      <c r="A57" s="2" t="s">
        <v>428</v>
      </c>
      <c r="B57" s="141">
        <v>0</v>
      </c>
      <c r="C57" s="141">
        <v>0</v>
      </c>
      <c r="D57" s="141">
        <v>0</v>
      </c>
      <c r="E57" s="141">
        <v>0</v>
      </c>
      <c r="F57" s="141">
        <v>0</v>
      </c>
      <c r="G57" s="141">
        <v>0</v>
      </c>
      <c r="H57" s="141">
        <v>0</v>
      </c>
      <c r="I57" s="141">
        <v>0</v>
      </c>
      <c r="J57" s="141">
        <v>0</v>
      </c>
      <c r="K57" s="141">
        <v>686.88579728000002</v>
      </c>
      <c r="L57" s="141">
        <v>0</v>
      </c>
      <c r="M57" s="13">
        <f t="shared" si="1"/>
        <v>686.88579728000002</v>
      </c>
      <c r="N57" s="17"/>
      <c r="O57" s="17"/>
      <c r="P57" s="17"/>
      <c r="Q57" s="17"/>
    </row>
    <row r="58" spans="1:17" s="31" customFormat="1" x14ac:dyDescent="0.2">
      <c r="A58" s="2" t="s">
        <v>429</v>
      </c>
      <c r="B58" s="141">
        <v>0</v>
      </c>
      <c r="C58" s="141">
        <v>0</v>
      </c>
      <c r="D58" s="141">
        <v>0</v>
      </c>
      <c r="E58" s="141">
        <v>0</v>
      </c>
      <c r="F58" s="141">
        <v>0</v>
      </c>
      <c r="G58" s="141">
        <v>0</v>
      </c>
      <c r="H58" s="141">
        <v>0</v>
      </c>
      <c r="I58" s="141">
        <v>0</v>
      </c>
      <c r="J58" s="141">
        <v>0</v>
      </c>
      <c r="K58" s="141">
        <v>0</v>
      </c>
      <c r="L58" s="141">
        <v>0</v>
      </c>
      <c r="M58" s="13">
        <f t="shared" si="1"/>
        <v>0</v>
      </c>
      <c r="N58" s="17"/>
      <c r="O58" s="17"/>
      <c r="P58" s="17"/>
      <c r="Q58" s="17"/>
    </row>
    <row r="59" spans="1:17" s="31" customFormat="1" x14ac:dyDescent="0.2">
      <c r="A59" s="2" t="s">
        <v>431</v>
      </c>
      <c r="B59" s="141">
        <v>0</v>
      </c>
      <c r="C59" s="141">
        <v>0</v>
      </c>
      <c r="D59" s="141">
        <v>0</v>
      </c>
      <c r="E59" s="141">
        <v>0</v>
      </c>
      <c r="F59" s="141">
        <v>0</v>
      </c>
      <c r="G59" s="141">
        <v>0</v>
      </c>
      <c r="H59" s="141">
        <v>0</v>
      </c>
      <c r="I59" s="141">
        <v>0</v>
      </c>
      <c r="J59" s="141">
        <v>0</v>
      </c>
      <c r="K59" s="141">
        <v>0</v>
      </c>
      <c r="L59" s="141">
        <v>0</v>
      </c>
      <c r="M59" s="13">
        <f t="shared" si="1"/>
        <v>0</v>
      </c>
      <c r="N59" s="17"/>
      <c r="O59" s="17"/>
      <c r="P59" s="17"/>
      <c r="Q59" s="17"/>
    </row>
    <row r="60" spans="1:17" s="31" customFormat="1" x14ac:dyDescent="0.2">
      <c r="A60" s="2" t="s">
        <v>432</v>
      </c>
      <c r="B60" s="141">
        <v>0</v>
      </c>
      <c r="C60" s="141">
        <v>0</v>
      </c>
      <c r="D60" s="141">
        <v>0</v>
      </c>
      <c r="E60" s="141">
        <v>0</v>
      </c>
      <c r="F60" s="141">
        <v>0</v>
      </c>
      <c r="G60" s="141">
        <v>0</v>
      </c>
      <c r="H60" s="141">
        <v>0</v>
      </c>
      <c r="I60" s="141">
        <v>0</v>
      </c>
      <c r="J60" s="141">
        <v>0</v>
      </c>
      <c r="K60" s="141">
        <v>694.99258589999999</v>
      </c>
      <c r="L60" s="141">
        <v>0</v>
      </c>
      <c r="M60" s="13">
        <f t="shared" si="1"/>
        <v>694.99258589999999</v>
      </c>
      <c r="N60" s="17"/>
      <c r="O60" s="17"/>
      <c r="P60" s="17"/>
      <c r="Q60" s="17"/>
    </row>
    <row r="61" spans="1:17" s="31" customFormat="1" x14ac:dyDescent="0.2">
      <c r="A61" s="2" t="s">
        <v>446</v>
      </c>
      <c r="B61" s="141">
        <v>0</v>
      </c>
      <c r="C61" s="141">
        <v>0</v>
      </c>
      <c r="D61" s="141">
        <v>0</v>
      </c>
      <c r="E61" s="141">
        <v>0</v>
      </c>
      <c r="F61" s="141">
        <v>0</v>
      </c>
      <c r="G61" s="141">
        <v>0</v>
      </c>
      <c r="H61" s="141">
        <v>0</v>
      </c>
      <c r="I61" s="141">
        <v>0</v>
      </c>
      <c r="J61" s="141">
        <v>0</v>
      </c>
      <c r="K61" s="141">
        <v>0</v>
      </c>
      <c r="L61" s="141">
        <v>0</v>
      </c>
      <c r="M61" s="13">
        <f t="shared" si="1"/>
        <v>0</v>
      </c>
      <c r="N61" s="17"/>
      <c r="O61" s="17"/>
      <c r="P61" s="17"/>
      <c r="Q61" s="17"/>
    </row>
    <row r="62" spans="1:17" s="31" customFormat="1" x14ac:dyDescent="0.2">
      <c r="A62" s="2" t="s">
        <v>433</v>
      </c>
      <c r="B62" s="141">
        <v>0</v>
      </c>
      <c r="C62" s="141">
        <v>0</v>
      </c>
      <c r="D62" s="141">
        <v>0</v>
      </c>
      <c r="E62" s="141">
        <v>0</v>
      </c>
      <c r="F62" s="141">
        <v>0</v>
      </c>
      <c r="G62" s="141">
        <v>0</v>
      </c>
      <c r="H62" s="141">
        <v>0</v>
      </c>
      <c r="I62" s="141">
        <v>0</v>
      </c>
      <c r="J62" s="141">
        <v>0</v>
      </c>
      <c r="K62" s="141">
        <v>2005.6447717799999</v>
      </c>
      <c r="L62" s="141">
        <v>0</v>
      </c>
      <c r="M62" s="13">
        <f t="shared" si="1"/>
        <v>2005.6447717799999</v>
      </c>
      <c r="N62" s="17"/>
      <c r="O62" s="17"/>
      <c r="P62" s="17"/>
      <c r="Q62" s="17"/>
    </row>
    <row r="63" spans="1:17" s="31" customFormat="1" x14ac:dyDescent="0.2">
      <c r="A63" s="2" t="s">
        <v>434</v>
      </c>
      <c r="B63" s="141">
        <v>0</v>
      </c>
      <c r="C63" s="141">
        <v>0</v>
      </c>
      <c r="D63" s="141">
        <v>0</v>
      </c>
      <c r="E63" s="141">
        <v>0</v>
      </c>
      <c r="F63" s="141">
        <v>0</v>
      </c>
      <c r="G63" s="141">
        <v>0</v>
      </c>
      <c r="H63" s="141">
        <v>0</v>
      </c>
      <c r="I63" s="141">
        <v>0</v>
      </c>
      <c r="J63" s="141">
        <v>0</v>
      </c>
      <c r="K63" s="141">
        <v>2.2950757300000002</v>
      </c>
      <c r="L63" s="141">
        <v>0</v>
      </c>
      <c r="M63" s="13">
        <f t="shared" si="1"/>
        <v>2.2950757300000002</v>
      </c>
      <c r="N63" s="17"/>
      <c r="O63" s="17"/>
      <c r="P63" s="17"/>
      <c r="Q63" s="17"/>
    </row>
    <row r="64" spans="1:17" s="31" customFormat="1" x14ac:dyDescent="0.2">
      <c r="A64" s="2" t="s">
        <v>447</v>
      </c>
      <c r="B64" s="141">
        <v>2390.3888504400002</v>
      </c>
      <c r="C64" s="141">
        <v>0</v>
      </c>
      <c r="D64" s="141">
        <v>0</v>
      </c>
      <c r="E64" s="141">
        <v>0</v>
      </c>
      <c r="F64" s="141">
        <v>0</v>
      </c>
      <c r="G64" s="141">
        <v>0</v>
      </c>
      <c r="H64" s="141">
        <v>0</v>
      </c>
      <c r="I64" s="141">
        <v>0</v>
      </c>
      <c r="J64" s="141">
        <v>0</v>
      </c>
      <c r="K64" s="141">
        <v>0</v>
      </c>
      <c r="L64" s="141">
        <v>0</v>
      </c>
      <c r="M64" s="13">
        <f t="shared" si="1"/>
        <v>2390.3888504400002</v>
      </c>
      <c r="N64" s="17"/>
      <c r="O64" s="17"/>
      <c r="P64" s="17"/>
      <c r="Q64" s="17"/>
    </row>
    <row r="65" spans="1:20" s="31" customFormat="1" x14ac:dyDescent="0.2">
      <c r="A65" s="3" t="s">
        <v>448</v>
      </c>
      <c r="B65" s="13">
        <v>6330.3021200399999</v>
      </c>
      <c r="C65" s="13">
        <v>0</v>
      </c>
      <c r="D65" s="13">
        <v>0</v>
      </c>
      <c r="E65" s="13">
        <v>0</v>
      </c>
      <c r="F65" s="13">
        <v>0</v>
      </c>
      <c r="G65" s="13">
        <v>0</v>
      </c>
      <c r="H65" s="13">
        <v>0</v>
      </c>
      <c r="I65" s="13">
        <v>0</v>
      </c>
      <c r="J65" s="13">
        <v>0</v>
      </c>
      <c r="K65" s="13">
        <v>0</v>
      </c>
      <c r="L65" s="13">
        <v>0</v>
      </c>
      <c r="M65" s="13">
        <f t="shared" si="1"/>
        <v>6330.3021200399999</v>
      </c>
      <c r="N65" s="145"/>
      <c r="O65" s="145"/>
      <c r="P65" s="145"/>
      <c r="Q65" s="145"/>
      <c r="R65" s="146"/>
      <c r="S65" s="146"/>
      <c r="T65" s="146"/>
    </row>
    <row r="66" spans="1:20" x14ac:dyDescent="0.2">
      <c r="A66" s="2" t="s">
        <v>449</v>
      </c>
      <c r="B66" s="141">
        <v>3939.9132696000001</v>
      </c>
      <c r="C66" s="141">
        <v>0</v>
      </c>
      <c r="D66" s="141">
        <v>0</v>
      </c>
      <c r="E66" s="141">
        <v>0</v>
      </c>
      <c r="F66" s="141">
        <v>0</v>
      </c>
      <c r="G66" s="141">
        <v>0</v>
      </c>
      <c r="H66" s="141">
        <v>0</v>
      </c>
      <c r="I66" s="141">
        <v>0</v>
      </c>
      <c r="J66" s="141">
        <v>0</v>
      </c>
      <c r="K66" s="141">
        <v>0</v>
      </c>
      <c r="L66" s="141">
        <v>0</v>
      </c>
      <c r="M66" s="13">
        <f t="shared" si="1"/>
        <v>3939.9132696000001</v>
      </c>
    </row>
    <row r="67" spans="1:20" x14ac:dyDescent="0.2">
      <c r="A67" s="74"/>
      <c r="B67" s="17"/>
      <c r="C67" s="17"/>
      <c r="D67" s="17"/>
      <c r="E67" s="17"/>
      <c r="F67" s="17"/>
      <c r="G67" s="17"/>
      <c r="H67" s="17"/>
      <c r="I67" s="17"/>
      <c r="J67" s="17"/>
      <c r="K67" s="17"/>
      <c r="L67" s="17"/>
      <c r="M67" s="17"/>
    </row>
    <row r="68" spans="1:20" ht="13.5" thickBot="1" x14ac:dyDescent="0.25">
      <c r="A68" s="75"/>
      <c r="B68" s="75"/>
      <c r="C68" s="75"/>
      <c r="D68" s="75"/>
      <c r="E68" s="75"/>
      <c r="F68" s="75"/>
      <c r="G68" s="75"/>
      <c r="H68" s="75"/>
      <c r="I68" s="75"/>
      <c r="J68" s="75"/>
      <c r="K68" s="75"/>
      <c r="L68" s="75"/>
      <c r="M68" s="75"/>
    </row>
    <row r="69" spans="1:20" ht="13.5" thickTop="1" x14ac:dyDescent="0.2"/>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DFBB-C9E8-4322-9E7B-9EB92A3D2CF8}">
  <sheetPr>
    <tabColor theme="9" tint="0.39997558519241921"/>
  </sheetPr>
  <dimension ref="A1:K69"/>
  <sheetViews>
    <sheetView showGridLines="0" tabSelected="1" defaultGridColor="0" colorId="60" workbookViewId="0">
      <selection activeCell="E28" sqref="E28"/>
    </sheetView>
  </sheetViews>
  <sheetFormatPr baseColWidth="10" defaultColWidth="11.42578125" defaultRowHeight="12.75" x14ac:dyDescent="0.2"/>
  <cols>
    <col min="1" max="1" width="53.42578125" style="4"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61"/>
      <c r="E5" s="61"/>
      <c r="F5" s="61"/>
      <c r="G5" s="61"/>
    </row>
    <row r="6" spans="1:8" x14ac:dyDescent="0.2">
      <c r="A6" s="158" t="s">
        <v>479</v>
      </c>
      <c r="B6" s="158"/>
      <c r="C6" s="158"/>
      <c r="D6" s="61"/>
      <c r="E6" s="61"/>
      <c r="F6" s="61"/>
      <c r="G6" s="61"/>
    </row>
    <row r="7" spans="1:8" x14ac:dyDescent="0.2">
      <c r="A7" s="158">
        <v>2023</v>
      </c>
      <c r="B7" s="158"/>
      <c r="C7" s="158"/>
      <c r="D7" s="61"/>
      <c r="E7" s="61"/>
      <c r="F7" s="61"/>
      <c r="G7" s="61"/>
    </row>
    <row r="8" spans="1:8" x14ac:dyDescent="0.2">
      <c r="A8" s="158" t="s">
        <v>367</v>
      </c>
      <c r="B8" s="158"/>
      <c r="C8" s="158"/>
      <c r="D8" s="61"/>
      <c r="E8" s="61"/>
      <c r="F8" s="61"/>
      <c r="G8" s="61"/>
    </row>
    <row r="9" spans="1:8" ht="13.5" thickBot="1" x14ac:dyDescent="0.25"/>
    <row r="10" spans="1:8" ht="14.25" thickTop="1" thickBot="1" x14ac:dyDescent="0.25">
      <c r="A10" s="72" t="s">
        <v>368</v>
      </c>
      <c r="B10" s="72" t="s">
        <v>201</v>
      </c>
      <c r="C10" s="72" t="s">
        <v>372</v>
      </c>
      <c r="D10" s="73"/>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173090.73</v>
      </c>
      <c r="C12" s="13">
        <f>SUM(B12)</f>
        <v>173090.73</v>
      </c>
      <c r="D12" s="12"/>
      <c r="E12" s="12"/>
      <c r="F12" s="12"/>
      <c r="G12" s="12"/>
      <c r="H12" s="12"/>
    </row>
    <row r="13" spans="1:8" s="13" customFormat="1" x14ac:dyDescent="0.2">
      <c r="A13" s="3" t="s">
        <v>407</v>
      </c>
      <c r="B13" s="13">
        <v>173090.73</v>
      </c>
      <c r="C13" s="13">
        <f t="shared" ref="C13:C66" si="0">SUM(B13)</f>
        <v>173090.73</v>
      </c>
      <c r="D13" s="12"/>
      <c r="E13" s="12"/>
      <c r="F13" s="12"/>
      <c r="G13" s="12"/>
      <c r="H13" s="12"/>
    </row>
    <row r="14" spans="1:8" s="31" customFormat="1" x14ac:dyDescent="0.2">
      <c r="A14" s="3" t="s">
        <v>408</v>
      </c>
      <c r="B14" s="13">
        <v>127612.67</v>
      </c>
      <c r="C14" s="13">
        <f t="shared" si="0"/>
        <v>127612.67</v>
      </c>
      <c r="D14" s="17"/>
      <c r="E14" s="17"/>
      <c r="F14" s="17"/>
      <c r="G14" s="17"/>
      <c r="H14" s="17"/>
    </row>
    <row r="15" spans="1:8" s="31" customFormat="1" x14ac:dyDescent="0.2">
      <c r="A15" s="2" t="s">
        <v>409</v>
      </c>
      <c r="B15" s="141">
        <v>46164.35</v>
      </c>
      <c r="C15" s="141">
        <f t="shared" si="0"/>
        <v>46164.35</v>
      </c>
      <c r="D15" s="17"/>
      <c r="E15" s="17"/>
      <c r="F15" s="17"/>
      <c r="G15" s="17"/>
      <c r="H15" s="17"/>
    </row>
    <row r="16" spans="1:8" s="31" customFormat="1" x14ac:dyDescent="0.2">
      <c r="A16" s="2" t="s">
        <v>410</v>
      </c>
      <c r="B16" s="141">
        <v>8244.49</v>
      </c>
      <c r="C16" s="141">
        <f t="shared" si="0"/>
        <v>8244.49</v>
      </c>
      <c r="D16" s="17"/>
      <c r="E16" s="17"/>
      <c r="F16" s="17"/>
      <c r="G16" s="17"/>
      <c r="H16" s="17"/>
    </row>
    <row r="17" spans="1:8" s="31" customFormat="1" x14ac:dyDescent="0.2">
      <c r="A17" s="2" t="s">
        <v>411</v>
      </c>
      <c r="B17" s="141">
        <v>2094.0500000000002</v>
      </c>
      <c r="C17" s="141">
        <f t="shared" si="0"/>
        <v>2094.0500000000002</v>
      </c>
      <c r="D17" s="17"/>
      <c r="E17" s="17"/>
      <c r="F17" s="17"/>
      <c r="G17" s="17"/>
      <c r="H17" s="17"/>
    </row>
    <row r="18" spans="1:8" s="31" customFormat="1" x14ac:dyDescent="0.2">
      <c r="A18" s="2" t="s">
        <v>412</v>
      </c>
      <c r="B18" s="141">
        <v>6150.44</v>
      </c>
      <c r="C18" s="141">
        <f t="shared" si="0"/>
        <v>6150.44</v>
      </c>
      <c r="D18" s="17"/>
      <c r="E18" s="17"/>
      <c r="F18" s="17"/>
      <c r="G18" s="17"/>
      <c r="H18" s="17"/>
    </row>
    <row r="19" spans="1:8" s="31" customFormat="1" x14ac:dyDescent="0.2">
      <c r="A19" s="2" t="s">
        <v>413</v>
      </c>
      <c r="B19" s="141">
        <v>62756.28</v>
      </c>
      <c r="C19" s="141">
        <f t="shared" si="0"/>
        <v>62756.28</v>
      </c>
      <c r="D19" s="17"/>
      <c r="E19" s="17"/>
      <c r="F19" s="17"/>
      <c r="G19" s="17"/>
      <c r="H19" s="17"/>
    </row>
    <row r="20" spans="1:8" s="31" customFormat="1" x14ac:dyDescent="0.2">
      <c r="A20" s="3" t="s">
        <v>414</v>
      </c>
      <c r="B20" s="13">
        <v>6790.27</v>
      </c>
      <c r="C20" s="13">
        <f t="shared" si="0"/>
        <v>6790.27</v>
      </c>
      <c r="D20" s="17"/>
      <c r="E20" s="17"/>
      <c r="F20" s="17"/>
      <c r="G20" s="17"/>
      <c r="H20" s="17"/>
    </row>
    <row r="21" spans="1:8" s="31" customFormat="1" x14ac:dyDescent="0.2">
      <c r="A21" s="3" t="s">
        <v>415</v>
      </c>
      <c r="B21" s="13">
        <v>2551.0300000000002</v>
      </c>
      <c r="C21" s="13">
        <f t="shared" si="0"/>
        <v>2551.0300000000002</v>
      </c>
      <c r="D21" s="17"/>
      <c r="E21" s="17"/>
      <c r="F21" s="17"/>
      <c r="G21" s="17"/>
      <c r="H21" s="17"/>
    </row>
    <row r="22" spans="1:8" s="13" customFormat="1" x14ac:dyDescent="0.2">
      <c r="A22" s="2" t="s">
        <v>416</v>
      </c>
      <c r="B22" s="141">
        <v>2347.14</v>
      </c>
      <c r="C22" s="141">
        <f t="shared" si="0"/>
        <v>2347.14</v>
      </c>
      <c r="D22" s="12"/>
      <c r="E22" s="12"/>
      <c r="F22" s="12"/>
      <c r="G22" s="12"/>
      <c r="H22" s="12"/>
    </row>
    <row r="23" spans="1:8" s="13" customFormat="1" x14ac:dyDescent="0.2">
      <c r="A23" s="2" t="s">
        <v>417</v>
      </c>
      <c r="B23" s="141">
        <v>0</v>
      </c>
      <c r="C23" s="141">
        <f t="shared" si="0"/>
        <v>0</v>
      </c>
      <c r="D23" s="12"/>
      <c r="E23" s="12"/>
      <c r="F23" s="12"/>
      <c r="G23" s="12"/>
      <c r="H23" s="12"/>
    </row>
    <row r="24" spans="1:8" s="31" customFormat="1" x14ac:dyDescent="0.2">
      <c r="A24" s="2" t="s">
        <v>418</v>
      </c>
      <c r="B24" s="141">
        <v>203.89</v>
      </c>
      <c r="C24" s="141">
        <f t="shared" si="0"/>
        <v>203.89</v>
      </c>
      <c r="D24" s="17"/>
      <c r="E24" s="17"/>
      <c r="F24" s="17"/>
      <c r="G24" s="17"/>
      <c r="H24" s="17"/>
    </row>
    <row r="25" spans="1:8" s="31" customFormat="1" x14ac:dyDescent="0.2">
      <c r="A25" s="2" t="s">
        <v>419</v>
      </c>
      <c r="B25" s="141">
        <v>4239.24</v>
      </c>
      <c r="C25" s="141">
        <f t="shared" si="0"/>
        <v>4239.24</v>
      </c>
      <c r="D25" s="17"/>
      <c r="E25" s="17"/>
      <c r="F25" s="17"/>
      <c r="G25" s="17"/>
      <c r="H25" s="17"/>
    </row>
    <row r="26" spans="1:8" s="31" customFormat="1" x14ac:dyDescent="0.2">
      <c r="A26" s="3" t="s">
        <v>420</v>
      </c>
      <c r="B26" s="13">
        <v>3657.28</v>
      </c>
      <c r="C26" s="13">
        <f t="shared" si="0"/>
        <v>3657.28</v>
      </c>
      <c r="D26" s="17"/>
      <c r="E26" s="17"/>
      <c r="F26" s="17"/>
      <c r="G26" s="17"/>
      <c r="H26" s="17"/>
    </row>
    <row r="27" spans="1:8" s="31" customFormat="1" x14ac:dyDescent="0.2">
      <c r="A27" s="2" t="s">
        <v>421</v>
      </c>
      <c r="B27" s="141">
        <v>0</v>
      </c>
      <c r="C27" s="141">
        <f t="shared" si="0"/>
        <v>0</v>
      </c>
      <c r="D27" s="17"/>
      <c r="E27" s="17"/>
      <c r="F27" s="17"/>
      <c r="G27" s="17"/>
      <c r="H27" s="17"/>
    </row>
    <row r="28" spans="1:8" s="13" customFormat="1" x14ac:dyDescent="0.2">
      <c r="A28" s="2" t="s">
        <v>422</v>
      </c>
      <c r="B28" s="141">
        <v>0</v>
      </c>
      <c r="C28" s="141">
        <f t="shared" si="0"/>
        <v>0</v>
      </c>
      <c r="D28" s="12"/>
      <c r="E28" s="12"/>
      <c r="F28" s="12"/>
      <c r="G28" s="12"/>
      <c r="H28" s="12"/>
    </row>
    <row r="29" spans="1:8" s="31" customFormat="1" x14ac:dyDescent="0.2">
      <c r="A29" s="2" t="s">
        <v>423</v>
      </c>
      <c r="B29" s="141">
        <v>0</v>
      </c>
      <c r="C29" s="141">
        <f t="shared" si="0"/>
        <v>0</v>
      </c>
      <c r="D29" s="17"/>
      <c r="E29" s="17"/>
      <c r="F29" s="17"/>
      <c r="G29" s="17"/>
      <c r="H29" s="17"/>
    </row>
    <row r="30" spans="1:8" s="31" customFormat="1" ht="24" x14ac:dyDescent="0.2">
      <c r="A30" s="2" t="s">
        <v>424</v>
      </c>
      <c r="B30" s="141">
        <v>0</v>
      </c>
      <c r="C30" s="141">
        <f t="shared" si="0"/>
        <v>0</v>
      </c>
      <c r="D30" s="17"/>
      <c r="E30" s="17"/>
      <c r="F30" s="17"/>
      <c r="G30" s="17"/>
      <c r="H30" s="17"/>
    </row>
    <row r="31" spans="1:8" s="31" customFormat="1" x14ac:dyDescent="0.2">
      <c r="A31" s="2" t="s">
        <v>425</v>
      </c>
      <c r="B31" s="141">
        <v>0</v>
      </c>
      <c r="C31" s="141">
        <f t="shared" si="0"/>
        <v>0</v>
      </c>
      <c r="D31" s="17"/>
      <c r="E31" s="17"/>
      <c r="F31" s="17"/>
      <c r="G31" s="17"/>
      <c r="H31" s="17"/>
    </row>
    <row r="32" spans="1:8" s="31" customFormat="1" x14ac:dyDescent="0.2">
      <c r="A32" s="2" t="s">
        <v>499</v>
      </c>
      <c r="B32" s="141">
        <v>0</v>
      </c>
      <c r="C32" s="141">
        <f t="shared" si="0"/>
        <v>0</v>
      </c>
      <c r="D32" s="17"/>
      <c r="E32" s="17"/>
      <c r="F32" s="17"/>
      <c r="G32" s="17"/>
      <c r="H32" s="17"/>
    </row>
    <row r="33" spans="1:8" s="31" customFormat="1" x14ac:dyDescent="0.2">
      <c r="A33" s="2" t="s">
        <v>426</v>
      </c>
      <c r="B33" s="141">
        <v>0</v>
      </c>
      <c r="C33" s="141">
        <f t="shared" si="0"/>
        <v>0</v>
      </c>
      <c r="D33" s="17"/>
      <c r="E33" s="17"/>
      <c r="F33" s="17"/>
      <c r="G33" s="17"/>
      <c r="H33" s="17"/>
    </row>
    <row r="34" spans="1:8" s="31" customFormat="1" x14ac:dyDescent="0.2">
      <c r="A34" s="2" t="s">
        <v>427</v>
      </c>
      <c r="B34" s="141">
        <v>0</v>
      </c>
      <c r="C34" s="141">
        <f t="shared" si="0"/>
        <v>0</v>
      </c>
      <c r="D34" s="17"/>
      <c r="E34" s="17"/>
      <c r="F34" s="17"/>
      <c r="G34" s="17"/>
      <c r="H34" s="17"/>
    </row>
    <row r="35" spans="1:8" s="13" customFormat="1" x14ac:dyDescent="0.2">
      <c r="A35" s="2" t="s">
        <v>428</v>
      </c>
      <c r="B35" s="141">
        <v>0</v>
      </c>
      <c r="C35" s="141">
        <f t="shared" si="0"/>
        <v>0</v>
      </c>
      <c r="D35" s="12"/>
      <c r="E35" s="12"/>
      <c r="F35" s="12"/>
      <c r="G35" s="12"/>
      <c r="H35" s="12"/>
    </row>
    <row r="36" spans="1:8" s="13" customFormat="1" x14ac:dyDescent="0.2">
      <c r="A36" s="2" t="s">
        <v>429</v>
      </c>
      <c r="B36" s="141">
        <v>0</v>
      </c>
      <c r="C36" s="141">
        <f t="shared" si="0"/>
        <v>0</v>
      </c>
      <c r="D36" s="12"/>
      <c r="E36" s="12"/>
      <c r="F36" s="12"/>
      <c r="G36" s="12"/>
      <c r="H36" s="12"/>
    </row>
    <row r="37" spans="1:8" s="31" customFormat="1" x14ac:dyDescent="0.2">
      <c r="A37" s="2" t="s">
        <v>430</v>
      </c>
      <c r="B37" s="141">
        <v>0</v>
      </c>
      <c r="C37" s="141">
        <f t="shared" si="0"/>
        <v>0</v>
      </c>
      <c r="D37" s="17"/>
      <c r="E37" s="17"/>
      <c r="F37" s="17"/>
      <c r="G37" s="17"/>
      <c r="H37" s="17"/>
    </row>
    <row r="38" spans="1:8" s="31" customFormat="1" x14ac:dyDescent="0.2">
      <c r="A38" s="2" t="s">
        <v>431</v>
      </c>
      <c r="B38" s="141">
        <v>0</v>
      </c>
      <c r="C38" s="141">
        <f t="shared" si="0"/>
        <v>0</v>
      </c>
      <c r="D38" s="17"/>
      <c r="E38" s="17"/>
      <c r="F38" s="17"/>
      <c r="G38" s="17"/>
      <c r="H38" s="17"/>
    </row>
    <row r="39" spans="1:8" s="13" customFormat="1" x14ac:dyDescent="0.2">
      <c r="A39" s="2" t="s">
        <v>432</v>
      </c>
      <c r="B39" s="141">
        <v>0</v>
      </c>
      <c r="C39" s="141">
        <f t="shared" si="0"/>
        <v>0</v>
      </c>
      <c r="D39" s="12"/>
      <c r="E39" s="12"/>
      <c r="F39" s="12"/>
      <c r="G39" s="12"/>
      <c r="H39" s="12"/>
    </row>
    <row r="40" spans="1:8" s="31" customFormat="1" x14ac:dyDescent="0.2">
      <c r="A40" s="2" t="s">
        <v>433</v>
      </c>
      <c r="B40" s="141">
        <v>3648.51</v>
      </c>
      <c r="C40" s="141">
        <f t="shared" si="0"/>
        <v>3648.51</v>
      </c>
      <c r="D40" s="17"/>
      <c r="E40" s="17"/>
      <c r="F40" s="17"/>
      <c r="G40" s="17"/>
      <c r="H40" s="17"/>
    </row>
    <row r="41" spans="1:8" s="31" customFormat="1" x14ac:dyDescent="0.2">
      <c r="A41" s="2" t="s">
        <v>434</v>
      </c>
      <c r="B41" s="141">
        <v>8.77</v>
      </c>
      <c r="C41" s="141">
        <f t="shared" si="0"/>
        <v>8.77</v>
      </c>
      <c r="D41" s="17"/>
      <c r="E41" s="17"/>
      <c r="F41" s="17"/>
      <c r="G41" s="17"/>
      <c r="H41" s="17"/>
    </row>
    <row r="42" spans="1:8" s="13" customFormat="1" x14ac:dyDescent="0.2">
      <c r="A42" s="2" t="s">
        <v>435</v>
      </c>
      <c r="B42" s="141">
        <v>0</v>
      </c>
      <c r="C42" s="141">
        <f t="shared" si="0"/>
        <v>0</v>
      </c>
      <c r="D42" s="12"/>
      <c r="E42" s="12"/>
      <c r="F42" s="12"/>
      <c r="G42" s="12"/>
      <c r="H42" s="12"/>
    </row>
    <row r="43" spans="1:8" s="31" customFormat="1" x14ac:dyDescent="0.2">
      <c r="A43" s="2" t="s">
        <v>436</v>
      </c>
      <c r="B43" s="141">
        <v>45478.06</v>
      </c>
      <c r="C43" s="141">
        <f t="shared" si="0"/>
        <v>45478.06</v>
      </c>
      <c r="D43" s="17"/>
      <c r="E43" s="17"/>
      <c r="F43" s="17"/>
      <c r="G43" s="17"/>
      <c r="H43" s="17"/>
    </row>
    <row r="44" spans="1:8" s="31" customFormat="1" x14ac:dyDescent="0.2">
      <c r="A44" s="2" t="s">
        <v>437</v>
      </c>
      <c r="B44" s="141">
        <v>44072.77</v>
      </c>
      <c r="C44" s="141">
        <f t="shared" si="0"/>
        <v>44072.77</v>
      </c>
      <c r="D44" s="17"/>
      <c r="E44" s="17"/>
      <c r="F44" s="17"/>
      <c r="G44" s="17"/>
      <c r="H44" s="17"/>
    </row>
    <row r="45" spans="1:8" s="31" customFormat="1" x14ac:dyDescent="0.2">
      <c r="A45" s="3" t="s">
        <v>438</v>
      </c>
      <c r="B45" s="13">
        <v>4753.4799999999996</v>
      </c>
      <c r="C45" s="13">
        <f t="shared" si="0"/>
        <v>4753.4799999999996</v>
      </c>
      <c r="D45" s="17"/>
      <c r="E45" s="17"/>
      <c r="F45" s="17"/>
      <c r="G45" s="17"/>
      <c r="H45" s="17"/>
    </row>
    <row r="46" spans="1:8" s="13" customFormat="1" x14ac:dyDescent="0.2">
      <c r="A46" s="3" t="s">
        <v>439</v>
      </c>
      <c r="B46" s="13">
        <v>39319.29</v>
      </c>
      <c r="C46" s="13">
        <f t="shared" si="0"/>
        <v>39319.29</v>
      </c>
      <c r="D46" s="12"/>
      <c r="E46" s="12"/>
      <c r="F46" s="12"/>
      <c r="G46" s="12"/>
      <c r="H46" s="12"/>
    </row>
    <row r="47" spans="1:8" s="31" customFormat="1" x14ac:dyDescent="0.2">
      <c r="A47" s="2" t="s">
        <v>440</v>
      </c>
      <c r="B47" s="141">
        <v>1405.29</v>
      </c>
      <c r="C47" s="141">
        <f t="shared" si="0"/>
        <v>1405.29</v>
      </c>
      <c r="D47" s="17"/>
      <c r="E47" s="17"/>
      <c r="F47" s="17"/>
      <c r="G47" s="17"/>
      <c r="H47" s="17"/>
    </row>
    <row r="48" spans="1:8" s="31" customFormat="1" x14ac:dyDescent="0.2">
      <c r="A48" s="2" t="s">
        <v>441</v>
      </c>
      <c r="B48" s="141">
        <v>1405.29</v>
      </c>
      <c r="C48" s="141">
        <f t="shared" si="0"/>
        <v>1405.29</v>
      </c>
      <c r="D48" s="17"/>
      <c r="E48" s="17"/>
      <c r="F48" s="17"/>
      <c r="G48" s="17"/>
      <c r="H48" s="17"/>
    </row>
    <row r="49" spans="1:11" s="31" customFormat="1" x14ac:dyDescent="0.2">
      <c r="A49" s="3" t="s">
        <v>442</v>
      </c>
      <c r="B49" s="13">
        <v>0</v>
      </c>
      <c r="C49" s="13">
        <f t="shared" si="0"/>
        <v>0</v>
      </c>
      <c r="D49" s="145"/>
      <c r="E49" s="145"/>
      <c r="F49" s="145"/>
      <c r="G49" s="145"/>
      <c r="H49" s="145"/>
      <c r="I49" s="146"/>
      <c r="J49" s="146"/>
      <c r="K49" s="146"/>
    </row>
    <row r="50" spans="1:11" x14ac:dyDescent="0.2">
      <c r="A50" s="2" t="s">
        <v>443</v>
      </c>
      <c r="B50" s="141">
        <v>0</v>
      </c>
      <c r="C50" s="141">
        <f t="shared" si="0"/>
        <v>0</v>
      </c>
    </row>
    <row r="51" spans="1:11" x14ac:dyDescent="0.2">
      <c r="A51" s="2" t="s">
        <v>421</v>
      </c>
      <c r="B51" s="141">
        <v>0</v>
      </c>
      <c r="C51" s="141">
        <f t="shared" si="0"/>
        <v>0</v>
      </c>
    </row>
    <row r="52" spans="1:11" x14ac:dyDescent="0.2">
      <c r="A52" s="3" t="s">
        <v>444</v>
      </c>
      <c r="B52" s="13">
        <v>0</v>
      </c>
      <c r="C52" s="13">
        <f t="shared" si="0"/>
        <v>0</v>
      </c>
    </row>
    <row r="53" spans="1:11" x14ac:dyDescent="0.2">
      <c r="A53" s="2" t="s">
        <v>425</v>
      </c>
      <c r="B53" s="141">
        <v>0</v>
      </c>
      <c r="C53" s="141">
        <f t="shared" si="0"/>
        <v>0</v>
      </c>
    </row>
    <row r="54" spans="1:11" x14ac:dyDescent="0.2">
      <c r="A54" s="2" t="s">
        <v>499</v>
      </c>
      <c r="B54" s="141">
        <v>0</v>
      </c>
      <c r="C54" s="141">
        <f t="shared" si="0"/>
        <v>0</v>
      </c>
    </row>
    <row r="55" spans="1:11" x14ac:dyDescent="0.2">
      <c r="A55" s="2" t="s">
        <v>426</v>
      </c>
      <c r="B55" s="141">
        <v>0</v>
      </c>
      <c r="C55" s="141">
        <f t="shared" si="0"/>
        <v>0</v>
      </c>
    </row>
    <row r="56" spans="1:11" x14ac:dyDescent="0.2">
      <c r="A56" s="2" t="s">
        <v>445</v>
      </c>
      <c r="B56" s="141">
        <v>0</v>
      </c>
      <c r="C56" s="141">
        <f t="shared" si="0"/>
        <v>0</v>
      </c>
    </row>
    <row r="57" spans="1:11" x14ac:dyDescent="0.2">
      <c r="A57" s="2" t="s">
        <v>428</v>
      </c>
      <c r="B57" s="141">
        <v>0</v>
      </c>
      <c r="C57" s="141">
        <f t="shared" si="0"/>
        <v>0</v>
      </c>
    </row>
    <row r="58" spans="1:11" x14ac:dyDescent="0.2">
      <c r="A58" s="2" t="s">
        <v>429</v>
      </c>
      <c r="B58" s="141">
        <v>0</v>
      </c>
      <c r="C58" s="141">
        <f t="shared" si="0"/>
        <v>0</v>
      </c>
    </row>
    <row r="59" spans="1:11" x14ac:dyDescent="0.2">
      <c r="A59" s="2" t="s">
        <v>431</v>
      </c>
      <c r="B59" s="141">
        <v>0</v>
      </c>
      <c r="C59" s="141">
        <f t="shared" si="0"/>
        <v>0</v>
      </c>
    </row>
    <row r="60" spans="1:11" x14ac:dyDescent="0.2">
      <c r="A60" s="2" t="s">
        <v>432</v>
      </c>
      <c r="B60" s="141">
        <v>0</v>
      </c>
      <c r="C60" s="141">
        <f t="shared" si="0"/>
        <v>0</v>
      </c>
    </row>
    <row r="61" spans="1:11" x14ac:dyDescent="0.2">
      <c r="A61" s="2" t="s">
        <v>446</v>
      </c>
      <c r="B61" s="141">
        <v>0</v>
      </c>
      <c r="C61" s="141">
        <f t="shared" si="0"/>
        <v>0</v>
      </c>
    </row>
    <row r="62" spans="1:11" x14ac:dyDescent="0.2">
      <c r="A62" s="2" t="s">
        <v>433</v>
      </c>
      <c r="B62" s="141">
        <v>0</v>
      </c>
      <c r="C62" s="141">
        <f t="shared" si="0"/>
        <v>0</v>
      </c>
    </row>
    <row r="63" spans="1:11" x14ac:dyDescent="0.2">
      <c r="A63" s="2" t="s">
        <v>434</v>
      </c>
      <c r="B63" s="141">
        <v>0</v>
      </c>
      <c r="C63" s="141">
        <f t="shared" si="0"/>
        <v>0</v>
      </c>
    </row>
    <row r="64" spans="1:11"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57EF-DD8B-4508-A8D0-1DFCBF9AA8E8}">
  <sheetPr>
    <tabColor theme="9" tint="0.39997558519241921"/>
  </sheetPr>
  <dimension ref="A1:K69"/>
  <sheetViews>
    <sheetView showGridLines="0" defaultGridColor="0" topLeftCell="A4" colorId="60" workbookViewId="0">
      <selection activeCell="A8" sqref="A8:C8"/>
    </sheetView>
  </sheetViews>
  <sheetFormatPr baseColWidth="10" defaultColWidth="11.42578125" defaultRowHeight="12.75" x14ac:dyDescent="0.2"/>
  <cols>
    <col min="1" max="1" width="51.5703125" style="4" bestFit="1"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61"/>
      <c r="E5" s="61"/>
      <c r="F5" s="61"/>
      <c r="G5" s="61"/>
    </row>
    <row r="6" spans="1:8" x14ac:dyDescent="0.2">
      <c r="A6" s="158" t="s">
        <v>480</v>
      </c>
      <c r="B6" s="158"/>
      <c r="C6" s="158"/>
      <c r="D6" s="61"/>
      <c r="E6" s="61"/>
      <c r="F6" s="61"/>
      <c r="G6" s="61"/>
    </row>
    <row r="7" spans="1:8" x14ac:dyDescent="0.2">
      <c r="A7" s="158">
        <v>2023</v>
      </c>
      <c r="B7" s="158"/>
      <c r="C7" s="158"/>
      <c r="D7" s="61"/>
      <c r="E7" s="61"/>
      <c r="F7" s="61"/>
      <c r="G7" s="61"/>
    </row>
    <row r="8" spans="1:8" x14ac:dyDescent="0.2">
      <c r="A8" s="158" t="s">
        <v>367</v>
      </c>
      <c r="B8" s="158"/>
      <c r="C8" s="158"/>
      <c r="D8" s="61"/>
      <c r="E8" s="61"/>
      <c r="F8" s="61"/>
      <c r="G8" s="61"/>
    </row>
    <row r="9" spans="1:8" ht="13.5" thickBot="1" x14ac:dyDescent="0.25"/>
    <row r="10" spans="1:8" ht="14.25" thickTop="1" thickBot="1" x14ac:dyDescent="0.25">
      <c r="A10" s="72" t="s">
        <v>368</v>
      </c>
      <c r="B10" s="72" t="s">
        <v>204</v>
      </c>
      <c r="C10" s="72" t="s">
        <v>372</v>
      </c>
      <c r="D10" s="73"/>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2893.1190152099998</v>
      </c>
      <c r="C12" s="13">
        <f>SUM(B12)</f>
        <v>2893.1190152099998</v>
      </c>
      <c r="D12" s="12"/>
      <c r="E12" s="12"/>
      <c r="F12" s="12"/>
      <c r="G12" s="12"/>
      <c r="H12" s="12"/>
    </row>
    <row r="13" spans="1:8" s="13" customFormat="1" x14ac:dyDescent="0.2">
      <c r="A13" s="3" t="s">
        <v>407</v>
      </c>
      <c r="B13" s="13">
        <v>2893.1190152099998</v>
      </c>
      <c r="C13" s="13">
        <f t="shared" ref="C13:C66" si="0">SUM(B13)</f>
        <v>2893.1190152099998</v>
      </c>
      <c r="D13" s="12"/>
      <c r="E13" s="12"/>
      <c r="F13" s="12"/>
      <c r="G13" s="12"/>
      <c r="H13" s="12"/>
    </row>
    <row r="14" spans="1:8" s="31" customFormat="1" x14ac:dyDescent="0.2">
      <c r="A14" s="3" t="s">
        <v>408</v>
      </c>
      <c r="B14" s="13">
        <v>2810.7876146899998</v>
      </c>
      <c r="C14" s="13">
        <f t="shared" si="0"/>
        <v>2810.7876146899998</v>
      </c>
      <c r="D14" s="17"/>
      <c r="E14" s="17"/>
      <c r="F14" s="17"/>
      <c r="G14" s="17"/>
      <c r="H14" s="17"/>
    </row>
    <row r="15" spans="1:8" s="31" customFormat="1" x14ac:dyDescent="0.2">
      <c r="A15" s="2" t="s">
        <v>409</v>
      </c>
      <c r="B15" s="141">
        <v>1882.1557663999999</v>
      </c>
      <c r="C15" s="141">
        <f t="shared" si="0"/>
        <v>1882.1557663999999</v>
      </c>
      <c r="D15" s="17"/>
      <c r="E15" s="17"/>
      <c r="F15" s="17"/>
      <c r="G15" s="17"/>
      <c r="H15" s="17"/>
    </row>
    <row r="16" spans="1:8" s="31" customFormat="1" x14ac:dyDescent="0.2">
      <c r="A16" s="2" t="s">
        <v>410</v>
      </c>
      <c r="B16" s="141">
        <v>255.13487699999999</v>
      </c>
      <c r="C16" s="141">
        <f t="shared" si="0"/>
        <v>255.13487699999999</v>
      </c>
      <c r="D16" s="17"/>
      <c r="E16" s="17"/>
      <c r="F16" s="17"/>
      <c r="G16" s="17"/>
      <c r="H16" s="17"/>
    </row>
    <row r="17" spans="1:8" s="31" customFormat="1" x14ac:dyDescent="0.2">
      <c r="A17" s="2" t="s">
        <v>411</v>
      </c>
      <c r="B17" s="141">
        <v>0</v>
      </c>
      <c r="C17" s="141">
        <f t="shared" si="0"/>
        <v>0</v>
      </c>
      <c r="D17" s="17"/>
      <c r="E17" s="17"/>
      <c r="F17" s="17"/>
      <c r="G17" s="17"/>
      <c r="H17" s="17"/>
    </row>
    <row r="18" spans="1:8" s="31" customFormat="1" x14ac:dyDescent="0.2">
      <c r="A18" s="2" t="s">
        <v>412</v>
      </c>
      <c r="B18" s="141">
        <v>255.13487699999999</v>
      </c>
      <c r="C18" s="141">
        <f t="shared" si="0"/>
        <v>255.13487699999999</v>
      </c>
      <c r="D18" s="17"/>
      <c r="E18" s="17"/>
      <c r="F18" s="17"/>
      <c r="G18" s="17"/>
      <c r="H18" s="17"/>
    </row>
    <row r="19" spans="1:8" s="13" customFormat="1" x14ac:dyDescent="0.2">
      <c r="A19" s="2" t="s">
        <v>413</v>
      </c>
      <c r="B19" s="141">
        <v>479.04022328999997</v>
      </c>
      <c r="C19" s="141">
        <f t="shared" si="0"/>
        <v>479.04022328999997</v>
      </c>
      <c r="D19" s="12"/>
      <c r="E19" s="12"/>
      <c r="F19" s="12"/>
      <c r="G19" s="12"/>
      <c r="H19" s="12"/>
    </row>
    <row r="20" spans="1:8" s="13" customFormat="1" x14ac:dyDescent="0.2">
      <c r="A20" s="3" t="s">
        <v>414</v>
      </c>
      <c r="B20" s="13">
        <v>0</v>
      </c>
      <c r="C20" s="13">
        <f t="shared" si="0"/>
        <v>0</v>
      </c>
      <c r="D20" s="12"/>
      <c r="E20" s="12"/>
      <c r="F20" s="12"/>
      <c r="G20" s="12"/>
      <c r="H20" s="12"/>
    </row>
    <row r="21" spans="1:8" s="31" customFormat="1" x14ac:dyDescent="0.2">
      <c r="A21" s="3" t="s">
        <v>415</v>
      </c>
      <c r="B21" s="13">
        <v>0</v>
      </c>
      <c r="C21" s="13">
        <f t="shared" si="0"/>
        <v>0</v>
      </c>
      <c r="D21" s="17"/>
      <c r="E21" s="17"/>
      <c r="F21" s="17"/>
      <c r="G21" s="17"/>
      <c r="H21" s="17"/>
    </row>
    <row r="22" spans="1:8" s="31" customFormat="1" x14ac:dyDescent="0.2">
      <c r="A22" s="2" t="s">
        <v>416</v>
      </c>
      <c r="B22" s="141">
        <v>0</v>
      </c>
      <c r="C22" s="141">
        <f t="shared" si="0"/>
        <v>0</v>
      </c>
      <c r="D22" s="17"/>
      <c r="E22" s="17"/>
      <c r="F22" s="17"/>
      <c r="G22" s="17"/>
      <c r="H22" s="17"/>
    </row>
    <row r="23" spans="1:8" s="31" customFormat="1" x14ac:dyDescent="0.2">
      <c r="A23" s="2" t="s">
        <v>417</v>
      </c>
      <c r="B23" s="141">
        <v>0</v>
      </c>
      <c r="C23" s="141">
        <f t="shared" si="0"/>
        <v>0</v>
      </c>
      <c r="D23" s="17"/>
      <c r="E23" s="17"/>
      <c r="F23" s="17"/>
      <c r="G23" s="17"/>
      <c r="H23" s="17"/>
    </row>
    <row r="24" spans="1:8" s="31" customFormat="1" x14ac:dyDescent="0.2">
      <c r="A24" s="2" t="s">
        <v>418</v>
      </c>
      <c r="B24" s="141">
        <v>0</v>
      </c>
      <c r="C24" s="141">
        <f t="shared" si="0"/>
        <v>0</v>
      </c>
      <c r="D24" s="17"/>
      <c r="E24" s="17"/>
      <c r="F24" s="17"/>
      <c r="G24" s="17"/>
      <c r="H24" s="17"/>
    </row>
    <row r="25" spans="1:8" s="13" customFormat="1" x14ac:dyDescent="0.2">
      <c r="A25" s="2" t="s">
        <v>419</v>
      </c>
      <c r="B25" s="141">
        <v>0</v>
      </c>
      <c r="C25" s="141">
        <f t="shared" si="0"/>
        <v>0</v>
      </c>
      <c r="D25" s="12"/>
      <c r="E25" s="12"/>
      <c r="F25" s="12"/>
      <c r="G25" s="12"/>
      <c r="H25" s="12"/>
    </row>
    <row r="26" spans="1:8" s="31" customFormat="1" x14ac:dyDescent="0.2">
      <c r="A26" s="3" t="s">
        <v>420</v>
      </c>
      <c r="B26" s="13">
        <v>194.456748</v>
      </c>
      <c r="C26" s="13">
        <f t="shared" si="0"/>
        <v>194.456748</v>
      </c>
      <c r="D26" s="17"/>
      <c r="E26" s="17"/>
      <c r="F26" s="17"/>
      <c r="G26" s="17"/>
      <c r="H26" s="17"/>
    </row>
    <row r="27" spans="1:8" s="31" customFormat="1" x14ac:dyDescent="0.2">
      <c r="A27" s="2" t="s">
        <v>421</v>
      </c>
      <c r="B27" s="141">
        <v>31.269521189999999</v>
      </c>
      <c r="C27" s="141">
        <f t="shared" si="0"/>
        <v>31.269521189999999</v>
      </c>
      <c r="D27" s="17"/>
      <c r="E27" s="17"/>
      <c r="F27" s="17"/>
      <c r="G27" s="17"/>
      <c r="H27" s="17"/>
    </row>
    <row r="28" spans="1:8" s="31" customFormat="1" x14ac:dyDescent="0.2">
      <c r="A28" s="2" t="s">
        <v>422</v>
      </c>
      <c r="B28" s="141">
        <v>0</v>
      </c>
      <c r="C28" s="141">
        <f t="shared" si="0"/>
        <v>0</v>
      </c>
      <c r="D28" s="17"/>
      <c r="E28" s="17"/>
      <c r="F28" s="17"/>
      <c r="G28" s="17"/>
      <c r="H28" s="17"/>
    </row>
    <row r="29" spans="1:8" s="31" customFormat="1" ht="24" x14ac:dyDescent="0.2">
      <c r="A29" s="2" t="s">
        <v>423</v>
      </c>
      <c r="B29" s="141">
        <v>0</v>
      </c>
      <c r="C29" s="141">
        <f t="shared" si="0"/>
        <v>0</v>
      </c>
      <c r="D29" s="17"/>
      <c r="E29" s="17"/>
      <c r="F29" s="17"/>
      <c r="G29" s="17"/>
      <c r="H29" s="17"/>
    </row>
    <row r="30" spans="1:8" s="31" customFormat="1" ht="24" x14ac:dyDescent="0.2">
      <c r="A30" s="2" t="s">
        <v>424</v>
      </c>
      <c r="B30" s="141">
        <v>0</v>
      </c>
      <c r="C30" s="141">
        <f t="shared" si="0"/>
        <v>0</v>
      </c>
      <c r="D30" s="17"/>
      <c r="E30" s="17"/>
      <c r="F30" s="17"/>
      <c r="G30" s="17"/>
      <c r="H30" s="17"/>
    </row>
    <row r="31" spans="1:8" s="31" customFormat="1" x14ac:dyDescent="0.2">
      <c r="A31" s="2" t="s">
        <v>425</v>
      </c>
      <c r="B31" s="141">
        <v>0</v>
      </c>
      <c r="C31" s="141">
        <f t="shared" si="0"/>
        <v>0</v>
      </c>
      <c r="D31" s="17"/>
      <c r="E31" s="17"/>
      <c r="F31" s="17"/>
      <c r="G31" s="17"/>
      <c r="H31" s="17"/>
    </row>
    <row r="32" spans="1:8" s="13" customFormat="1" x14ac:dyDescent="0.2">
      <c r="A32" s="2" t="s">
        <v>499</v>
      </c>
      <c r="B32" s="141">
        <v>0</v>
      </c>
      <c r="C32" s="141">
        <f t="shared" si="0"/>
        <v>0</v>
      </c>
      <c r="D32" s="12"/>
      <c r="E32" s="12"/>
      <c r="F32" s="12"/>
      <c r="G32" s="12"/>
      <c r="H32" s="12"/>
    </row>
    <row r="33" spans="1:11" s="13" customFormat="1" x14ac:dyDescent="0.2">
      <c r="A33" s="2" t="s">
        <v>426</v>
      </c>
      <c r="B33" s="141">
        <v>0</v>
      </c>
      <c r="C33" s="141">
        <f t="shared" si="0"/>
        <v>0</v>
      </c>
      <c r="D33" s="12"/>
      <c r="E33" s="12"/>
      <c r="F33" s="12"/>
      <c r="G33" s="12"/>
      <c r="H33" s="12"/>
    </row>
    <row r="34" spans="1:11" s="31" customFormat="1" x14ac:dyDescent="0.2">
      <c r="A34" s="2" t="s">
        <v>427</v>
      </c>
      <c r="B34" s="141">
        <v>0</v>
      </c>
      <c r="C34" s="141">
        <f t="shared" si="0"/>
        <v>0</v>
      </c>
      <c r="D34" s="17"/>
      <c r="E34" s="17"/>
      <c r="F34" s="17"/>
      <c r="G34" s="17"/>
      <c r="H34" s="17"/>
      <c r="I34" s="141"/>
      <c r="J34" s="141"/>
      <c r="K34" s="141"/>
    </row>
    <row r="35" spans="1:11" s="31" customFormat="1" x14ac:dyDescent="0.2">
      <c r="A35" s="2" t="s">
        <v>428</v>
      </c>
      <c r="B35" s="141">
        <v>0</v>
      </c>
      <c r="C35" s="141">
        <f t="shared" si="0"/>
        <v>0</v>
      </c>
      <c r="D35" s="17"/>
      <c r="E35" s="17"/>
      <c r="F35" s="17"/>
      <c r="G35" s="17"/>
      <c r="H35" s="17"/>
      <c r="I35" s="141"/>
      <c r="J35" s="141"/>
      <c r="K35" s="141"/>
    </row>
    <row r="36" spans="1:11" s="13" customFormat="1" x14ac:dyDescent="0.2">
      <c r="A36" s="2" t="s">
        <v>429</v>
      </c>
      <c r="B36" s="141">
        <v>0</v>
      </c>
      <c r="C36" s="141">
        <f t="shared" si="0"/>
        <v>0</v>
      </c>
      <c r="D36" s="12"/>
      <c r="E36" s="12"/>
      <c r="F36" s="12"/>
      <c r="G36" s="12"/>
      <c r="H36" s="12"/>
    </row>
    <row r="37" spans="1:11" s="31" customFormat="1" ht="24" x14ac:dyDescent="0.2">
      <c r="A37" s="2" t="s">
        <v>430</v>
      </c>
      <c r="B37" s="141">
        <v>0</v>
      </c>
      <c r="C37" s="141">
        <f t="shared" si="0"/>
        <v>0</v>
      </c>
      <c r="D37" s="17"/>
      <c r="E37" s="17"/>
      <c r="F37" s="17"/>
      <c r="G37" s="17"/>
      <c r="H37" s="17"/>
      <c r="I37" s="141"/>
      <c r="J37" s="141"/>
      <c r="K37" s="141"/>
    </row>
    <row r="38" spans="1:11" s="31" customFormat="1" x14ac:dyDescent="0.2">
      <c r="A38" s="2" t="s">
        <v>431</v>
      </c>
      <c r="B38" s="141">
        <v>31.269521189999999</v>
      </c>
      <c r="C38" s="141">
        <f t="shared" si="0"/>
        <v>31.269521189999999</v>
      </c>
      <c r="D38" s="17"/>
      <c r="E38" s="17"/>
      <c r="F38" s="17"/>
      <c r="G38" s="17"/>
      <c r="H38" s="17"/>
      <c r="I38" s="141"/>
      <c r="J38" s="141"/>
      <c r="K38" s="141"/>
    </row>
    <row r="39" spans="1:11" s="13" customFormat="1" x14ac:dyDescent="0.2">
      <c r="A39" s="2" t="s">
        <v>432</v>
      </c>
      <c r="B39" s="141">
        <v>0</v>
      </c>
      <c r="C39" s="141">
        <f t="shared" si="0"/>
        <v>0</v>
      </c>
      <c r="D39" s="12"/>
      <c r="E39" s="12"/>
      <c r="F39" s="12"/>
      <c r="G39" s="12"/>
      <c r="H39" s="12"/>
    </row>
    <row r="40" spans="1:11" s="31" customFormat="1" x14ac:dyDescent="0.2">
      <c r="A40" s="2" t="s">
        <v>433</v>
      </c>
      <c r="B40" s="141">
        <v>163.18722681</v>
      </c>
      <c r="C40" s="141">
        <f t="shared" si="0"/>
        <v>163.18722681</v>
      </c>
      <c r="D40" s="17"/>
      <c r="E40" s="17"/>
      <c r="F40" s="17"/>
      <c r="G40" s="17"/>
      <c r="H40" s="17"/>
      <c r="I40" s="141"/>
      <c r="J40" s="141"/>
      <c r="K40" s="141"/>
    </row>
    <row r="41" spans="1:11" s="31" customFormat="1" x14ac:dyDescent="0.2">
      <c r="A41" s="2" t="s">
        <v>434</v>
      </c>
      <c r="B41" s="141">
        <v>0</v>
      </c>
      <c r="C41" s="141">
        <f t="shared" si="0"/>
        <v>0</v>
      </c>
      <c r="D41" s="17"/>
      <c r="E41" s="17"/>
      <c r="F41" s="17"/>
      <c r="G41" s="17"/>
      <c r="H41" s="17"/>
      <c r="I41" s="141"/>
      <c r="J41" s="141"/>
      <c r="K41" s="141"/>
    </row>
    <row r="42" spans="1:11" s="31" customFormat="1" x14ac:dyDescent="0.2">
      <c r="A42" s="2" t="s">
        <v>435</v>
      </c>
      <c r="B42" s="141">
        <v>0</v>
      </c>
      <c r="C42" s="141">
        <f t="shared" si="0"/>
        <v>0</v>
      </c>
      <c r="D42" s="17"/>
      <c r="E42" s="17"/>
      <c r="F42" s="17"/>
      <c r="G42" s="17"/>
      <c r="H42" s="17"/>
      <c r="I42" s="141"/>
      <c r="J42" s="141"/>
      <c r="K42" s="141"/>
    </row>
    <row r="43" spans="1:11" s="31" customFormat="1" x14ac:dyDescent="0.2">
      <c r="A43" s="2" t="s">
        <v>436</v>
      </c>
      <c r="B43" s="141">
        <v>82.331400520000003</v>
      </c>
      <c r="C43" s="141">
        <f t="shared" si="0"/>
        <v>82.331400520000003</v>
      </c>
      <c r="D43" s="17"/>
      <c r="E43" s="17"/>
      <c r="F43" s="17"/>
      <c r="G43" s="17"/>
      <c r="H43" s="17"/>
      <c r="I43" s="141"/>
      <c r="J43" s="141"/>
      <c r="K43" s="141"/>
    </row>
    <row r="44" spans="1:11" s="13" customFormat="1" x14ac:dyDescent="0.2">
      <c r="A44" s="2" t="s">
        <v>437</v>
      </c>
      <c r="B44" s="141">
        <v>82.331400520000003</v>
      </c>
      <c r="C44" s="141">
        <f t="shared" si="0"/>
        <v>82.331400520000003</v>
      </c>
      <c r="D44" s="12"/>
      <c r="E44" s="12"/>
      <c r="F44" s="12"/>
      <c r="G44" s="12"/>
      <c r="H44" s="12"/>
    </row>
    <row r="45" spans="1:11" s="31" customFormat="1" x14ac:dyDescent="0.2">
      <c r="A45" s="3" t="s">
        <v>438</v>
      </c>
      <c r="B45" s="13">
        <v>82.331400520000003</v>
      </c>
      <c r="C45" s="13">
        <f t="shared" si="0"/>
        <v>82.331400520000003</v>
      </c>
      <c r="D45" s="17"/>
      <c r="E45" s="17"/>
      <c r="F45" s="17"/>
      <c r="G45" s="17"/>
      <c r="H45" s="17"/>
      <c r="I45" s="141"/>
      <c r="J45" s="141"/>
      <c r="K45" s="141"/>
    </row>
    <row r="46" spans="1:11" s="31" customFormat="1" x14ac:dyDescent="0.2">
      <c r="A46" s="3" t="s">
        <v>439</v>
      </c>
      <c r="B46" s="13">
        <v>0</v>
      </c>
      <c r="C46" s="13">
        <f t="shared" si="0"/>
        <v>0</v>
      </c>
      <c r="D46" s="17"/>
      <c r="E46" s="17"/>
      <c r="F46" s="17"/>
      <c r="G46" s="17"/>
      <c r="H46" s="17"/>
      <c r="I46" s="141"/>
      <c r="J46" s="141"/>
      <c r="K46" s="141"/>
    </row>
    <row r="47" spans="1:11" s="31" customFormat="1" x14ac:dyDescent="0.2">
      <c r="A47" s="2" t="s">
        <v>440</v>
      </c>
      <c r="B47" s="141">
        <v>0</v>
      </c>
      <c r="C47" s="141">
        <f t="shared" si="0"/>
        <v>0</v>
      </c>
      <c r="D47" s="17"/>
      <c r="E47" s="17"/>
      <c r="F47" s="17"/>
      <c r="G47" s="17"/>
      <c r="H47" s="17"/>
      <c r="I47" s="141"/>
      <c r="J47" s="141"/>
      <c r="K47" s="141"/>
    </row>
    <row r="48" spans="1:11" s="31" customFormat="1" x14ac:dyDescent="0.2">
      <c r="A48" s="2" t="s">
        <v>441</v>
      </c>
      <c r="B48" s="141">
        <v>0</v>
      </c>
      <c r="C48" s="141">
        <f t="shared" si="0"/>
        <v>0</v>
      </c>
      <c r="D48" s="145"/>
      <c r="E48" s="145"/>
      <c r="F48" s="145"/>
      <c r="G48" s="145"/>
      <c r="H48" s="145"/>
      <c r="I48" s="146"/>
      <c r="J48" s="146"/>
      <c r="K48" s="146"/>
    </row>
    <row r="49" spans="1:3" x14ac:dyDescent="0.2">
      <c r="A49" s="3" t="s">
        <v>442</v>
      </c>
      <c r="B49" s="13">
        <v>0</v>
      </c>
      <c r="C49" s="13">
        <f t="shared" si="0"/>
        <v>0</v>
      </c>
    </row>
    <row r="50" spans="1:3" x14ac:dyDescent="0.2">
      <c r="A50" s="2" t="s">
        <v>443</v>
      </c>
      <c r="B50" s="141">
        <v>0</v>
      </c>
      <c r="C50" s="141">
        <f t="shared" si="0"/>
        <v>0</v>
      </c>
    </row>
    <row r="51" spans="1:3" x14ac:dyDescent="0.2">
      <c r="A51" s="2" t="s">
        <v>421</v>
      </c>
      <c r="B51" s="141">
        <v>0</v>
      </c>
      <c r="C51" s="141">
        <f t="shared" si="0"/>
        <v>0</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709F5-F5A6-40A0-86B3-38A744A563E8}">
  <sheetPr>
    <tabColor rgb="FF00B0F0"/>
  </sheetPr>
  <dimension ref="A18:G20"/>
  <sheetViews>
    <sheetView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25">
      <c r="A18" s="169" t="s">
        <v>324</v>
      </c>
      <c r="B18" s="169"/>
      <c r="C18" s="169"/>
      <c r="D18" s="169"/>
      <c r="E18" s="169"/>
      <c r="F18" s="169"/>
      <c r="G18" s="169"/>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C981-3C3F-4BE8-AF29-247BDAD35EBD}">
  <sheetPr>
    <tabColor theme="9" tint="0.39997558519241921"/>
  </sheetPr>
  <dimension ref="A1:K69"/>
  <sheetViews>
    <sheetView showGridLines="0" defaultGridColor="0" colorId="60" workbookViewId="0">
      <selection activeCell="A8" sqref="A8:E8"/>
    </sheetView>
  </sheetViews>
  <sheetFormatPr baseColWidth="10" defaultColWidth="11.42578125" defaultRowHeight="12.75" x14ac:dyDescent="0.2"/>
  <cols>
    <col min="1" max="1" width="53.85546875" style="4" customWidth="1"/>
    <col min="2" max="4" width="12.85546875" style="4" customWidth="1"/>
    <col min="5" max="5" width="12.42578125" style="4" customWidth="1"/>
    <col min="6"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c r="E3" s="34"/>
    </row>
    <row r="5" spans="1:8" x14ac:dyDescent="0.2">
      <c r="A5" s="158" t="s">
        <v>365</v>
      </c>
      <c r="B5" s="158"/>
      <c r="C5" s="158"/>
      <c r="D5" s="158"/>
      <c r="E5" s="158"/>
      <c r="F5" s="61"/>
      <c r="G5" s="61"/>
    </row>
    <row r="6" spans="1:8" x14ac:dyDescent="0.2">
      <c r="A6" s="158" t="s">
        <v>324</v>
      </c>
      <c r="B6" s="158"/>
      <c r="C6" s="158"/>
      <c r="D6" s="158"/>
      <c r="E6" s="158"/>
      <c r="F6" s="61"/>
      <c r="G6" s="61"/>
    </row>
    <row r="7" spans="1:8" x14ac:dyDescent="0.2">
      <c r="A7" s="158">
        <v>2023</v>
      </c>
      <c r="B7" s="158"/>
      <c r="C7" s="158"/>
      <c r="D7" s="158"/>
      <c r="E7" s="158"/>
      <c r="F7" s="61"/>
      <c r="G7" s="61"/>
    </row>
    <row r="8" spans="1:8" x14ac:dyDescent="0.2">
      <c r="A8" s="158" t="s">
        <v>367</v>
      </c>
      <c r="B8" s="158"/>
      <c r="C8" s="158"/>
      <c r="D8" s="158"/>
      <c r="E8" s="158"/>
      <c r="F8" s="61"/>
      <c r="G8" s="61"/>
    </row>
    <row r="9" spans="1:8" ht="13.5" thickBot="1" x14ac:dyDescent="0.25"/>
    <row r="10" spans="1:8" ht="66" customHeight="1" thickTop="1" thickBot="1" x14ac:dyDescent="0.25">
      <c r="A10" s="72" t="s">
        <v>368</v>
      </c>
      <c r="B10" s="72" t="s">
        <v>391</v>
      </c>
      <c r="C10" s="72" t="s">
        <v>392</v>
      </c>
      <c r="D10" s="72" t="s">
        <v>393</v>
      </c>
      <c r="E10" s="72" t="s">
        <v>372</v>
      </c>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32236.252627000002</v>
      </c>
      <c r="C12" s="13">
        <v>308996.62599539</v>
      </c>
      <c r="D12" s="13">
        <v>2371866.8854984692</v>
      </c>
      <c r="E12" s="12">
        <f>SUM(B12:D12)</f>
        <v>2713099.7641208591</v>
      </c>
      <c r="F12" s="12"/>
      <c r="G12" s="12"/>
      <c r="H12" s="12"/>
    </row>
    <row r="13" spans="1:8" s="13" customFormat="1" x14ac:dyDescent="0.2">
      <c r="A13" s="3" t="s">
        <v>407</v>
      </c>
      <c r="B13" s="13">
        <v>32236.252627000002</v>
      </c>
      <c r="C13" s="13">
        <v>308996.62599539</v>
      </c>
      <c r="D13" s="13">
        <v>2371878.8307105252</v>
      </c>
      <c r="E13" s="12">
        <f t="shared" ref="E13:E66" si="0">SUM(B13:D13)</f>
        <v>2713111.709332915</v>
      </c>
      <c r="F13" s="12"/>
      <c r="G13" s="12"/>
      <c r="H13" s="12"/>
    </row>
    <row r="14" spans="1:8" s="31" customFormat="1" x14ac:dyDescent="0.2">
      <c r="A14" s="3" t="s">
        <v>408</v>
      </c>
      <c r="B14" s="13">
        <v>31794.956922000001</v>
      </c>
      <c r="C14" s="13">
        <v>305915.24369363999</v>
      </c>
      <c r="D14" s="13">
        <v>2221241.7748061819</v>
      </c>
      <c r="E14" s="12">
        <f t="shared" si="0"/>
        <v>2558951.9754218217</v>
      </c>
      <c r="F14" s="17"/>
      <c r="G14" s="17"/>
      <c r="H14" s="17"/>
    </row>
    <row r="15" spans="1:8" s="31" customFormat="1" x14ac:dyDescent="0.2">
      <c r="A15" s="2" t="s">
        <v>409</v>
      </c>
      <c r="B15" s="141">
        <v>25735.869321999999</v>
      </c>
      <c r="C15" s="141">
        <v>61845.501694810002</v>
      </c>
      <c r="D15" s="141">
        <v>1257769.792779095</v>
      </c>
      <c r="E15" s="12">
        <f t="shared" si="0"/>
        <v>1345351.163795905</v>
      </c>
      <c r="F15" s="17"/>
      <c r="G15" s="17"/>
      <c r="H15" s="17"/>
    </row>
    <row r="16" spans="1:8" s="31" customFormat="1" x14ac:dyDescent="0.2">
      <c r="A16" s="2" t="s">
        <v>410</v>
      </c>
      <c r="B16" s="141">
        <v>3408.3800470000001</v>
      </c>
      <c r="C16" s="141">
        <v>8515.29229915</v>
      </c>
      <c r="D16" s="141">
        <v>0</v>
      </c>
      <c r="E16" s="12">
        <f t="shared" si="0"/>
        <v>11923.672346150001</v>
      </c>
      <c r="F16" s="17"/>
      <c r="G16" s="17"/>
      <c r="H16" s="17"/>
    </row>
    <row r="17" spans="1:8" s="31" customFormat="1" x14ac:dyDescent="0.2">
      <c r="A17" s="2" t="s">
        <v>411</v>
      </c>
      <c r="B17" s="141">
        <v>1194.000299</v>
      </c>
      <c r="C17" s="141">
        <v>0</v>
      </c>
      <c r="D17" s="141">
        <v>0</v>
      </c>
      <c r="E17" s="12">
        <f t="shared" si="0"/>
        <v>1194.000299</v>
      </c>
      <c r="F17" s="17"/>
      <c r="G17" s="17"/>
      <c r="H17" s="17"/>
    </row>
    <row r="18" spans="1:8" s="31" customFormat="1" x14ac:dyDescent="0.2">
      <c r="A18" s="2" t="s">
        <v>412</v>
      </c>
      <c r="B18" s="141">
        <v>2214.3797479999998</v>
      </c>
      <c r="C18" s="141">
        <v>8515.29229915</v>
      </c>
      <c r="D18" s="141">
        <v>8493.2051811500005</v>
      </c>
      <c r="E18" s="12">
        <f t="shared" si="0"/>
        <v>19222.8772283</v>
      </c>
      <c r="F18" s="17"/>
      <c r="G18" s="17"/>
      <c r="H18" s="17"/>
    </row>
    <row r="19" spans="1:8" s="31" customFormat="1" x14ac:dyDescent="0.2">
      <c r="A19" s="2" t="s">
        <v>413</v>
      </c>
      <c r="B19" s="141">
        <v>21.851965</v>
      </c>
      <c r="C19" s="141">
        <v>31330.445501980001</v>
      </c>
      <c r="D19" s="141">
        <v>712176.14741628105</v>
      </c>
      <c r="E19" s="12">
        <f t="shared" si="0"/>
        <v>743528.44488326111</v>
      </c>
      <c r="F19" s="17"/>
      <c r="G19" s="17"/>
      <c r="H19" s="17"/>
    </row>
    <row r="20" spans="1:8" s="31" customFormat="1" x14ac:dyDescent="0.2">
      <c r="A20" s="3" t="s">
        <v>414</v>
      </c>
      <c r="B20" s="13">
        <v>0</v>
      </c>
      <c r="C20" s="13">
        <v>0</v>
      </c>
      <c r="D20" s="13">
        <v>6277.0854771599998</v>
      </c>
      <c r="E20" s="12">
        <f t="shared" si="0"/>
        <v>6277.0854771599998</v>
      </c>
      <c r="F20" s="17"/>
      <c r="G20" s="17"/>
      <c r="H20" s="17"/>
    </row>
    <row r="21" spans="1:8" s="31" customFormat="1" x14ac:dyDescent="0.2">
      <c r="A21" s="3" t="s">
        <v>415</v>
      </c>
      <c r="B21" s="13">
        <v>0</v>
      </c>
      <c r="C21" s="13">
        <v>0</v>
      </c>
      <c r="D21" s="13">
        <v>2140.9924422700001</v>
      </c>
      <c r="E21" s="12">
        <f t="shared" si="0"/>
        <v>2140.9924422700001</v>
      </c>
      <c r="F21" s="17"/>
      <c r="G21" s="17"/>
      <c r="H21" s="17"/>
    </row>
    <row r="22" spans="1:8" s="13" customFormat="1" x14ac:dyDescent="0.2">
      <c r="A22" s="2" t="s">
        <v>416</v>
      </c>
      <c r="B22" s="141">
        <v>0</v>
      </c>
      <c r="C22" s="141">
        <v>0</v>
      </c>
      <c r="D22" s="141">
        <v>0</v>
      </c>
      <c r="E22" s="12">
        <f t="shared" si="0"/>
        <v>0</v>
      </c>
      <c r="F22" s="12"/>
      <c r="G22" s="12"/>
      <c r="H22" s="12"/>
    </row>
    <row r="23" spans="1:8" s="13" customFormat="1" x14ac:dyDescent="0.2">
      <c r="A23" s="2" t="s">
        <v>417</v>
      </c>
      <c r="B23" s="141">
        <v>0</v>
      </c>
      <c r="C23" s="141">
        <v>0</v>
      </c>
      <c r="D23" s="141">
        <v>0</v>
      </c>
      <c r="E23" s="12">
        <f t="shared" si="0"/>
        <v>0</v>
      </c>
      <c r="F23" s="12"/>
      <c r="G23" s="12"/>
      <c r="H23" s="12"/>
    </row>
    <row r="24" spans="1:8" s="31" customFormat="1" x14ac:dyDescent="0.2">
      <c r="A24" s="2" t="s">
        <v>418</v>
      </c>
      <c r="B24" s="141">
        <v>0</v>
      </c>
      <c r="C24" s="141">
        <v>0</v>
      </c>
      <c r="D24" s="141">
        <v>2140.9924422700001</v>
      </c>
      <c r="E24" s="12">
        <f t="shared" si="0"/>
        <v>2140.9924422700001</v>
      </c>
      <c r="F24" s="17"/>
      <c r="G24" s="17"/>
      <c r="H24" s="17"/>
    </row>
    <row r="25" spans="1:8" s="31" customFormat="1" x14ac:dyDescent="0.2">
      <c r="A25" s="2" t="s">
        <v>419</v>
      </c>
      <c r="B25" s="141">
        <v>0</v>
      </c>
      <c r="C25" s="141">
        <v>0</v>
      </c>
      <c r="D25" s="141">
        <v>4136.0930348900001</v>
      </c>
      <c r="E25" s="12">
        <f t="shared" si="0"/>
        <v>4136.0930348900001</v>
      </c>
      <c r="F25" s="17"/>
      <c r="G25" s="17"/>
      <c r="H25" s="17"/>
    </row>
    <row r="26" spans="1:8" s="31" customFormat="1" x14ac:dyDescent="0.2">
      <c r="A26" s="3" t="s">
        <v>420</v>
      </c>
      <c r="B26" s="13">
        <v>2628.8555879999999</v>
      </c>
      <c r="C26" s="13">
        <v>204224.00419770001</v>
      </c>
      <c r="D26" s="13">
        <v>245018.74913364599</v>
      </c>
      <c r="E26" s="12">
        <f t="shared" si="0"/>
        <v>451871.60891934601</v>
      </c>
      <c r="F26" s="17"/>
      <c r="G26" s="17"/>
      <c r="H26" s="17"/>
    </row>
    <row r="27" spans="1:8" s="31" customFormat="1" x14ac:dyDescent="0.2">
      <c r="A27" s="2" t="s">
        <v>421</v>
      </c>
      <c r="B27" s="141">
        <v>365.77145200000001</v>
      </c>
      <c r="C27" s="141">
        <v>186193.44060559</v>
      </c>
      <c r="D27" s="141">
        <v>0</v>
      </c>
      <c r="E27" s="12">
        <f t="shared" si="0"/>
        <v>186559.21205758999</v>
      </c>
      <c r="F27" s="17"/>
      <c r="G27" s="17"/>
      <c r="H27" s="17"/>
    </row>
    <row r="28" spans="1:8" s="13" customFormat="1" x14ac:dyDescent="0.2">
      <c r="A28" s="2" t="s">
        <v>422</v>
      </c>
      <c r="B28" s="141">
        <v>0</v>
      </c>
      <c r="C28" s="141">
        <v>0</v>
      </c>
      <c r="D28" s="141">
        <v>0</v>
      </c>
      <c r="E28" s="12">
        <f t="shared" si="0"/>
        <v>0</v>
      </c>
      <c r="F28" s="12"/>
      <c r="G28" s="12"/>
      <c r="H28" s="12"/>
    </row>
    <row r="29" spans="1:8" s="31" customFormat="1" x14ac:dyDescent="0.2">
      <c r="A29" s="2" t="s">
        <v>423</v>
      </c>
      <c r="B29" s="141">
        <v>0</v>
      </c>
      <c r="C29" s="141">
        <v>0</v>
      </c>
      <c r="D29" s="141">
        <v>0</v>
      </c>
      <c r="E29" s="12">
        <f t="shared" si="0"/>
        <v>0</v>
      </c>
      <c r="F29" s="17"/>
      <c r="G29" s="17"/>
      <c r="H29" s="17"/>
    </row>
    <row r="30" spans="1:8" s="31" customFormat="1" ht="24" x14ac:dyDescent="0.2">
      <c r="A30" s="2" t="s">
        <v>424</v>
      </c>
      <c r="B30" s="141">
        <v>0</v>
      </c>
      <c r="C30" s="141">
        <v>0</v>
      </c>
      <c r="D30" s="141">
        <v>0</v>
      </c>
      <c r="E30" s="12">
        <f t="shared" si="0"/>
        <v>0</v>
      </c>
      <c r="F30" s="17"/>
      <c r="G30" s="17"/>
      <c r="H30" s="17"/>
    </row>
    <row r="31" spans="1:8" s="31" customFormat="1" x14ac:dyDescent="0.2">
      <c r="A31" s="2" t="s">
        <v>425</v>
      </c>
      <c r="B31" s="141">
        <v>0</v>
      </c>
      <c r="C31" s="141">
        <v>0</v>
      </c>
      <c r="D31" s="141">
        <v>0</v>
      </c>
      <c r="E31" s="12">
        <f t="shared" si="0"/>
        <v>0</v>
      </c>
      <c r="F31" s="17"/>
      <c r="G31" s="17"/>
      <c r="H31" s="17"/>
    </row>
    <row r="32" spans="1:8" s="31" customFormat="1" x14ac:dyDescent="0.2">
      <c r="A32" s="2" t="s">
        <v>499</v>
      </c>
      <c r="B32" s="141">
        <v>0</v>
      </c>
      <c r="C32" s="141">
        <v>0</v>
      </c>
      <c r="D32" s="141">
        <v>0</v>
      </c>
      <c r="E32" s="12">
        <f t="shared" si="0"/>
        <v>0</v>
      </c>
      <c r="F32" s="17"/>
      <c r="G32" s="17"/>
      <c r="H32" s="17"/>
    </row>
    <row r="33" spans="1:8" s="31" customFormat="1" x14ac:dyDescent="0.2">
      <c r="A33" s="2" t="s">
        <v>426</v>
      </c>
      <c r="B33" s="141">
        <v>0</v>
      </c>
      <c r="C33" s="141">
        <v>0</v>
      </c>
      <c r="D33" s="141">
        <v>0</v>
      </c>
      <c r="E33" s="12">
        <f t="shared" si="0"/>
        <v>0</v>
      </c>
      <c r="F33" s="17"/>
      <c r="G33" s="17"/>
      <c r="H33" s="17"/>
    </row>
    <row r="34" spans="1:8" s="31" customFormat="1" x14ac:dyDescent="0.2">
      <c r="A34" s="2" t="s">
        <v>427</v>
      </c>
      <c r="B34" s="141">
        <v>0</v>
      </c>
      <c r="C34" s="141">
        <v>0</v>
      </c>
      <c r="D34" s="141">
        <v>0</v>
      </c>
      <c r="E34" s="12">
        <f t="shared" si="0"/>
        <v>0</v>
      </c>
      <c r="F34" s="17"/>
      <c r="G34" s="17"/>
      <c r="H34" s="17"/>
    </row>
    <row r="35" spans="1:8" s="31" customFormat="1" x14ac:dyDescent="0.2">
      <c r="A35" s="2" t="s">
        <v>428</v>
      </c>
      <c r="B35" s="141">
        <v>0</v>
      </c>
      <c r="C35" s="141">
        <v>0</v>
      </c>
      <c r="D35" s="141">
        <v>0</v>
      </c>
      <c r="E35" s="12">
        <f t="shared" si="0"/>
        <v>0</v>
      </c>
      <c r="F35" s="17"/>
      <c r="G35" s="17"/>
      <c r="H35" s="17"/>
    </row>
    <row r="36" spans="1:8" s="31" customFormat="1" x14ac:dyDescent="0.2">
      <c r="A36" s="2" t="s">
        <v>429</v>
      </c>
      <c r="B36" s="141">
        <v>365.77145200000001</v>
      </c>
      <c r="C36" s="141">
        <v>0</v>
      </c>
      <c r="D36" s="141">
        <v>0</v>
      </c>
      <c r="E36" s="12">
        <f t="shared" si="0"/>
        <v>365.77145200000001</v>
      </c>
      <c r="F36" s="17"/>
      <c r="G36" s="17"/>
      <c r="H36" s="17"/>
    </row>
    <row r="37" spans="1:8" s="31" customFormat="1" x14ac:dyDescent="0.2">
      <c r="A37" s="2" t="s">
        <v>430</v>
      </c>
      <c r="B37" s="141">
        <v>0</v>
      </c>
      <c r="C37" s="141">
        <v>0</v>
      </c>
      <c r="D37" s="141">
        <v>0</v>
      </c>
      <c r="E37" s="12">
        <f t="shared" si="0"/>
        <v>0</v>
      </c>
      <c r="F37" s="17"/>
      <c r="G37" s="17"/>
      <c r="H37" s="17"/>
    </row>
    <row r="38" spans="1:8" s="31" customFormat="1" x14ac:dyDescent="0.2">
      <c r="A38" s="2" t="s">
        <v>431</v>
      </c>
      <c r="B38" s="141">
        <v>0</v>
      </c>
      <c r="C38" s="141">
        <v>186193.44060559</v>
      </c>
      <c r="D38" s="141">
        <v>186193.44060559</v>
      </c>
      <c r="E38" s="12">
        <f t="shared" si="0"/>
        <v>372386.88121118001</v>
      </c>
      <c r="F38" s="17"/>
      <c r="G38" s="17"/>
      <c r="H38" s="17"/>
    </row>
    <row r="39" spans="1:8" s="31" customFormat="1" x14ac:dyDescent="0.2">
      <c r="A39" s="2" t="s">
        <v>432</v>
      </c>
      <c r="B39" s="141">
        <v>0</v>
      </c>
      <c r="C39" s="141">
        <v>0</v>
      </c>
      <c r="D39" s="141">
        <v>0</v>
      </c>
      <c r="E39" s="12">
        <f t="shared" si="0"/>
        <v>0</v>
      </c>
      <c r="F39" s="17"/>
      <c r="G39" s="17"/>
      <c r="H39" s="17"/>
    </row>
    <row r="40" spans="1:8" s="31" customFormat="1" x14ac:dyDescent="0.2">
      <c r="A40" s="2" t="s">
        <v>433</v>
      </c>
      <c r="B40" s="141">
        <v>2263.0841359999999</v>
      </c>
      <c r="C40" s="141">
        <v>17676.410757189999</v>
      </c>
      <c r="D40" s="141">
        <v>244988.214500036</v>
      </c>
      <c r="E40" s="12">
        <f t="shared" si="0"/>
        <v>264927.70939322602</v>
      </c>
      <c r="F40" s="17"/>
      <c r="G40" s="17"/>
      <c r="H40" s="17"/>
    </row>
    <row r="41" spans="1:8" s="13" customFormat="1" x14ac:dyDescent="0.2">
      <c r="A41" s="2" t="s">
        <v>434</v>
      </c>
      <c r="B41" s="141">
        <v>0</v>
      </c>
      <c r="C41" s="141">
        <v>354.15283491999998</v>
      </c>
      <c r="D41" s="141">
        <v>30.53463361</v>
      </c>
      <c r="E41" s="12">
        <f t="shared" si="0"/>
        <v>384.68746852999999</v>
      </c>
      <c r="F41" s="12"/>
      <c r="G41" s="12"/>
      <c r="H41" s="12"/>
    </row>
    <row r="42" spans="1:8" s="13" customFormat="1" x14ac:dyDescent="0.2">
      <c r="A42" s="2" t="s">
        <v>435</v>
      </c>
      <c r="B42" s="141">
        <v>0</v>
      </c>
      <c r="C42" s="141">
        <v>0</v>
      </c>
      <c r="D42" s="141">
        <v>0</v>
      </c>
      <c r="E42" s="12">
        <f t="shared" si="0"/>
        <v>0</v>
      </c>
      <c r="F42" s="12"/>
      <c r="G42" s="12"/>
      <c r="H42" s="12"/>
    </row>
    <row r="43" spans="1:8" s="31" customFormat="1" x14ac:dyDescent="0.2">
      <c r="A43" s="2" t="s">
        <v>436</v>
      </c>
      <c r="B43" s="141">
        <v>441.295705</v>
      </c>
      <c r="C43" s="141">
        <v>3081.3823017499999</v>
      </c>
      <c r="D43" s="141">
        <v>150637.055904343</v>
      </c>
      <c r="E43" s="12">
        <f t="shared" si="0"/>
        <v>154159.733911093</v>
      </c>
      <c r="F43" s="17"/>
      <c r="G43" s="17"/>
      <c r="H43" s="17"/>
    </row>
    <row r="44" spans="1:8" s="31" customFormat="1" x14ac:dyDescent="0.2">
      <c r="A44" s="2" t="s">
        <v>437</v>
      </c>
      <c r="B44" s="141">
        <v>441.295705</v>
      </c>
      <c r="C44" s="141">
        <v>3081.3823017499999</v>
      </c>
      <c r="D44" s="141">
        <v>140358.74709934299</v>
      </c>
      <c r="E44" s="12">
        <f t="shared" si="0"/>
        <v>143881.425106093</v>
      </c>
      <c r="F44" s="17"/>
      <c r="G44" s="17"/>
      <c r="H44" s="17"/>
    </row>
    <row r="45" spans="1:8" s="13" customFormat="1" x14ac:dyDescent="0.2">
      <c r="A45" s="3" t="s">
        <v>438</v>
      </c>
      <c r="B45" s="13">
        <v>0</v>
      </c>
      <c r="C45" s="13">
        <v>1173.5186291699999</v>
      </c>
      <c r="D45" s="13">
        <v>55831.741361079999</v>
      </c>
      <c r="E45" s="12">
        <f t="shared" si="0"/>
        <v>57005.259990250001</v>
      </c>
      <c r="F45" s="12"/>
      <c r="G45" s="12"/>
      <c r="H45" s="12"/>
    </row>
    <row r="46" spans="1:8" s="31" customFormat="1" x14ac:dyDescent="0.2">
      <c r="A46" s="3" t="s">
        <v>439</v>
      </c>
      <c r="B46" s="13">
        <v>441.295705</v>
      </c>
      <c r="C46" s="13">
        <v>1907.86367258</v>
      </c>
      <c r="D46" s="13">
        <v>84527.005738263004</v>
      </c>
      <c r="E46" s="12">
        <f t="shared" si="0"/>
        <v>86876.165115843003</v>
      </c>
      <c r="F46" s="17"/>
      <c r="G46" s="17"/>
      <c r="H46" s="17"/>
    </row>
    <row r="47" spans="1:8" s="31" customFormat="1" x14ac:dyDescent="0.2">
      <c r="A47" s="2" t="s">
        <v>440</v>
      </c>
      <c r="B47" s="141">
        <v>0</v>
      </c>
      <c r="C47" s="141">
        <v>0</v>
      </c>
      <c r="D47" s="141">
        <v>166.30880500000001</v>
      </c>
      <c r="E47" s="12">
        <f t="shared" si="0"/>
        <v>166.30880500000001</v>
      </c>
      <c r="F47" s="17"/>
      <c r="G47" s="17"/>
      <c r="H47" s="17"/>
    </row>
    <row r="48" spans="1:8" s="13" customFormat="1" x14ac:dyDescent="0.2">
      <c r="A48" s="2" t="s">
        <v>441</v>
      </c>
      <c r="B48" s="141">
        <v>0</v>
      </c>
      <c r="C48" s="141">
        <v>0</v>
      </c>
      <c r="D48" s="141">
        <v>166.30880500000001</v>
      </c>
      <c r="E48" s="12">
        <f t="shared" si="0"/>
        <v>166.30880500000001</v>
      </c>
      <c r="F48" s="12"/>
      <c r="G48" s="12"/>
      <c r="H48" s="12"/>
    </row>
    <row r="49" spans="1:11" s="31" customFormat="1" x14ac:dyDescent="0.2">
      <c r="A49" s="3" t="s">
        <v>442</v>
      </c>
      <c r="B49" s="13">
        <v>0</v>
      </c>
      <c r="C49" s="13">
        <v>0</v>
      </c>
      <c r="D49" s="13">
        <v>0</v>
      </c>
      <c r="E49" s="12">
        <f t="shared" si="0"/>
        <v>0</v>
      </c>
      <c r="F49" s="17"/>
      <c r="G49" s="17"/>
      <c r="H49" s="17"/>
      <c r="I49" s="141"/>
      <c r="J49" s="141"/>
      <c r="K49" s="141"/>
    </row>
    <row r="50" spans="1:11" s="31" customFormat="1" x14ac:dyDescent="0.2">
      <c r="A50" s="2" t="s">
        <v>443</v>
      </c>
      <c r="B50" s="141">
        <v>0</v>
      </c>
      <c r="C50" s="141">
        <v>0</v>
      </c>
      <c r="D50" s="141">
        <v>10112</v>
      </c>
      <c r="E50" s="12">
        <f t="shared" si="0"/>
        <v>10112</v>
      </c>
      <c r="F50" s="17"/>
      <c r="G50" s="17"/>
      <c r="H50" s="17"/>
      <c r="I50" s="141"/>
      <c r="J50" s="141"/>
      <c r="K50" s="141"/>
    </row>
    <row r="51" spans="1:11" s="31" customFormat="1" x14ac:dyDescent="0.2">
      <c r="A51" s="2" t="s">
        <v>421</v>
      </c>
      <c r="B51" s="141">
        <v>0</v>
      </c>
      <c r="C51" s="141">
        <v>0</v>
      </c>
      <c r="D51" s="141">
        <v>10112</v>
      </c>
      <c r="E51" s="12">
        <f t="shared" si="0"/>
        <v>10112</v>
      </c>
      <c r="F51" s="17"/>
      <c r="G51" s="17"/>
      <c r="H51" s="17"/>
      <c r="I51" s="141"/>
      <c r="J51" s="141"/>
      <c r="K51" s="141"/>
    </row>
    <row r="52" spans="1:11" s="31" customFormat="1" x14ac:dyDescent="0.2">
      <c r="A52" s="3" t="s">
        <v>444</v>
      </c>
      <c r="B52" s="13">
        <v>0</v>
      </c>
      <c r="C52" s="13">
        <v>0</v>
      </c>
      <c r="D52" s="13">
        <v>0</v>
      </c>
      <c r="E52" s="12">
        <f t="shared" si="0"/>
        <v>0</v>
      </c>
      <c r="F52" s="17"/>
      <c r="G52" s="17"/>
      <c r="H52" s="17"/>
      <c r="I52" s="141"/>
      <c r="J52" s="141"/>
      <c r="K52" s="141"/>
    </row>
    <row r="53" spans="1:11" s="31" customFormat="1" x14ac:dyDescent="0.2">
      <c r="A53" s="2" t="s">
        <v>425</v>
      </c>
      <c r="B53" s="141">
        <v>0</v>
      </c>
      <c r="C53" s="141">
        <v>0</v>
      </c>
      <c r="D53" s="141">
        <v>0</v>
      </c>
      <c r="E53" s="12">
        <f t="shared" si="0"/>
        <v>0</v>
      </c>
      <c r="F53" s="17"/>
      <c r="G53" s="17"/>
      <c r="H53" s="17"/>
      <c r="I53" s="141"/>
      <c r="J53" s="141"/>
      <c r="K53" s="141"/>
    </row>
    <row r="54" spans="1:11" s="13" customFormat="1" x14ac:dyDescent="0.2">
      <c r="A54" s="2" t="s">
        <v>499</v>
      </c>
      <c r="B54" s="141">
        <v>0</v>
      </c>
      <c r="C54" s="141">
        <v>0</v>
      </c>
      <c r="D54" s="141">
        <v>0</v>
      </c>
      <c r="E54" s="12">
        <f t="shared" si="0"/>
        <v>0</v>
      </c>
      <c r="F54" s="12"/>
      <c r="G54" s="12"/>
      <c r="H54" s="12"/>
    </row>
    <row r="55" spans="1:11" s="31" customFormat="1" x14ac:dyDescent="0.2">
      <c r="A55" s="2" t="s">
        <v>426</v>
      </c>
      <c r="B55" s="141">
        <v>0</v>
      </c>
      <c r="C55" s="141">
        <v>0</v>
      </c>
      <c r="D55" s="141">
        <v>0</v>
      </c>
      <c r="E55" s="12">
        <f t="shared" si="0"/>
        <v>0</v>
      </c>
      <c r="F55" s="17"/>
      <c r="G55" s="17"/>
      <c r="H55" s="17"/>
      <c r="I55" s="141"/>
      <c r="J55" s="141"/>
      <c r="K55" s="141"/>
    </row>
    <row r="56" spans="1:11" s="31" customFormat="1" x14ac:dyDescent="0.2">
      <c r="A56" s="2" t="s">
        <v>445</v>
      </c>
      <c r="B56" s="141">
        <v>0</v>
      </c>
      <c r="C56" s="141">
        <v>0</v>
      </c>
      <c r="D56" s="141">
        <v>0</v>
      </c>
      <c r="E56" s="12">
        <f t="shared" si="0"/>
        <v>0</v>
      </c>
      <c r="F56" s="17"/>
      <c r="G56" s="17"/>
      <c r="H56" s="17"/>
      <c r="I56" s="141"/>
      <c r="J56" s="141"/>
      <c r="K56" s="141"/>
    </row>
    <row r="57" spans="1:11" s="31" customFormat="1" x14ac:dyDescent="0.2">
      <c r="A57" s="2" t="s">
        <v>428</v>
      </c>
      <c r="B57" s="141">
        <v>0</v>
      </c>
      <c r="C57" s="141">
        <v>0</v>
      </c>
      <c r="D57" s="141">
        <v>0</v>
      </c>
      <c r="E57" s="12">
        <f t="shared" si="0"/>
        <v>0</v>
      </c>
      <c r="F57" s="145"/>
      <c r="G57" s="145"/>
      <c r="H57" s="145"/>
      <c r="I57" s="146"/>
      <c r="J57" s="146"/>
      <c r="K57" s="146"/>
    </row>
    <row r="58" spans="1:11" x14ac:dyDescent="0.2">
      <c r="A58" s="2" t="s">
        <v>429</v>
      </c>
      <c r="B58" s="141">
        <v>0</v>
      </c>
      <c r="C58" s="141">
        <v>0</v>
      </c>
      <c r="D58" s="141">
        <v>0</v>
      </c>
      <c r="E58" s="12">
        <f t="shared" si="0"/>
        <v>0</v>
      </c>
    </row>
    <row r="59" spans="1:11" x14ac:dyDescent="0.2">
      <c r="A59" s="2" t="s">
        <v>431</v>
      </c>
      <c r="B59" s="141">
        <v>0</v>
      </c>
      <c r="C59" s="141">
        <v>0</v>
      </c>
      <c r="D59" s="141">
        <v>10112</v>
      </c>
      <c r="E59" s="12">
        <f t="shared" si="0"/>
        <v>10112</v>
      </c>
    </row>
    <row r="60" spans="1:11" x14ac:dyDescent="0.2">
      <c r="A60" s="2" t="s">
        <v>432</v>
      </c>
      <c r="B60" s="141">
        <v>0</v>
      </c>
      <c r="C60" s="141">
        <v>0</v>
      </c>
      <c r="D60" s="141">
        <v>0</v>
      </c>
      <c r="E60" s="12">
        <f t="shared" si="0"/>
        <v>0</v>
      </c>
    </row>
    <row r="61" spans="1:11" x14ac:dyDescent="0.2">
      <c r="A61" s="2" t="s">
        <v>446</v>
      </c>
      <c r="B61" s="141">
        <v>0</v>
      </c>
      <c r="C61" s="141">
        <v>0</v>
      </c>
      <c r="D61" s="141">
        <v>0</v>
      </c>
      <c r="E61" s="12">
        <f t="shared" si="0"/>
        <v>0</v>
      </c>
    </row>
    <row r="62" spans="1:11" x14ac:dyDescent="0.2">
      <c r="A62" s="2" t="s">
        <v>433</v>
      </c>
      <c r="B62" s="141">
        <v>0</v>
      </c>
      <c r="C62" s="141">
        <v>0</v>
      </c>
      <c r="D62" s="141">
        <v>0</v>
      </c>
      <c r="E62" s="12">
        <f t="shared" si="0"/>
        <v>0</v>
      </c>
    </row>
    <row r="63" spans="1:11" x14ac:dyDescent="0.2">
      <c r="A63" s="2" t="s">
        <v>434</v>
      </c>
      <c r="B63" s="141">
        <v>0</v>
      </c>
      <c r="C63" s="141">
        <v>0</v>
      </c>
      <c r="D63" s="141">
        <v>0</v>
      </c>
      <c r="E63" s="12">
        <f t="shared" si="0"/>
        <v>0</v>
      </c>
    </row>
    <row r="64" spans="1:11" x14ac:dyDescent="0.2">
      <c r="A64" s="2" t="s">
        <v>447</v>
      </c>
      <c r="B64" s="141">
        <v>0</v>
      </c>
      <c r="C64" s="141">
        <v>0</v>
      </c>
      <c r="D64" s="141">
        <v>-11.945212056000001</v>
      </c>
      <c r="E64" s="12">
        <f t="shared" si="0"/>
        <v>-11.945212056000001</v>
      </c>
    </row>
    <row r="65" spans="1:5" x14ac:dyDescent="0.2">
      <c r="A65" s="3" t="s">
        <v>448</v>
      </c>
      <c r="B65" s="13">
        <v>0</v>
      </c>
      <c r="C65" s="13">
        <v>0</v>
      </c>
      <c r="D65" s="13">
        <v>0</v>
      </c>
      <c r="E65" s="12">
        <f t="shared" si="0"/>
        <v>0</v>
      </c>
    </row>
    <row r="66" spans="1:5" x14ac:dyDescent="0.2">
      <c r="A66" s="2" t="s">
        <v>449</v>
      </c>
      <c r="B66" s="141">
        <v>0</v>
      </c>
      <c r="C66" s="141">
        <v>0</v>
      </c>
      <c r="D66" s="141">
        <v>11.945212056000001</v>
      </c>
      <c r="E66" s="12">
        <f t="shared" si="0"/>
        <v>11.945212056000001</v>
      </c>
    </row>
    <row r="67" spans="1:5" x14ac:dyDescent="0.2">
      <c r="A67" s="2"/>
      <c r="B67" s="141"/>
      <c r="C67" s="141"/>
      <c r="D67" s="141"/>
      <c r="E67" s="12"/>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AFD6-A5A0-4AD8-AC49-6B8F74692336}">
  <sheetPr>
    <tabColor theme="9" tint="0.39997558519241921"/>
  </sheetPr>
  <dimension ref="A1:K69"/>
  <sheetViews>
    <sheetView showGridLines="0" defaultGridColor="0" colorId="60" workbookViewId="0">
      <selection activeCell="A12" sqref="A12:A66"/>
    </sheetView>
  </sheetViews>
  <sheetFormatPr baseColWidth="10" defaultColWidth="11.42578125" defaultRowHeight="12.75" x14ac:dyDescent="0.2"/>
  <cols>
    <col min="1" max="1" width="51.5703125" style="4" bestFit="1"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61"/>
      <c r="E5" s="61"/>
      <c r="F5" s="61"/>
      <c r="G5" s="61"/>
    </row>
    <row r="6" spans="1:8" x14ac:dyDescent="0.2">
      <c r="A6" s="158" t="s">
        <v>481</v>
      </c>
      <c r="B6" s="158"/>
      <c r="C6" s="158"/>
      <c r="D6" s="61"/>
      <c r="E6" s="61"/>
      <c r="F6" s="61"/>
      <c r="G6" s="61"/>
    </row>
    <row r="7" spans="1:8" x14ac:dyDescent="0.2">
      <c r="A7" s="158">
        <v>2023</v>
      </c>
      <c r="B7" s="158"/>
      <c r="C7" s="158"/>
      <c r="D7" s="61"/>
      <c r="E7" s="61"/>
      <c r="F7" s="61"/>
      <c r="G7" s="61"/>
    </row>
    <row r="8" spans="1:8" x14ac:dyDescent="0.2">
      <c r="A8" s="158" t="s">
        <v>367</v>
      </c>
      <c r="B8" s="158"/>
      <c r="C8" s="158"/>
      <c r="D8" s="61"/>
      <c r="E8" s="61"/>
      <c r="F8" s="61"/>
      <c r="G8" s="61"/>
    </row>
    <row r="9" spans="1:8" ht="13.5" thickBot="1" x14ac:dyDescent="0.25"/>
    <row r="10" spans="1:8" ht="37.5" thickTop="1" thickBot="1" x14ac:dyDescent="0.25">
      <c r="A10" s="72" t="s">
        <v>368</v>
      </c>
      <c r="B10" s="72" t="s">
        <v>482</v>
      </c>
      <c r="C10" s="72" t="s">
        <v>372</v>
      </c>
      <c r="D10" s="73"/>
      <c r="E10" s="73"/>
      <c r="F10" s="73"/>
      <c r="G10" s="73"/>
      <c r="H10" s="73"/>
    </row>
    <row r="11" spans="1:8" ht="13.5" thickTop="1" x14ac:dyDescent="0.2">
      <c r="A11" s="74"/>
      <c r="B11" s="12"/>
      <c r="C11" s="12"/>
      <c r="D11" s="12"/>
      <c r="E11" s="12"/>
      <c r="F11" s="12"/>
      <c r="G11" s="12"/>
      <c r="H11" s="12"/>
    </row>
    <row r="12" spans="1:8" x14ac:dyDescent="0.2">
      <c r="A12" s="3" t="s">
        <v>406</v>
      </c>
      <c r="B12" s="13">
        <v>32236.252627000002</v>
      </c>
      <c r="C12" s="13">
        <f>SUM(B12)</f>
        <v>32236.252627000002</v>
      </c>
      <c r="D12" s="12"/>
      <c r="E12" s="12"/>
      <c r="F12" s="12"/>
      <c r="G12" s="12"/>
      <c r="H12" s="12"/>
    </row>
    <row r="13" spans="1:8" x14ac:dyDescent="0.2">
      <c r="A13" s="3" t="s">
        <v>407</v>
      </c>
      <c r="B13" s="13">
        <v>32236.252627000002</v>
      </c>
      <c r="C13" s="13">
        <f t="shared" ref="C13:C66" si="0">SUM(B13)</f>
        <v>32236.252627000002</v>
      </c>
      <c r="D13" s="12"/>
      <c r="E13" s="12"/>
      <c r="F13" s="12"/>
      <c r="G13" s="12"/>
      <c r="H13" s="12"/>
    </row>
    <row r="14" spans="1:8" x14ac:dyDescent="0.2">
      <c r="A14" s="3" t="s">
        <v>408</v>
      </c>
      <c r="B14" s="13">
        <v>31794.956922000001</v>
      </c>
      <c r="C14" s="13">
        <f t="shared" si="0"/>
        <v>31794.956922000001</v>
      </c>
      <c r="D14" s="17"/>
      <c r="E14" s="17"/>
      <c r="F14" s="17"/>
      <c r="G14" s="17"/>
      <c r="H14" s="17"/>
    </row>
    <row r="15" spans="1:8" x14ac:dyDescent="0.2">
      <c r="A15" s="2" t="s">
        <v>409</v>
      </c>
      <c r="B15" s="141">
        <v>25735.869321999999</v>
      </c>
      <c r="C15" s="141">
        <f t="shared" si="0"/>
        <v>25735.869321999999</v>
      </c>
      <c r="D15" s="17"/>
      <c r="E15" s="17"/>
      <c r="F15" s="17"/>
      <c r="G15" s="17"/>
      <c r="H15" s="17"/>
    </row>
    <row r="16" spans="1:8" x14ac:dyDescent="0.2">
      <c r="A16" s="2" t="s">
        <v>410</v>
      </c>
      <c r="B16" s="141">
        <v>3408.3800470000001</v>
      </c>
      <c r="C16" s="141">
        <f t="shared" si="0"/>
        <v>3408.3800470000001</v>
      </c>
      <c r="D16" s="17"/>
      <c r="E16" s="17"/>
      <c r="F16" s="17"/>
      <c r="G16" s="17"/>
      <c r="H16" s="17"/>
    </row>
    <row r="17" spans="1:8" x14ac:dyDescent="0.2">
      <c r="A17" s="2" t="s">
        <v>411</v>
      </c>
      <c r="B17" s="141">
        <v>1194.000299</v>
      </c>
      <c r="C17" s="141">
        <f t="shared" si="0"/>
        <v>1194.000299</v>
      </c>
      <c r="D17" s="17"/>
      <c r="E17" s="17"/>
      <c r="F17" s="17"/>
      <c r="G17" s="17"/>
      <c r="H17" s="17"/>
    </row>
    <row r="18" spans="1:8" x14ac:dyDescent="0.2">
      <c r="A18" s="2" t="s">
        <v>412</v>
      </c>
      <c r="B18" s="141">
        <v>2214.3797479999998</v>
      </c>
      <c r="C18" s="141">
        <f t="shared" si="0"/>
        <v>2214.3797479999998</v>
      </c>
      <c r="D18" s="17"/>
      <c r="E18" s="17"/>
      <c r="F18" s="17"/>
      <c r="G18" s="17"/>
      <c r="H18" s="17"/>
    </row>
    <row r="19" spans="1:8" x14ac:dyDescent="0.2">
      <c r="A19" s="2" t="s">
        <v>413</v>
      </c>
      <c r="B19" s="141">
        <v>21.851965</v>
      </c>
      <c r="C19" s="141">
        <f t="shared" si="0"/>
        <v>21.851965</v>
      </c>
      <c r="D19" s="17"/>
      <c r="E19" s="17"/>
      <c r="F19" s="17"/>
      <c r="G19" s="17"/>
      <c r="H19" s="17"/>
    </row>
    <row r="20" spans="1:8" x14ac:dyDescent="0.2">
      <c r="A20" s="3" t="s">
        <v>414</v>
      </c>
      <c r="B20" s="13">
        <v>0</v>
      </c>
      <c r="C20" s="13">
        <f t="shared" si="0"/>
        <v>0</v>
      </c>
      <c r="D20" s="17"/>
      <c r="E20" s="17"/>
      <c r="F20" s="17"/>
      <c r="G20" s="17"/>
      <c r="H20" s="17"/>
    </row>
    <row r="21" spans="1:8" x14ac:dyDescent="0.2">
      <c r="A21" s="3" t="s">
        <v>415</v>
      </c>
      <c r="B21" s="13">
        <v>0</v>
      </c>
      <c r="C21" s="13">
        <f t="shared" si="0"/>
        <v>0</v>
      </c>
      <c r="D21" s="17"/>
      <c r="E21" s="17"/>
      <c r="F21" s="17"/>
      <c r="G21" s="17"/>
      <c r="H21" s="17"/>
    </row>
    <row r="22" spans="1:8" x14ac:dyDescent="0.2">
      <c r="A22" s="2" t="s">
        <v>416</v>
      </c>
      <c r="B22" s="141">
        <v>0</v>
      </c>
      <c r="C22" s="141">
        <f t="shared" si="0"/>
        <v>0</v>
      </c>
      <c r="D22" s="12"/>
      <c r="E22" s="12"/>
      <c r="F22" s="12"/>
      <c r="G22" s="12"/>
      <c r="H22" s="12"/>
    </row>
    <row r="23" spans="1:8" x14ac:dyDescent="0.2">
      <c r="A23" s="2" t="s">
        <v>417</v>
      </c>
      <c r="B23" s="141">
        <v>0</v>
      </c>
      <c r="C23" s="141">
        <f t="shared" si="0"/>
        <v>0</v>
      </c>
      <c r="D23" s="12"/>
      <c r="E23" s="12"/>
      <c r="F23" s="12"/>
      <c r="G23" s="12"/>
      <c r="H23" s="12"/>
    </row>
    <row r="24" spans="1:8" x14ac:dyDescent="0.2">
      <c r="A24" s="2" t="s">
        <v>418</v>
      </c>
      <c r="B24" s="141">
        <v>0</v>
      </c>
      <c r="C24" s="141">
        <f t="shared" si="0"/>
        <v>0</v>
      </c>
      <c r="D24" s="17"/>
      <c r="E24" s="17"/>
      <c r="F24" s="17"/>
      <c r="G24" s="17"/>
      <c r="H24" s="17"/>
    </row>
    <row r="25" spans="1:8" x14ac:dyDescent="0.2">
      <c r="A25" s="2" t="s">
        <v>419</v>
      </c>
      <c r="B25" s="141">
        <v>0</v>
      </c>
      <c r="C25" s="141">
        <f t="shared" si="0"/>
        <v>0</v>
      </c>
      <c r="D25" s="17"/>
      <c r="E25" s="17"/>
      <c r="F25" s="17"/>
      <c r="G25" s="17"/>
      <c r="H25" s="17"/>
    </row>
    <row r="26" spans="1:8" x14ac:dyDescent="0.2">
      <c r="A26" s="3" t="s">
        <v>420</v>
      </c>
      <c r="B26" s="13">
        <v>2628.8555879999999</v>
      </c>
      <c r="C26" s="13">
        <f t="shared" si="0"/>
        <v>2628.8555879999999</v>
      </c>
      <c r="D26" s="17"/>
      <c r="E26" s="17"/>
      <c r="F26" s="17"/>
      <c r="G26" s="17"/>
      <c r="H26" s="17"/>
    </row>
    <row r="27" spans="1:8" x14ac:dyDescent="0.2">
      <c r="A27" s="2" t="s">
        <v>421</v>
      </c>
      <c r="B27" s="141">
        <v>365.77145200000001</v>
      </c>
      <c r="C27" s="141">
        <f t="shared" si="0"/>
        <v>365.77145200000001</v>
      </c>
      <c r="D27" s="17"/>
      <c r="E27" s="17"/>
      <c r="F27" s="17"/>
      <c r="G27" s="17"/>
      <c r="H27" s="17"/>
    </row>
    <row r="28" spans="1:8" x14ac:dyDescent="0.2">
      <c r="A28" s="2" t="s">
        <v>422</v>
      </c>
      <c r="B28" s="141">
        <v>0</v>
      </c>
      <c r="C28" s="141">
        <f t="shared" si="0"/>
        <v>0</v>
      </c>
      <c r="D28" s="12"/>
      <c r="E28" s="12"/>
      <c r="F28" s="12"/>
      <c r="G28" s="12"/>
      <c r="H28" s="12"/>
    </row>
    <row r="29" spans="1:8" ht="24" x14ac:dyDescent="0.2">
      <c r="A29" s="2" t="s">
        <v>423</v>
      </c>
      <c r="B29" s="141">
        <v>0</v>
      </c>
      <c r="C29" s="141">
        <f t="shared" si="0"/>
        <v>0</v>
      </c>
      <c r="D29" s="17"/>
      <c r="E29" s="17"/>
      <c r="F29" s="17"/>
      <c r="G29" s="17"/>
      <c r="H29" s="17"/>
    </row>
    <row r="30" spans="1:8" ht="24" x14ac:dyDescent="0.2">
      <c r="A30" s="2" t="s">
        <v>424</v>
      </c>
      <c r="B30" s="141">
        <v>0</v>
      </c>
      <c r="C30" s="141">
        <f t="shared" si="0"/>
        <v>0</v>
      </c>
      <c r="D30" s="17"/>
      <c r="E30" s="17"/>
      <c r="F30" s="17"/>
      <c r="G30" s="17"/>
      <c r="H30" s="17"/>
    </row>
    <row r="31" spans="1:8" x14ac:dyDescent="0.2">
      <c r="A31" s="2" t="s">
        <v>425</v>
      </c>
      <c r="B31" s="141">
        <v>0</v>
      </c>
      <c r="C31" s="141">
        <f t="shared" si="0"/>
        <v>0</v>
      </c>
      <c r="D31" s="17"/>
      <c r="E31" s="17"/>
      <c r="F31" s="17"/>
      <c r="G31" s="17"/>
      <c r="H31" s="17"/>
    </row>
    <row r="32" spans="1:8" x14ac:dyDescent="0.2">
      <c r="A32" s="2" t="s">
        <v>499</v>
      </c>
      <c r="B32" s="141">
        <v>0</v>
      </c>
      <c r="C32" s="141">
        <f t="shared" si="0"/>
        <v>0</v>
      </c>
      <c r="D32" s="17"/>
      <c r="E32" s="17"/>
      <c r="F32" s="17"/>
      <c r="G32" s="17"/>
      <c r="H32" s="17"/>
    </row>
    <row r="33" spans="1:11" x14ac:dyDescent="0.2">
      <c r="A33" s="2" t="s">
        <v>426</v>
      </c>
      <c r="B33" s="141">
        <v>0</v>
      </c>
      <c r="C33" s="141">
        <f t="shared" si="0"/>
        <v>0</v>
      </c>
      <c r="D33" s="12"/>
      <c r="E33" s="12"/>
      <c r="F33" s="12"/>
      <c r="G33" s="12"/>
      <c r="H33" s="12"/>
    </row>
    <row r="34" spans="1:11" x14ac:dyDescent="0.2">
      <c r="A34" s="2" t="s">
        <v>427</v>
      </c>
      <c r="B34" s="141">
        <v>0</v>
      </c>
      <c r="C34" s="141">
        <f t="shared" si="0"/>
        <v>0</v>
      </c>
      <c r="D34" s="12"/>
      <c r="E34" s="12"/>
      <c r="F34" s="12"/>
      <c r="G34" s="12"/>
      <c r="H34" s="12"/>
    </row>
    <row r="35" spans="1:11" x14ac:dyDescent="0.2">
      <c r="A35" s="2" t="s">
        <v>428</v>
      </c>
      <c r="B35" s="141">
        <v>0</v>
      </c>
      <c r="C35" s="141">
        <f t="shared" si="0"/>
        <v>0</v>
      </c>
      <c r="D35" s="17"/>
      <c r="E35" s="17"/>
      <c r="F35" s="17"/>
      <c r="G35" s="17"/>
      <c r="H35" s="17"/>
    </row>
    <row r="36" spans="1:11" x14ac:dyDescent="0.2">
      <c r="A36" s="2" t="s">
        <v>429</v>
      </c>
      <c r="B36" s="141">
        <v>365.77145200000001</v>
      </c>
      <c r="C36" s="141">
        <f t="shared" si="0"/>
        <v>365.77145200000001</v>
      </c>
      <c r="D36" s="17"/>
      <c r="E36" s="17"/>
      <c r="F36" s="17"/>
      <c r="G36" s="17"/>
      <c r="H36" s="17"/>
    </row>
    <row r="37" spans="1:11" ht="24" x14ac:dyDescent="0.2">
      <c r="A37" s="2" t="s">
        <v>430</v>
      </c>
      <c r="B37" s="141">
        <v>0</v>
      </c>
      <c r="C37" s="141">
        <f t="shared" si="0"/>
        <v>0</v>
      </c>
      <c r="D37" s="12"/>
      <c r="E37" s="12"/>
      <c r="F37" s="12"/>
      <c r="G37" s="12"/>
      <c r="H37" s="12"/>
    </row>
    <row r="38" spans="1:11" x14ac:dyDescent="0.2">
      <c r="A38" s="2" t="s">
        <v>431</v>
      </c>
      <c r="B38" s="141">
        <v>0</v>
      </c>
      <c r="C38" s="141">
        <f t="shared" si="0"/>
        <v>0</v>
      </c>
      <c r="D38" s="17"/>
      <c r="E38" s="17"/>
      <c r="F38" s="17"/>
      <c r="G38" s="17"/>
      <c r="H38" s="17"/>
    </row>
    <row r="39" spans="1:11" x14ac:dyDescent="0.2">
      <c r="A39" s="2" t="s">
        <v>432</v>
      </c>
      <c r="B39" s="141">
        <v>0</v>
      </c>
      <c r="C39" s="141">
        <f t="shared" si="0"/>
        <v>0</v>
      </c>
      <c r="D39" s="17"/>
      <c r="E39" s="17"/>
      <c r="F39" s="17"/>
      <c r="G39" s="17"/>
      <c r="H39" s="17"/>
    </row>
    <row r="40" spans="1:11" x14ac:dyDescent="0.2">
      <c r="A40" s="2" t="s">
        <v>433</v>
      </c>
      <c r="B40" s="141">
        <v>2263.0841359999999</v>
      </c>
      <c r="C40" s="141">
        <f t="shared" si="0"/>
        <v>2263.0841359999999</v>
      </c>
      <c r="D40" s="12"/>
      <c r="E40" s="12"/>
      <c r="F40" s="12"/>
      <c r="G40" s="12"/>
      <c r="H40" s="12"/>
    </row>
    <row r="41" spans="1:11" x14ac:dyDescent="0.2">
      <c r="A41" s="2" t="s">
        <v>434</v>
      </c>
      <c r="B41" s="141">
        <v>0</v>
      </c>
      <c r="C41" s="141">
        <f t="shared" si="0"/>
        <v>0</v>
      </c>
      <c r="D41" s="17"/>
      <c r="E41" s="17"/>
      <c r="F41" s="17"/>
      <c r="G41" s="17"/>
      <c r="H41" s="17"/>
    </row>
    <row r="42" spans="1:11" x14ac:dyDescent="0.2">
      <c r="A42" s="2" t="s">
        <v>435</v>
      </c>
      <c r="B42" s="141">
        <v>0</v>
      </c>
      <c r="C42" s="141">
        <f t="shared" si="0"/>
        <v>0</v>
      </c>
      <c r="D42" s="17"/>
      <c r="E42" s="17"/>
      <c r="F42" s="17"/>
      <c r="G42" s="17"/>
      <c r="H42" s="17"/>
    </row>
    <row r="43" spans="1:11" x14ac:dyDescent="0.2">
      <c r="A43" s="2" t="s">
        <v>436</v>
      </c>
      <c r="B43" s="141">
        <v>441.295705</v>
      </c>
      <c r="C43" s="141">
        <f t="shared" si="0"/>
        <v>441.295705</v>
      </c>
      <c r="D43" s="17"/>
      <c r="E43" s="17"/>
      <c r="F43" s="17"/>
      <c r="G43" s="17"/>
      <c r="H43" s="17"/>
    </row>
    <row r="44" spans="1:11" x14ac:dyDescent="0.2">
      <c r="A44" s="2" t="s">
        <v>437</v>
      </c>
      <c r="B44" s="141">
        <v>441.295705</v>
      </c>
      <c r="C44" s="141">
        <f t="shared" si="0"/>
        <v>441.295705</v>
      </c>
      <c r="D44" s="12"/>
      <c r="E44" s="12"/>
      <c r="F44" s="12"/>
      <c r="G44" s="12"/>
      <c r="H44" s="12"/>
    </row>
    <row r="45" spans="1:11" x14ac:dyDescent="0.2">
      <c r="A45" s="3" t="s">
        <v>438</v>
      </c>
      <c r="B45" s="13">
        <v>0</v>
      </c>
      <c r="C45" s="13">
        <f t="shared" si="0"/>
        <v>0</v>
      </c>
      <c r="D45" s="17"/>
      <c r="E45" s="17"/>
      <c r="F45" s="17"/>
      <c r="G45" s="17"/>
      <c r="H45" s="17"/>
    </row>
    <row r="46" spans="1:11" x14ac:dyDescent="0.2">
      <c r="A46" s="3" t="s">
        <v>439</v>
      </c>
      <c r="B46" s="13">
        <v>441.295705</v>
      </c>
      <c r="C46" s="13">
        <f t="shared" si="0"/>
        <v>441.295705</v>
      </c>
      <c r="D46" s="17"/>
      <c r="E46" s="17"/>
      <c r="F46" s="17"/>
      <c r="G46" s="17"/>
      <c r="H46" s="17"/>
    </row>
    <row r="47" spans="1:11" s="31" customFormat="1" x14ac:dyDescent="0.2">
      <c r="A47" s="2" t="s">
        <v>440</v>
      </c>
      <c r="B47" s="141">
        <v>0</v>
      </c>
      <c r="C47" s="141">
        <f t="shared" si="0"/>
        <v>0</v>
      </c>
      <c r="D47" s="145"/>
      <c r="E47" s="145"/>
      <c r="F47" s="145"/>
      <c r="G47" s="145"/>
      <c r="H47" s="145"/>
      <c r="I47" s="146"/>
      <c r="J47" s="146"/>
      <c r="K47" s="146"/>
    </row>
    <row r="48" spans="1:11" x14ac:dyDescent="0.2">
      <c r="A48" s="2" t="s">
        <v>441</v>
      </c>
      <c r="B48" s="141">
        <v>0</v>
      </c>
      <c r="C48" s="141">
        <f t="shared" si="0"/>
        <v>0</v>
      </c>
      <c r="D48" s="42"/>
    </row>
    <row r="49" spans="1:3" x14ac:dyDescent="0.2">
      <c r="A49" s="3" t="s">
        <v>442</v>
      </c>
      <c r="B49" s="13">
        <v>0</v>
      </c>
      <c r="C49" s="13">
        <f t="shared" si="0"/>
        <v>0</v>
      </c>
    </row>
    <row r="50" spans="1:3" x14ac:dyDescent="0.2">
      <c r="A50" s="2" t="s">
        <v>443</v>
      </c>
      <c r="B50" s="141">
        <v>0</v>
      </c>
      <c r="C50" s="141">
        <f t="shared" si="0"/>
        <v>0</v>
      </c>
    </row>
    <row r="51" spans="1:3" x14ac:dyDescent="0.2">
      <c r="A51" s="2" t="s">
        <v>421</v>
      </c>
      <c r="B51" s="141">
        <v>0</v>
      </c>
      <c r="C51" s="141">
        <f t="shared" si="0"/>
        <v>0</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2A382-2DED-4668-8184-49954F2A5000}">
  <sheetPr>
    <tabColor rgb="FF92D050"/>
  </sheetPr>
  <dimension ref="A1:R235"/>
  <sheetViews>
    <sheetView showGridLines="0" topLeftCell="A4" zoomScaleNormal="100" workbookViewId="0">
      <pane xSplit="4" ySplit="7" topLeftCell="M11" activePane="bottomRight" state="frozen"/>
      <selection pane="topRight" activeCell="H11" sqref="H1:H1048576"/>
      <selection pane="bottomLeft" activeCell="H11" sqref="H1:H1048576"/>
      <selection pane="bottomRight" activeCell="R13" sqref="R13"/>
    </sheetView>
  </sheetViews>
  <sheetFormatPr baseColWidth="10" defaultColWidth="11.42578125" defaultRowHeight="12.75" x14ac:dyDescent="0.2"/>
  <cols>
    <col min="1" max="1" width="64" style="4" customWidth="1"/>
    <col min="2" max="3" width="11.85546875" style="4" customWidth="1"/>
    <col min="4" max="4" width="0.140625" style="4" customWidth="1"/>
    <col min="5" max="5" width="11.85546875" style="4" bestFit="1" customWidth="1"/>
    <col min="6" max="9" width="12" style="4" bestFit="1" customWidth="1"/>
    <col min="10" max="11" width="13" style="4" bestFit="1" customWidth="1"/>
    <col min="12" max="12" width="12.85546875" style="4" bestFit="1" customWidth="1"/>
    <col min="13" max="14" width="11.85546875" style="4" bestFit="1" customWidth="1"/>
    <col min="15" max="16" width="12" style="4" bestFit="1" customWidth="1"/>
    <col min="17" max="17" width="11.7109375" style="4" bestFit="1" customWidth="1"/>
    <col min="18" max="16384" width="11.42578125" style="4"/>
  </cols>
  <sheetData>
    <row r="1" spans="1:18" x14ac:dyDescent="0.2">
      <c r="A1" s="23" t="s">
        <v>286</v>
      </c>
    </row>
    <row r="2" spans="1:18" x14ac:dyDescent="0.2">
      <c r="A2" s="23" t="s">
        <v>287</v>
      </c>
    </row>
    <row r="3" spans="1:18" x14ac:dyDescent="0.2">
      <c r="A3" s="23" t="s">
        <v>288</v>
      </c>
    </row>
    <row r="4" spans="1:18" x14ac:dyDescent="0.2">
      <c r="A4" s="158" t="s">
        <v>357</v>
      </c>
      <c r="B4" s="158"/>
      <c r="C4" s="158"/>
      <c r="D4" s="158"/>
      <c r="E4" s="158"/>
      <c r="F4" s="158"/>
      <c r="G4" s="158"/>
      <c r="H4" s="158"/>
      <c r="I4" s="158"/>
      <c r="J4" s="158"/>
      <c r="K4" s="158"/>
      <c r="L4" s="158"/>
      <c r="M4" s="158"/>
      <c r="N4" s="158"/>
      <c r="O4" s="158"/>
      <c r="P4" s="158"/>
    </row>
    <row r="5" spans="1:18" x14ac:dyDescent="0.2">
      <c r="A5" s="158" t="s">
        <v>358</v>
      </c>
      <c r="B5" s="158"/>
      <c r="C5" s="158"/>
      <c r="D5" s="158"/>
      <c r="E5" s="158"/>
      <c r="F5" s="158"/>
      <c r="G5" s="158"/>
      <c r="H5" s="158"/>
      <c r="I5" s="158"/>
      <c r="J5" s="158"/>
      <c r="K5" s="158"/>
      <c r="L5" s="158"/>
      <c r="M5" s="158"/>
      <c r="N5" s="158"/>
      <c r="O5" s="158"/>
      <c r="P5" s="158"/>
    </row>
    <row r="6" spans="1:18" x14ac:dyDescent="0.2">
      <c r="A6" s="158" t="s">
        <v>359</v>
      </c>
      <c r="B6" s="158"/>
      <c r="C6" s="158"/>
      <c r="D6" s="158"/>
      <c r="E6" s="158"/>
      <c r="F6" s="158"/>
      <c r="G6" s="158"/>
      <c r="H6" s="158"/>
      <c r="I6" s="158"/>
      <c r="J6" s="158"/>
      <c r="K6" s="158"/>
      <c r="L6" s="158"/>
      <c r="M6" s="158"/>
      <c r="N6" s="158"/>
      <c r="O6" s="158"/>
      <c r="P6" s="158"/>
    </row>
    <row r="7" spans="1:18" x14ac:dyDescent="0.2">
      <c r="A7" s="158" t="s">
        <v>360</v>
      </c>
      <c r="B7" s="158"/>
      <c r="C7" s="158"/>
      <c r="D7" s="158"/>
      <c r="E7" s="158"/>
      <c r="F7" s="158"/>
      <c r="G7" s="158"/>
      <c r="H7" s="158"/>
      <c r="I7" s="158"/>
      <c r="J7" s="158"/>
      <c r="K7" s="158"/>
      <c r="L7" s="158"/>
      <c r="M7" s="158"/>
      <c r="N7" s="158"/>
      <c r="O7" s="158"/>
      <c r="P7" s="158"/>
    </row>
    <row r="8" spans="1:18" x14ac:dyDescent="0.2">
      <c r="A8" s="158" t="s">
        <v>293</v>
      </c>
      <c r="B8" s="158"/>
      <c r="C8" s="158"/>
      <c r="D8" s="158"/>
      <c r="E8" s="158"/>
      <c r="F8" s="158"/>
      <c r="G8" s="158"/>
      <c r="H8" s="158"/>
      <c r="I8" s="158"/>
      <c r="J8" s="158"/>
      <c r="K8" s="158"/>
      <c r="L8" s="158"/>
      <c r="M8" s="158"/>
      <c r="N8" s="158"/>
      <c r="O8" s="158"/>
      <c r="P8" s="158"/>
    </row>
    <row r="9" spans="1:18" ht="13.5" thickBot="1" x14ac:dyDescent="0.25">
      <c r="B9" s="58"/>
      <c r="C9" s="58"/>
      <c r="D9" s="58"/>
      <c r="E9" s="58"/>
      <c r="F9" s="58"/>
    </row>
    <row r="10" spans="1:18" ht="14.25" thickTop="1" thickBot="1" x14ac:dyDescent="0.25">
      <c r="A10" s="26"/>
      <c r="B10" s="27">
        <v>2007</v>
      </c>
      <c r="C10" s="27">
        <v>2008</v>
      </c>
      <c r="D10" s="27">
        <v>2009</v>
      </c>
      <c r="E10" s="27">
        <v>2010</v>
      </c>
      <c r="F10" s="27">
        <v>2011</v>
      </c>
      <c r="G10" s="27">
        <v>2012</v>
      </c>
      <c r="H10" s="27">
        <v>2013</v>
      </c>
      <c r="I10" s="27">
        <v>2014</v>
      </c>
      <c r="J10" s="27">
        <v>2015</v>
      </c>
      <c r="K10" s="27">
        <v>2016</v>
      </c>
      <c r="L10" s="27">
        <v>2017</v>
      </c>
      <c r="M10" s="27">
        <v>2018</v>
      </c>
      <c r="N10" s="27">
        <v>2019</v>
      </c>
      <c r="O10" s="27">
        <v>2020</v>
      </c>
      <c r="P10" s="27">
        <v>2021</v>
      </c>
      <c r="Q10" s="27">
        <v>2022</v>
      </c>
      <c r="R10" s="27">
        <v>2023</v>
      </c>
    </row>
    <row r="11" spans="1:18" ht="13.5" thickTop="1" x14ac:dyDescent="0.2">
      <c r="M11" s="24"/>
    </row>
    <row r="12" spans="1:18" x14ac:dyDescent="0.2">
      <c r="A12" s="28" t="s">
        <v>294</v>
      </c>
      <c r="B12" s="29">
        <f t="shared" ref="B12:G12" si="0">SUM(B13:B18)</f>
        <v>539940.9</v>
      </c>
      <c r="C12" s="29">
        <f t="shared" si="0"/>
        <v>546918.80000000005</v>
      </c>
      <c r="D12" s="29">
        <f t="shared" si="0"/>
        <v>552568.32306829002</v>
      </c>
      <c r="E12" s="29">
        <f t="shared" si="0"/>
        <v>637198.41323409998</v>
      </c>
      <c r="F12" s="29">
        <f t="shared" si="0"/>
        <v>683219.97463723004</v>
      </c>
      <c r="G12" s="29">
        <f t="shared" si="0"/>
        <v>691838.6</v>
      </c>
      <c r="H12" s="29">
        <f t="shared" ref="H12:M12" si="1">SUM(H13:H18)</f>
        <v>892689.6</v>
      </c>
      <c r="I12" s="29">
        <f t="shared" si="1"/>
        <v>980681.60000000009</v>
      </c>
      <c r="J12" s="29">
        <f t="shared" si="1"/>
        <v>1074896.836761188</v>
      </c>
      <c r="K12" s="29">
        <f t="shared" si="1"/>
        <v>1161597.8618543979</v>
      </c>
      <c r="L12" s="29">
        <f t="shared" si="1"/>
        <v>1316604.90645031</v>
      </c>
      <c r="M12" s="29">
        <f t="shared" si="1"/>
        <v>1547377.1696875801</v>
      </c>
      <c r="N12" s="29">
        <f>SUM(N13:N18)</f>
        <v>1835473.8947407601</v>
      </c>
      <c r="O12" s="29">
        <f>SUM(O13:O18)</f>
        <v>1993230.1266118132</v>
      </c>
      <c r="P12" s="29">
        <f>SUM(P13:P18)</f>
        <v>2252796.2995327599</v>
      </c>
      <c r="Q12" s="29">
        <f t="shared" ref="Q12:R12" si="2">SUM(Q13:Q18)</f>
        <v>2411520.6143120099</v>
      </c>
      <c r="R12" s="29">
        <f t="shared" si="2"/>
        <v>0</v>
      </c>
    </row>
    <row r="13" spans="1:18" x14ac:dyDescent="0.2">
      <c r="A13" s="30" t="s">
        <v>295</v>
      </c>
      <c r="B13" s="17">
        <v>60359.5</v>
      </c>
      <c r="C13" s="17">
        <v>132747.29999999999</v>
      </c>
      <c r="D13" s="132">
        <v>86105.246517499996</v>
      </c>
      <c r="E13" s="17">
        <v>129743.4146263</v>
      </c>
      <c r="F13" s="17">
        <v>123822.7685254</v>
      </c>
      <c r="G13" s="17">
        <v>107858.4</v>
      </c>
      <c r="H13" s="17">
        <v>112831</v>
      </c>
      <c r="I13" s="17">
        <v>138533</v>
      </c>
      <c r="J13" s="17">
        <v>130666.5146899</v>
      </c>
      <c r="K13" s="17">
        <v>135284</v>
      </c>
      <c r="L13" s="17">
        <v>142092.08592720001</v>
      </c>
      <c r="M13" s="17">
        <v>143237.81314829999</v>
      </c>
      <c r="N13" s="17">
        <v>171507.63269699999</v>
      </c>
      <c r="O13" s="17">
        <v>137281.0065164007</v>
      </c>
      <c r="P13" s="17">
        <v>220998.29931472999</v>
      </c>
      <c r="Q13" s="17">
        <v>224901.90788765001</v>
      </c>
    </row>
    <row r="14" spans="1:18" x14ac:dyDescent="0.2">
      <c r="A14" s="30" t="s">
        <v>296</v>
      </c>
      <c r="B14" s="17">
        <v>13428.2</v>
      </c>
      <c r="C14" s="17">
        <v>20452.2</v>
      </c>
      <c r="D14" s="132">
        <v>22520.240235329999</v>
      </c>
      <c r="E14" s="17">
        <v>31198.837660630001</v>
      </c>
      <c r="F14" s="17">
        <v>33955.304870979999</v>
      </c>
      <c r="G14" s="17">
        <v>32625.7</v>
      </c>
      <c r="H14" s="17">
        <v>36986</v>
      </c>
      <c r="I14" s="17">
        <v>45226</v>
      </c>
      <c r="J14" s="17">
        <v>40887.940754228002</v>
      </c>
      <c r="K14" s="17">
        <v>44470.261854397999</v>
      </c>
      <c r="L14" s="17">
        <v>46689.997665169998</v>
      </c>
      <c r="M14" s="17">
        <v>57436.737742700003</v>
      </c>
      <c r="N14" s="17">
        <v>56124.296911899997</v>
      </c>
      <c r="O14" s="17">
        <v>45950.006030880199</v>
      </c>
      <c r="P14" s="17">
        <v>13490.15906235</v>
      </c>
      <c r="Q14" s="17">
        <v>67199.369449659993</v>
      </c>
    </row>
    <row r="15" spans="1:18" ht="13.5" customHeight="1" x14ac:dyDescent="0.2">
      <c r="A15" s="30" t="s">
        <v>297</v>
      </c>
      <c r="B15" s="17">
        <v>1156.0999999999999</v>
      </c>
      <c r="C15" s="17">
        <v>2381</v>
      </c>
      <c r="D15" s="132">
        <v>2823.07501486</v>
      </c>
      <c r="E15" s="17">
        <v>5495.9685573699999</v>
      </c>
      <c r="F15" s="17">
        <v>4605.9008317500002</v>
      </c>
      <c r="G15" s="17">
        <v>4559.7</v>
      </c>
      <c r="H15" s="17">
        <v>10893.4</v>
      </c>
      <c r="I15" s="17">
        <v>7886.4</v>
      </c>
      <c r="J15" s="17">
        <v>7379.9986015599998</v>
      </c>
      <c r="K15" s="17">
        <v>10689.2</v>
      </c>
      <c r="L15" s="17">
        <v>8583.8361529400008</v>
      </c>
      <c r="M15" s="17">
        <v>46068.649209119998</v>
      </c>
      <c r="N15" s="17">
        <v>42915.428549500197</v>
      </c>
      <c r="O15" s="17">
        <v>8870.4088438923009</v>
      </c>
      <c r="P15" s="17">
        <v>11361.93906832</v>
      </c>
      <c r="Q15" s="17">
        <v>21130.38662487</v>
      </c>
    </row>
    <row r="16" spans="1:18" ht="12" customHeight="1" x14ac:dyDescent="0.2">
      <c r="A16" s="30" t="s">
        <v>298</v>
      </c>
      <c r="B16" s="17">
        <v>12853.6</v>
      </c>
      <c r="C16" s="17">
        <v>13446.7</v>
      </c>
      <c r="D16" s="132">
        <v>39471.260778199998</v>
      </c>
      <c r="E16" s="17">
        <v>23284.740813500001</v>
      </c>
      <c r="F16" s="17">
        <v>20350.8274771</v>
      </c>
      <c r="G16" s="17">
        <v>21716.400000000001</v>
      </c>
      <c r="H16" s="17">
        <v>43806.6</v>
      </c>
      <c r="I16" s="17">
        <v>30906.400000000001</v>
      </c>
      <c r="J16" s="17">
        <v>30111.600063999998</v>
      </c>
      <c r="K16" s="17">
        <v>37337.800000000003</v>
      </c>
      <c r="L16" s="17">
        <v>37019.093005100003</v>
      </c>
      <c r="M16" s="17">
        <v>8388.6398311600005</v>
      </c>
      <c r="N16" s="17">
        <v>8079.0653672600001</v>
      </c>
      <c r="O16" s="17">
        <v>47788.837716219998</v>
      </c>
      <c r="P16" s="17">
        <v>39459.180541440001</v>
      </c>
      <c r="Q16" s="17">
        <v>7084.0639051600001</v>
      </c>
    </row>
    <row r="17" spans="1:17" x14ac:dyDescent="0.2">
      <c r="A17" s="30" t="s">
        <v>299</v>
      </c>
      <c r="B17" s="17">
        <v>424989.9</v>
      </c>
      <c r="C17" s="17">
        <v>345377.8</v>
      </c>
      <c r="D17" s="132">
        <v>364935.8534198</v>
      </c>
      <c r="E17" s="17">
        <v>406689.09363690001</v>
      </c>
      <c r="F17" s="17">
        <v>454706.43557219999</v>
      </c>
      <c r="G17" s="17">
        <v>478299.2</v>
      </c>
      <c r="H17" s="17">
        <v>637051.9</v>
      </c>
      <c r="I17" s="17">
        <v>705047.3</v>
      </c>
      <c r="J17" s="17">
        <v>810782.86913140002</v>
      </c>
      <c r="K17" s="17">
        <v>877793.1</v>
      </c>
      <c r="L17" s="17">
        <v>1025481.0500868</v>
      </c>
      <c r="M17" s="17">
        <v>1233972.1748226001</v>
      </c>
      <c r="N17" s="17">
        <v>1521774.1401321001</v>
      </c>
      <c r="O17" s="17">
        <v>1688951.9995035101</v>
      </c>
      <c r="P17" s="17">
        <v>1899977.09972988</v>
      </c>
      <c r="Q17" s="17">
        <v>2043811.5662881299</v>
      </c>
    </row>
    <row r="18" spans="1:17" x14ac:dyDescent="0.2">
      <c r="A18" s="30" t="s">
        <v>300</v>
      </c>
      <c r="B18" s="17">
        <v>27153.599999999999</v>
      </c>
      <c r="C18" s="17">
        <v>32513.8</v>
      </c>
      <c r="D18" s="133">
        <v>36712.6471026</v>
      </c>
      <c r="E18" s="17">
        <v>40786.357939399997</v>
      </c>
      <c r="F18" s="17">
        <v>45778.737359799998</v>
      </c>
      <c r="G18" s="17">
        <v>46779.199999999997</v>
      </c>
      <c r="H18" s="17">
        <v>51120.7</v>
      </c>
      <c r="I18" s="17">
        <v>53082.5</v>
      </c>
      <c r="J18" s="17">
        <v>55067.913520100003</v>
      </c>
      <c r="K18" s="17">
        <v>56023.5</v>
      </c>
      <c r="L18" s="17">
        <v>56738.843613099998</v>
      </c>
      <c r="M18" s="17">
        <v>58273.154933700003</v>
      </c>
      <c r="N18" s="17">
        <v>35073.331082999997</v>
      </c>
      <c r="O18" s="17">
        <v>64387.868000909999</v>
      </c>
      <c r="P18" s="17">
        <v>67509.621816040002</v>
      </c>
      <c r="Q18" s="17">
        <v>47393.320156540001</v>
      </c>
    </row>
    <row r="19" spans="1:17" x14ac:dyDescent="0.2">
      <c r="B19" s="24"/>
      <c r="C19" s="24"/>
      <c r="E19" s="24"/>
      <c r="F19" s="24"/>
      <c r="G19" s="24"/>
      <c r="H19" s="24"/>
      <c r="I19" s="24"/>
      <c r="J19" s="24"/>
      <c r="K19" s="24"/>
      <c r="L19" s="24"/>
      <c r="M19" s="24"/>
      <c r="N19" s="24"/>
      <c r="O19" s="24"/>
      <c r="P19" s="24"/>
      <c r="Q19" s="24"/>
    </row>
    <row r="20" spans="1:17" x14ac:dyDescent="0.2">
      <c r="A20" s="28" t="s">
        <v>301</v>
      </c>
      <c r="B20" s="29">
        <f t="shared" ref="B20:M20" si="3">SUM(B21:B25)</f>
        <v>227954.80000000002</v>
      </c>
      <c r="C20" s="29">
        <f t="shared" si="3"/>
        <v>274247.09999999998</v>
      </c>
      <c r="D20" s="29">
        <f t="shared" si="3"/>
        <v>354251.33447558002</v>
      </c>
      <c r="E20" s="29">
        <f t="shared" si="3"/>
        <v>438949.18062876002</v>
      </c>
      <c r="F20" s="29">
        <f t="shared" si="3"/>
        <v>507201.76845801994</v>
      </c>
      <c r="G20" s="29">
        <f t="shared" si="3"/>
        <v>558434.24</v>
      </c>
      <c r="H20" s="29">
        <f t="shared" si="3"/>
        <v>629529.89999999991</v>
      </c>
      <c r="I20" s="29">
        <f t="shared" si="3"/>
        <v>697207.3</v>
      </c>
      <c r="J20" s="29">
        <f t="shared" si="3"/>
        <v>753627.67005466472</v>
      </c>
      <c r="K20" s="29">
        <f t="shared" si="3"/>
        <v>789409.7</v>
      </c>
      <c r="L20" s="29">
        <f t="shared" si="3"/>
        <v>884696.2994512649</v>
      </c>
      <c r="M20" s="29">
        <f t="shared" si="3"/>
        <v>896726.55571344751</v>
      </c>
      <c r="N20" s="29">
        <f>SUM(N21:N25)</f>
        <v>921587.96468169289</v>
      </c>
      <c r="O20" s="29">
        <f>SUM(O21:O25)</f>
        <v>948086.857544953</v>
      </c>
      <c r="P20" s="29">
        <f>SUM(P21:P25)</f>
        <v>948472.83382696193</v>
      </c>
      <c r="Q20" s="29">
        <f t="shared" ref="Q20" si="4">SUM(Q21:Q25)</f>
        <v>962326.50069490296</v>
      </c>
    </row>
    <row r="21" spans="1:17" x14ac:dyDescent="0.2">
      <c r="A21" s="30" t="s">
        <v>302</v>
      </c>
      <c r="B21" s="17">
        <v>26.7</v>
      </c>
      <c r="C21" s="17">
        <v>24.2</v>
      </c>
      <c r="D21" s="132">
        <v>177.85880474000001</v>
      </c>
      <c r="E21" s="17">
        <v>3846.43572223</v>
      </c>
      <c r="F21" s="17">
        <v>1824.6454552499999</v>
      </c>
      <c r="G21" s="17">
        <v>5872.3</v>
      </c>
      <c r="H21" s="17">
        <v>3399.8</v>
      </c>
      <c r="I21" s="17">
        <v>5183.2</v>
      </c>
      <c r="J21" s="17">
        <v>5368.7026013448003</v>
      </c>
      <c r="K21" s="17">
        <v>6314</v>
      </c>
      <c r="L21" s="17">
        <v>9911.7896125499992</v>
      </c>
      <c r="M21" s="17">
        <v>10062.88241676</v>
      </c>
      <c r="N21" s="17">
        <v>10260.315489029999</v>
      </c>
      <c r="O21" s="17">
        <v>18775.698411320001</v>
      </c>
      <c r="P21" s="17"/>
      <c r="Q21" s="17"/>
    </row>
    <row r="22" spans="1:17" x14ac:dyDescent="0.2">
      <c r="A22" s="30" t="s">
        <v>303</v>
      </c>
      <c r="B22" s="17">
        <v>153416.5</v>
      </c>
      <c r="C22" s="17">
        <v>185198.9</v>
      </c>
      <c r="D22" s="132">
        <v>238045.80198590001</v>
      </c>
      <c r="E22" s="17">
        <v>283146.95910490002</v>
      </c>
      <c r="F22" s="17">
        <v>321719.64293909998</v>
      </c>
      <c r="G22" s="17">
        <v>347750.94</v>
      </c>
      <c r="H22" s="17">
        <v>392936.6</v>
      </c>
      <c r="I22" s="17">
        <v>432140.2</v>
      </c>
      <c r="J22" s="17">
        <v>468067.90183390002</v>
      </c>
      <c r="K22" s="17">
        <v>487086.6</v>
      </c>
      <c r="L22" s="17">
        <v>546814.38181200495</v>
      </c>
      <c r="M22" s="17">
        <v>566044.58109241002</v>
      </c>
      <c r="N22" s="17">
        <v>585899.30974754295</v>
      </c>
      <c r="O22" s="17">
        <v>583578.32643418002</v>
      </c>
      <c r="P22" s="17">
        <v>616439.75653863</v>
      </c>
      <c r="Q22" s="17">
        <v>628516.31468751002</v>
      </c>
    </row>
    <row r="23" spans="1:17" x14ac:dyDescent="0.2">
      <c r="A23" s="30" t="s">
        <v>304</v>
      </c>
      <c r="B23" s="17">
        <v>828.5</v>
      </c>
      <c r="C23" s="17">
        <v>1901.4</v>
      </c>
      <c r="D23" s="132">
        <v>1442.87368494</v>
      </c>
      <c r="E23" s="17">
        <v>3791.50064733</v>
      </c>
      <c r="F23" s="17">
        <v>4419.2253906699998</v>
      </c>
      <c r="G23" s="17">
        <v>2854</v>
      </c>
      <c r="H23" s="17">
        <v>4846.6000000000004</v>
      </c>
      <c r="I23" s="17">
        <v>9624.5</v>
      </c>
      <c r="J23" s="17">
        <v>9816.3501571699999</v>
      </c>
      <c r="K23" s="17">
        <v>29493.1</v>
      </c>
      <c r="L23" s="17">
        <v>30817.15440802</v>
      </c>
      <c r="M23" s="17">
        <v>13077.46325981</v>
      </c>
      <c r="N23" s="17">
        <v>5128.5642963999999</v>
      </c>
      <c r="O23" s="17">
        <v>16168.540433497999</v>
      </c>
      <c r="P23" s="17"/>
      <c r="Q23" s="17"/>
    </row>
    <row r="24" spans="1:17" x14ac:dyDescent="0.2">
      <c r="A24" s="22" t="s">
        <v>305</v>
      </c>
      <c r="B24" s="17">
        <v>0</v>
      </c>
      <c r="C24" s="17">
        <v>0</v>
      </c>
      <c r="D24" s="134">
        <v>0</v>
      </c>
      <c r="E24" s="17">
        <v>16475.685154300001</v>
      </c>
      <c r="F24" s="17">
        <v>17687.354673000002</v>
      </c>
      <c r="G24" s="17">
        <v>22112.5</v>
      </c>
      <c r="H24" s="17">
        <v>25964</v>
      </c>
      <c r="I24" s="17">
        <v>34981.199999999997</v>
      </c>
      <c r="J24" s="17">
        <v>32068.961672469999</v>
      </c>
      <c r="K24" s="17">
        <v>33177.199999999997</v>
      </c>
      <c r="L24" s="17">
        <v>41511.496084569997</v>
      </c>
      <c r="M24" s="17">
        <v>39602.387560461502</v>
      </c>
      <c r="N24" s="17">
        <v>41772.002398030003</v>
      </c>
      <c r="O24" s="17">
        <v>45595.111764120003</v>
      </c>
      <c r="P24" s="17">
        <v>41251.644899999897</v>
      </c>
      <c r="Q24" s="17">
        <v>41945.656908750003</v>
      </c>
    </row>
    <row r="25" spans="1:17" x14ac:dyDescent="0.2">
      <c r="A25" s="30" t="s">
        <v>306</v>
      </c>
      <c r="B25" s="17">
        <v>73683.100000000006</v>
      </c>
      <c r="C25" s="17">
        <v>87122.6</v>
      </c>
      <c r="D25" s="133">
        <v>114584.8</v>
      </c>
      <c r="E25" s="17">
        <v>131688.6</v>
      </c>
      <c r="F25" s="17">
        <v>161550.9</v>
      </c>
      <c r="G25" s="17">
        <v>179844.5</v>
      </c>
      <c r="H25" s="17">
        <v>202382.9</v>
      </c>
      <c r="I25" s="17">
        <v>215278.2</v>
      </c>
      <c r="J25" s="17">
        <v>238305.75378977999</v>
      </c>
      <c r="K25" s="17">
        <v>233338.8</v>
      </c>
      <c r="L25" s="17">
        <v>255641.47753412</v>
      </c>
      <c r="M25" s="17">
        <v>267939.24138400599</v>
      </c>
      <c r="N25" s="17">
        <v>278527.77275069</v>
      </c>
      <c r="O25" s="17">
        <v>283969.18050183501</v>
      </c>
      <c r="P25" s="17">
        <v>290781.43238833197</v>
      </c>
      <c r="Q25" s="17">
        <v>291864.52909864299</v>
      </c>
    </row>
    <row r="26" spans="1:17" x14ac:dyDescent="0.2">
      <c r="B26" s="24"/>
      <c r="C26" s="24"/>
      <c r="E26" s="24"/>
      <c r="F26" s="24"/>
      <c r="G26" s="24"/>
      <c r="H26" s="24"/>
      <c r="I26" s="24"/>
      <c r="J26" s="24"/>
      <c r="K26" s="24"/>
      <c r="L26" s="24"/>
      <c r="M26" s="24"/>
      <c r="N26" s="24"/>
      <c r="O26" s="24"/>
      <c r="P26" s="24"/>
      <c r="Q26" s="24"/>
    </row>
    <row r="27" spans="1:17" x14ac:dyDescent="0.2">
      <c r="A27" s="28" t="s">
        <v>307</v>
      </c>
      <c r="B27" s="29">
        <f t="shared" ref="B27:N27" si="5">SUM(B28:B35)</f>
        <v>3130818.0750799994</v>
      </c>
      <c r="C27" s="29">
        <f t="shared" si="5"/>
        <v>4049203.5996699994</v>
      </c>
      <c r="D27" s="29">
        <f t="shared" si="5"/>
        <v>4274396.3283490995</v>
      </c>
      <c r="E27" s="29">
        <f t="shared" si="5"/>
        <v>4567005.7888169307</v>
      </c>
      <c r="F27" s="29">
        <f t="shared" si="5"/>
        <v>5126097.2051057518</v>
      </c>
      <c r="G27" s="29">
        <f t="shared" si="5"/>
        <v>5638855.4400000004</v>
      </c>
      <c r="H27" s="29">
        <f t="shared" si="5"/>
        <v>5952605.1000000006</v>
      </c>
      <c r="I27" s="29">
        <f t="shared" si="5"/>
        <v>6140965.7999999998</v>
      </c>
      <c r="J27" s="29">
        <f t="shared" si="5"/>
        <v>5532636.8023063308</v>
      </c>
      <c r="K27" s="29">
        <f t="shared" si="5"/>
        <v>5716002.0999999996</v>
      </c>
      <c r="L27" s="29">
        <f t="shared" si="5"/>
        <v>6034803.2063213261</v>
      </c>
      <c r="M27" s="29">
        <f t="shared" si="5"/>
        <v>6394079.160101627</v>
      </c>
      <c r="N27" s="29">
        <f t="shared" si="5"/>
        <v>6620783.32611869</v>
      </c>
      <c r="O27" s="29">
        <f>SUM(O28:O35)</f>
        <v>5697056.7605050923</v>
      </c>
      <c r="P27" s="29">
        <f>SUM(P28:P35)</f>
        <v>5743288.7252411144</v>
      </c>
      <c r="Q27" s="29">
        <f>SUM(Q28:Q35)</f>
        <v>6810264.1302884147</v>
      </c>
    </row>
    <row r="28" spans="1:17" x14ac:dyDescent="0.2">
      <c r="A28" s="30" t="s">
        <v>308</v>
      </c>
      <c r="B28" s="17">
        <v>904267.97507999989</v>
      </c>
      <c r="C28" s="17">
        <v>1029846.2996699999</v>
      </c>
      <c r="D28" s="135">
        <v>1285371.4635427701</v>
      </c>
      <c r="E28" s="17">
        <v>1253901.6819119703</v>
      </c>
      <c r="F28" s="17">
        <v>1396372.167502234</v>
      </c>
      <c r="G28" s="17">
        <v>1688884.2</v>
      </c>
      <c r="H28" s="17">
        <v>1860482</v>
      </c>
      <c r="I28" s="17">
        <v>1921636.3</v>
      </c>
      <c r="J28" s="17">
        <v>1930562.959498906</v>
      </c>
      <c r="K28" s="17">
        <v>2064356.6</v>
      </c>
      <c r="L28" s="17">
        <v>2155789.33174991</v>
      </c>
      <c r="M28" s="17">
        <v>2209972.6470367108</v>
      </c>
      <c r="N28" s="17">
        <v>2238718.649665046</v>
      </c>
      <c r="O28" s="17">
        <v>2291719.7091625198</v>
      </c>
      <c r="P28" s="17">
        <v>2109427.5219024229</v>
      </c>
      <c r="Q28" s="17">
        <v>2266976.1139383451</v>
      </c>
    </row>
    <row r="29" spans="1:17" x14ac:dyDescent="0.2">
      <c r="A29" s="30" t="s">
        <v>309</v>
      </c>
      <c r="B29" s="17">
        <v>55812.2</v>
      </c>
      <c r="C29" s="17">
        <v>78677.399999999994</v>
      </c>
      <c r="D29" s="133">
        <v>122656.2400662</v>
      </c>
      <c r="E29" s="17">
        <v>113447.81597190999</v>
      </c>
      <c r="F29" s="17">
        <v>116089.122841975</v>
      </c>
      <c r="G29" s="17">
        <v>131020.1</v>
      </c>
      <c r="H29" s="17">
        <v>165491.1</v>
      </c>
      <c r="I29" s="17">
        <v>148087.5</v>
      </c>
      <c r="J29" s="17">
        <v>162550.12464980801</v>
      </c>
      <c r="K29" s="17">
        <v>161550.79999999999</v>
      </c>
      <c r="L29" s="17">
        <v>171277.51104317899</v>
      </c>
      <c r="M29" s="17">
        <v>187667.90722915999</v>
      </c>
      <c r="N29" s="17">
        <v>206364.16258444</v>
      </c>
      <c r="O29" s="17">
        <v>223619.29525196899</v>
      </c>
      <c r="P29" s="17">
        <v>210923.62468001631</v>
      </c>
      <c r="Q29" s="17">
        <v>183918.45204392599</v>
      </c>
    </row>
    <row r="30" spans="1:17" x14ac:dyDescent="0.2">
      <c r="A30" s="30" t="s">
        <v>310</v>
      </c>
      <c r="B30" s="17">
        <v>1646857.7</v>
      </c>
      <c r="C30" s="17">
        <v>2297065.1</v>
      </c>
      <c r="D30" s="133">
        <v>2076791.271568211</v>
      </c>
      <c r="E30" s="17">
        <v>2399791.1159442002</v>
      </c>
      <c r="F30" s="17">
        <v>2717967.1581008499</v>
      </c>
      <c r="G30" s="17">
        <v>2824461.64</v>
      </c>
      <c r="H30" s="17">
        <v>2941492</v>
      </c>
      <c r="I30" s="17">
        <v>3025728.3</v>
      </c>
      <c r="J30" s="17">
        <v>2405661.4166539549</v>
      </c>
      <c r="K30" s="17">
        <v>2334281.7999999998</v>
      </c>
      <c r="L30" s="17">
        <v>2502643.8292630841</v>
      </c>
      <c r="M30" s="17">
        <v>2817423.176159265</v>
      </c>
      <c r="N30" s="17">
        <v>2942804.8939536079</v>
      </c>
      <c r="O30" s="17">
        <v>2110315.01040594</v>
      </c>
      <c r="P30" s="17">
        <v>2417175.3456749059</v>
      </c>
      <c r="Q30" s="17">
        <v>3361452.971471909</v>
      </c>
    </row>
    <row r="31" spans="1:17" x14ac:dyDescent="0.2">
      <c r="A31" s="30" t="s">
        <v>311</v>
      </c>
      <c r="B31" s="4">
        <v>99.1</v>
      </c>
      <c r="C31" s="4">
        <v>129.80000000000001</v>
      </c>
      <c r="D31" s="133">
        <v>207.33467132000001</v>
      </c>
      <c r="E31" s="4">
        <v>114.79789751</v>
      </c>
      <c r="F31" s="4">
        <v>93.443421880000002</v>
      </c>
      <c r="G31" s="4">
        <v>118.4</v>
      </c>
      <c r="H31" s="4">
        <v>119</v>
      </c>
      <c r="I31" s="4">
        <v>138.5</v>
      </c>
      <c r="J31" s="4">
        <v>0</v>
      </c>
      <c r="K31" s="4">
        <v>0</v>
      </c>
      <c r="L31" s="4">
        <v>0</v>
      </c>
      <c r="M31" s="4">
        <v>0</v>
      </c>
    </row>
    <row r="32" spans="1:17" x14ac:dyDescent="0.2">
      <c r="A32" s="30" t="s">
        <v>312</v>
      </c>
      <c r="B32" s="17">
        <v>183305.5</v>
      </c>
      <c r="C32" s="17">
        <v>233752.2</v>
      </c>
      <c r="D32" s="133">
        <v>302298.93039316998</v>
      </c>
      <c r="E32" s="17">
        <v>247296.15291470001</v>
      </c>
      <c r="F32" s="17">
        <v>280422.34314681002</v>
      </c>
      <c r="G32" s="17">
        <v>302128</v>
      </c>
      <c r="H32" s="17">
        <v>336565.7</v>
      </c>
      <c r="I32" s="17">
        <v>400653.4</v>
      </c>
      <c r="J32" s="17">
        <v>398773.71846045239</v>
      </c>
      <c r="K32" s="17">
        <v>491749</v>
      </c>
      <c r="L32" s="17">
        <v>486523.97344729298</v>
      </c>
      <c r="M32" s="17">
        <v>497694.03443362098</v>
      </c>
      <c r="N32" s="17">
        <v>558260.578558443</v>
      </c>
      <c r="O32" s="17">
        <v>443048.049956884</v>
      </c>
      <c r="P32" s="17">
        <v>363418.89996510802</v>
      </c>
      <c r="Q32" s="17">
        <v>353467.51575538301</v>
      </c>
    </row>
    <row r="33" spans="1:17" x14ac:dyDescent="0.2">
      <c r="A33" s="30" t="s">
        <v>313</v>
      </c>
      <c r="B33" s="17">
        <v>308276.8</v>
      </c>
      <c r="C33" s="17">
        <v>380366.6</v>
      </c>
      <c r="D33" s="133">
        <v>450323.25395231898</v>
      </c>
      <c r="E33" s="17">
        <v>511852.37124772999</v>
      </c>
      <c r="F33" s="17">
        <v>573838.06357900996</v>
      </c>
      <c r="G33" s="17">
        <v>651343.30000000005</v>
      </c>
      <c r="H33" s="17">
        <v>599621.4</v>
      </c>
      <c r="I33" s="17">
        <v>594200.30000000005</v>
      </c>
      <c r="J33" s="17">
        <v>580805.44041679997</v>
      </c>
      <c r="K33" s="17">
        <v>604626</v>
      </c>
      <c r="L33" s="17">
        <v>635120.88754110003</v>
      </c>
      <c r="M33" s="17">
        <v>615915.50531952002</v>
      </c>
      <c r="N33" s="17">
        <v>610662.08022042015</v>
      </c>
      <c r="O33" s="17">
        <v>565070.95804842701</v>
      </c>
      <c r="P33" s="17">
        <v>591026.09923127096</v>
      </c>
      <c r="Q33" s="17">
        <v>586655.70418415999</v>
      </c>
    </row>
    <row r="34" spans="1:17" x14ac:dyDescent="0.2">
      <c r="A34" s="30" t="s">
        <v>314</v>
      </c>
      <c r="B34" s="17">
        <v>8894.7999999999993</v>
      </c>
      <c r="C34" s="17">
        <v>12185.4</v>
      </c>
      <c r="D34" s="133">
        <v>15895.293982319999</v>
      </c>
      <c r="E34" s="17">
        <v>17883.41828098</v>
      </c>
      <c r="F34" s="17">
        <v>16175.75687044</v>
      </c>
      <c r="G34" s="17">
        <v>17193.5</v>
      </c>
      <c r="H34" s="17">
        <v>18347.7</v>
      </c>
      <c r="I34" s="17">
        <v>20209.900000000001</v>
      </c>
      <c r="J34" s="17">
        <v>20021.464178949998</v>
      </c>
      <c r="K34" s="17">
        <v>22820.9</v>
      </c>
      <c r="L34" s="17">
        <v>44152.252049479997</v>
      </c>
      <c r="M34" s="17">
        <v>31400.240074469999</v>
      </c>
      <c r="N34" s="17">
        <v>34926.253064329998</v>
      </c>
      <c r="O34" s="17">
        <v>24468.03371544</v>
      </c>
      <c r="P34" s="17">
        <v>20264.478013799999</v>
      </c>
      <c r="Q34" s="17">
        <v>22907.908078780001</v>
      </c>
    </row>
    <row r="35" spans="1:17" x14ac:dyDescent="0.2">
      <c r="A35" s="30" t="s">
        <v>315</v>
      </c>
      <c r="B35" s="17">
        <v>23304</v>
      </c>
      <c r="C35" s="17">
        <v>17180.8</v>
      </c>
      <c r="D35" s="133">
        <v>20852.540172789999</v>
      </c>
      <c r="E35" s="17">
        <v>22718.43464793</v>
      </c>
      <c r="F35" s="17">
        <v>25139.149642552002</v>
      </c>
      <c r="G35" s="17">
        <v>23706.3</v>
      </c>
      <c r="H35" s="17">
        <v>30486.2</v>
      </c>
      <c r="I35" s="17">
        <v>30311.599999999999</v>
      </c>
      <c r="J35" s="17">
        <v>34261.678447459999</v>
      </c>
      <c r="K35" s="17">
        <v>36617</v>
      </c>
      <c r="L35" s="17">
        <v>39295.42122728</v>
      </c>
      <c r="M35" s="17">
        <v>34005.649848879999</v>
      </c>
      <c r="N35" s="17">
        <v>29046.708072402998</v>
      </c>
      <c r="O35" s="17">
        <v>38815.703963911998</v>
      </c>
      <c r="P35" s="17">
        <v>31052.755773589</v>
      </c>
      <c r="Q35" s="17">
        <v>34885.464815911</v>
      </c>
    </row>
    <row r="36" spans="1:17" x14ac:dyDescent="0.2">
      <c r="B36" s="24"/>
      <c r="C36" s="24"/>
      <c r="E36" s="24"/>
      <c r="F36" s="24"/>
      <c r="G36" s="24"/>
      <c r="H36" s="24"/>
      <c r="I36" s="24"/>
      <c r="J36" s="24"/>
      <c r="K36" s="24"/>
      <c r="L36" s="24"/>
      <c r="M36" s="24"/>
      <c r="N36" s="24"/>
      <c r="O36" s="24"/>
      <c r="P36" s="24"/>
      <c r="Q36" s="24"/>
    </row>
    <row r="37" spans="1:17" x14ac:dyDescent="0.2">
      <c r="A37" s="28" t="s">
        <v>316</v>
      </c>
      <c r="B37" s="29">
        <f t="shared" ref="B37:N37" si="6">SUM(B38:B39)</f>
        <v>12471.2</v>
      </c>
      <c r="C37" s="29">
        <f t="shared" si="6"/>
        <v>17057.5</v>
      </c>
      <c r="D37" s="29">
        <f t="shared" si="6"/>
        <v>23477.850788193002</v>
      </c>
      <c r="E37" s="29">
        <f t="shared" si="6"/>
        <v>26736.101507679999</v>
      </c>
      <c r="F37" s="29">
        <f t="shared" si="6"/>
        <v>30103.668713370003</v>
      </c>
      <c r="G37" s="29">
        <f t="shared" si="6"/>
        <v>33694.6</v>
      </c>
      <c r="H37" s="29">
        <f t="shared" si="6"/>
        <v>31151.9</v>
      </c>
      <c r="I37" s="29">
        <f t="shared" si="6"/>
        <v>38511.300000000003</v>
      </c>
      <c r="J37" s="29">
        <f t="shared" si="6"/>
        <v>40124.564024799998</v>
      </c>
      <c r="K37" s="29">
        <f t="shared" si="6"/>
        <v>45601.4</v>
      </c>
      <c r="L37" s="29">
        <f t="shared" si="6"/>
        <v>42430.699385690001</v>
      </c>
      <c r="M37" s="29">
        <f t="shared" si="6"/>
        <v>41673.862325850001</v>
      </c>
      <c r="N37" s="29">
        <f t="shared" si="6"/>
        <v>44609.746357433003</v>
      </c>
      <c r="O37" s="29">
        <f>SUM(O38:O39)</f>
        <v>43737.547468460005</v>
      </c>
      <c r="P37" s="29">
        <f>SUM(P38:P39)</f>
        <v>55683.116455709998</v>
      </c>
      <c r="Q37" s="29">
        <f t="shared" ref="Q37" si="7">SUM(Q38:Q39)</f>
        <v>50568.127967319997</v>
      </c>
    </row>
    <row r="38" spans="1:17" x14ac:dyDescent="0.2">
      <c r="A38" s="30" t="s">
        <v>317</v>
      </c>
      <c r="B38" s="17">
        <v>3106.5</v>
      </c>
      <c r="C38" s="17">
        <v>12888.4</v>
      </c>
      <c r="D38" s="133">
        <v>17718.329360593001</v>
      </c>
      <c r="E38" s="17">
        <v>18904.667462379999</v>
      </c>
      <c r="F38" s="17">
        <v>21314.484190970001</v>
      </c>
      <c r="G38" s="17">
        <v>24314.5</v>
      </c>
      <c r="H38" s="17">
        <v>23028.5</v>
      </c>
      <c r="I38" s="17">
        <v>29722.9</v>
      </c>
      <c r="J38" s="17">
        <v>28499.6562581</v>
      </c>
      <c r="K38" s="17">
        <v>31983.4</v>
      </c>
      <c r="L38" s="17">
        <v>27000.03902109</v>
      </c>
      <c r="M38" s="17">
        <v>28286.13957155</v>
      </c>
      <c r="N38" s="17">
        <v>31157.709943233</v>
      </c>
      <c r="O38" s="17">
        <v>30841.666000590001</v>
      </c>
      <c r="P38" s="17"/>
      <c r="Q38" s="17"/>
    </row>
    <row r="39" spans="1:17" x14ac:dyDescent="0.2">
      <c r="A39" s="30" t="s">
        <v>318</v>
      </c>
      <c r="B39" s="17">
        <v>9364.7000000000007</v>
      </c>
      <c r="C39" s="17">
        <v>4169.1000000000004</v>
      </c>
      <c r="D39" s="133">
        <v>5759.5214275999997</v>
      </c>
      <c r="E39" s="17">
        <v>7831.4340453000004</v>
      </c>
      <c r="F39" s="17">
        <v>8789.1845224000008</v>
      </c>
      <c r="G39" s="17">
        <v>9380.1</v>
      </c>
      <c r="H39" s="17">
        <v>8123.4</v>
      </c>
      <c r="I39" s="17">
        <v>8788.4</v>
      </c>
      <c r="J39" s="17">
        <v>11624.9077667</v>
      </c>
      <c r="K39" s="17">
        <v>13618</v>
      </c>
      <c r="L39" s="17">
        <v>15430.6603646</v>
      </c>
      <c r="M39" s="17">
        <v>13387.722754300001</v>
      </c>
      <c r="N39" s="17">
        <v>13452.0364142</v>
      </c>
      <c r="O39" s="17">
        <v>12895.88146787</v>
      </c>
      <c r="P39" s="17">
        <v>55683.116455709998</v>
      </c>
      <c r="Q39" s="17">
        <v>50568.127967319997</v>
      </c>
    </row>
    <row r="40" spans="1:17" x14ac:dyDescent="0.2">
      <c r="B40" s="24"/>
      <c r="C40" s="24"/>
      <c r="E40" s="24"/>
      <c r="F40" s="24"/>
      <c r="G40" s="24"/>
      <c r="H40" s="24"/>
      <c r="I40" s="24"/>
      <c r="J40" s="24"/>
      <c r="K40" s="24"/>
      <c r="L40" s="24"/>
      <c r="M40" s="24"/>
      <c r="N40" s="24"/>
      <c r="O40" s="24"/>
      <c r="P40" s="24"/>
      <c r="Q40" s="24"/>
    </row>
    <row r="41" spans="1:17" x14ac:dyDescent="0.2">
      <c r="A41" s="28" t="s">
        <v>319</v>
      </c>
      <c r="B41" s="29">
        <f t="shared" ref="B41:N41" si="8">SUM(B42:B45)</f>
        <v>225671.19999999998</v>
      </c>
      <c r="C41" s="29">
        <f t="shared" si="8"/>
        <v>311525.59999999998</v>
      </c>
      <c r="D41" s="29">
        <f t="shared" si="8"/>
        <v>369219.15163456002</v>
      </c>
      <c r="E41" s="29">
        <f t="shared" si="8"/>
        <v>407965.75175112998</v>
      </c>
      <c r="F41" s="29">
        <f t="shared" si="8"/>
        <v>428413.50628873607</v>
      </c>
      <c r="G41" s="29">
        <f t="shared" si="8"/>
        <v>467431.80000000005</v>
      </c>
      <c r="H41" s="29">
        <f t="shared" si="8"/>
        <v>519842.8</v>
      </c>
      <c r="I41" s="29">
        <f t="shared" si="8"/>
        <v>573706.6</v>
      </c>
      <c r="J41" s="29">
        <f t="shared" si="8"/>
        <v>654083.46266670001</v>
      </c>
      <c r="K41" s="29">
        <f t="shared" si="8"/>
        <v>690087.70000000007</v>
      </c>
      <c r="L41" s="29">
        <f t="shared" si="8"/>
        <v>746250.55958639993</v>
      </c>
      <c r="M41" s="29">
        <f t="shared" si="8"/>
        <v>823696.98629650997</v>
      </c>
      <c r="N41" s="29">
        <f t="shared" si="8"/>
        <v>892440.74513768998</v>
      </c>
      <c r="O41" s="29">
        <f>SUM(O42:O45)</f>
        <v>859010.55123543495</v>
      </c>
      <c r="P41" s="29">
        <f>SUM(P42:P45)</f>
        <v>940238.54032222601</v>
      </c>
      <c r="Q41" s="29">
        <f t="shared" ref="Q41" si="9">SUM(Q42:Q45)</f>
        <v>996990.88715973205</v>
      </c>
    </row>
    <row r="42" spans="1:17" x14ac:dyDescent="0.2">
      <c r="A42" s="30" t="s">
        <v>320</v>
      </c>
      <c r="B42" s="17">
        <v>55276.6</v>
      </c>
      <c r="C42" s="17">
        <v>74797.399999999994</v>
      </c>
      <c r="D42" s="133">
        <v>96195.570674620001</v>
      </c>
      <c r="E42" s="17">
        <v>99458.356095759998</v>
      </c>
      <c r="F42" s="17">
        <v>96660.340135420003</v>
      </c>
      <c r="G42" s="17">
        <v>88625.3</v>
      </c>
      <c r="H42" s="17">
        <v>101299</v>
      </c>
      <c r="I42" s="17">
        <v>100167.5</v>
      </c>
      <c r="J42" s="17">
        <v>133888.52074422</v>
      </c>
      <c r="K42" s="17">
        <v>124749.2</v>
      </c>
      <c r="L42" s="17">
        <v>110725.41746721001</v>
      </c>
      <c r="M42" s="17">
        <v>130367.10648028999</v>
      </c>
      <c r="N42" s="17">
        <v>158793.04727069999</v>
      </c>
      <c r="O42" s="17">
        <v>148832.000174841</v>
      </c>
      <c r="P42" s="17">
        <v>215561.82593972</v>
      </c>
      <c r="Q42" s="17">
        <v>216425.58869947001</v>
      </c>
    </row>
    <row r="43" spans="1:17" x14ac:dyDescent="0.2">
      <c r="A43" s="30" t="s">
        <v>321</v>
      </c>
      <c r="B43" s="17">
        <v>124968.7</v>
      </c>
      <c r="C43" s="17">
        <v>182128.3</v>
      </c>
      <c r="D43" s="133">
        <v>205028.44898484001</v>
      </c>
      <c r="E43" s="17">
        <v>224126.38532887</v>
      </c>
      <c r="F43" s="17">
        <v>241373.45272401601</v>
      </c>
      <c r="G43" s="17">
        <v>278557.90000000002</v>
      </c>
      <c r="H43" s="17">
        <v>301940.2</v>
      </c>
      <c r="I43" s="17">
        <v>342445.7</v>
      </c>
      <c r="J43" s="17">
        <v>374767.17133377999</v>
      </c>
      <c r="K43" s="17">
        <v>416930.4</v>
      </c>
      <c r="L43" s="17">
        <v>469658.24157638999</v>
      </c>
      <c r="M43" s="17">
        <v>529959.79683092004</v>
      </c>
      <c r="N43" s="17">
        <v>555910.03281149</v>
      </c>
      <c r="O43" s="17">
        <v>529025.62317906402</v>
      </c>
      <c r="P43" s="17">
        <v>539654.913958736</v>
      </c>
      <c r="Q43" s="17">
        <v>599440.96050444199</v>
      </c>
    </row>
    <row r="44" spans="1:17" x14ac:dyDescent="0.2">
      <c r="A44" s="30" t="s">
        <v>322</v>
      </c>
      <c r="B44" s="17">
        <v>44386.400000000001</v>
      </c>
      <c r="C44" s="17">
        <v>52963.199999999997</v>
      </c>
      <c r="D44" s="133">
        <v>66154.81</v>
      </c>
      <c r="E44" s="17">
        <v>79250.12</v>
      </c>
      <c r="F44" s="17">
        <v>88292.91</v>
      </c>
      <c r="G44" s="17">
        <v>98026.1</v>
      </c>
      <c r="H44" s="17">
        <v>114208.5</v>
      </c>
      <c r="I44" s="17">
        <v>128524</v>
      </c>
      <c r="J44" s="17">
        <v>142645.85999999999</v>
      </c>
      <c r="K44" s="17">
        <v>145562.20000000001</v>
      </c>
      <c r="L44" s="17">
        <v>162934.29999999999</v>
      </c>
      <c r="M44" s="17">
        <v>160387.23000000001</v>
      </c>
      <c r="N44" s="17">
        <v>174867.65</v>
      </c>
      <c r="O44" s="17">
        <v>178236.94</v>
      </c>
      <c r="P44" s="17">
        <v>182150.24</v>
      </c>
      <c r="Q44" s="17">
        <v>178183.24</v>
      </c>
    </row>
    <row r="45" spans="1:17" x14ac:dyDescent="0.2">
      <c r="A45" s="30" t="s">
        <v>323</v>
      </c>
      <c r="B45" s="17">
        <v>1039.5</v>
      </c>
      <c r="C45" s="17">
        <v>1636.7</v>
      </c>
      <c r="D45" s="133">
        <v>1840.3219750999999</v>
      </c>
      <c r="E45" s="17">
        <v>5130.8903264999999</v>
      </c>
      <c r="F45" s="17">
        <v>2086.8034293000001</v>
      </c>
      <c r="G45" s="17">
        <v>2222.5</v>
      </c>
      <c r="H45" s="17">
        <v>2395.1</v>
      </c>
      <c r="I45" s="17">
        <v>2569.4</v>
      </c>
      <c r="J45" s="17">
        <v>2781.9105887000001</v>
      </c>
      <c r="K45" s="17">
        <v>2845.9</v>
      </c>
      <c r="L45" s="17">
        <v>2932.6005427999999</v>
      </c>
      <c r="M45" s="17">
        <v>2982.8529853</v>
      </c>
      <c r="N45" s="17">
        <v>2870.0150555</v>
      </c>
      <c r="O45" s="17">
        <v>2915.9878815299999</v>
      </c>
      <c r="P45" s="17">
        <v>2871.5604237699999</v>
      </c>
      <c r="Q45" s="17">
        <v>2941.0979558200002</v>
      </c>
    </row>
    <row r="46" spans="1:17" x14ac:dyDescent="0.2">
      <c r="B46" s="24"/>
      <c r="C46" s="24"/>
      <c r="E46" s="24"/>
      <c r="F46" s="24"/>
      <c r="G46" s="24"/>
      <c r="H46" s="24"/>
      <c r="I46" s="24"/>
      <c r="J46" s="24"/>
      <c r="K46" s="24"/>
      <c r="L46" s="24"/>
      <c r="M46" s="24"/>
      <c r="N46" s="24"/>
      <c r="O46" s="24"/>
      <c r="P46" s="24"/>
      <c r="Q46" s="24"/>
    </row>
    <row r="47" spans="1:17" x14ac:dyDescent="0.2">
      <c r="A47" s="28" t="s">
        <v>324</v>
      </c>
      <c r="B47" s="29">
        <f>SUM(B49:B51)</f>
        <v>687558</v>
      </c>
      <c r="C47" s="29">
        <f>SUM(C49:C51)</f>
        <v>914271.2</v>
      </c>
      <c r="D47" s="29">
        <f>SUM(D49:D51)</f>
        <v>1113773.2010176501</v>
      </c>
      <c r="E47" s="29">
        <f>SUM(E49:E51)</f>
        <v>1236578.50659627</v>
      </c>
      <c r="F47" s="29">
        <f>SUM(F49:F51)</f>
        <v>1355265.4896649099</v>
      </c>
      <c r="G47" s="29">
        <f t="shared" ref="G47:N47" si="10">SUM(G48:G51)</f>
        <v>1537605.94</v>
      </c>
      <c r="H47" s="29">
        <f t="shared" si="10"/>
        <v>1622221.1</v>
      </c>
      <c r="I47" s="29">
        <f t="shared" si="10"/>
        <v>1719662.6</v>
      </c>
      <c r="J47" s="29">
        <f t="shared" si="10"/>
        <v>1901692.4564009679</v>
      </c>
      <c r="K47" s="29">
        <f t="shared" si="10"/>
        <v>2028836</v>
      </c>
      <c r="L47" s="29">
        <f t="shared" si="10"/>
        <v>2133127.2734533763</v>
      </c>
      <c r="M47" s="29">
        <f t="shared" si="10"/>
        <v>2291713.4077739199</v>
      </c>
      <c r="N47" s="29">
        <f t="shared" si="10"/>
        <v>2411116.3208775008</v>
      </c>
      <c r="O47" s="29">
        <f>SUM(O48:O51)</f>
        <v>2494207.6702304198</v>
      </c>
      <c r="P47" s="29">
        <f>SUM(P48:P51)</f>
        <v>2667639.7607113402</v>
      </c>
      <c r="Q47" s="29">
        <f>SUM(Q48:Q51)</f>
        <v>2687799.4124927302</v>
      </c>
    </row>
    <row r="48" spans="1:17" x14ac:dyDescent="0.2">
      <c r="A48" s="30" t="s">
        <v>325</v>
      </c>
      <c r="B48" s="17"/>
      <c r="C48" s="17"/>
      <c r="D48" s="29"/>
      <c r="E48" s="17"/>
      <c r="F48" s="17"/>
      <c r="G48" s="17">
        <v>488.3</v>
      </c>
      <c r="H48" s="17">
        <v>3535</v>
      </c>
      <c r="I48" s="17">
        <v>12523.3</v>
      </c>
      <c r="J48" s="17">
        <v>19748.5869619</v>
      </c>
      <c r="K48" s="17">
        <v>21821.599999999999</v>
      </c>
      <c r="L48" s="17">
        <v>30203.38</v>
      </c>
      <c r="M48" s="17">
        <v>33603.020720200002</v>
      </c>
      <c r="N48" s="17">
        <v>38590.809182999998</v>
      </c>
      <c r="O48" s="17">
        <v>31757.84981009</v>
      </c>
      <c r="P48" s="17">
        <v>31752.593147889998</v>
      </c>
      <c r="Q48" s="17">
        <v>31345.693088150001</v>
      </c>
    </row>
    <row r="49" spans="1:17" x14ac:dyDescent="0.2">
      <c r="A49" s="30" t="s">
        <v>326</v>
      </c>
      <c r="B49" s="17">
        <v>59682.7</v>
      </c>
      <c r="C49" s="17">
        <v>102631.8</v>
      </c>
      <c r="D49" s="133">
        <v>148253.96887871</v>
      </c>
      <c r="E49" s="17">
        <v>129074.72826248</v>
      </c>
      <c r="F49" s="17">
        <v>140604.66342212001</v>
      </c>
      <c r="G49" s="17">
        <v>241831.74</v>
      </c>
      <c r="H49" s="17">
        <v>225542.7</v>
      </c>
      <c r="I49" s="17">
        <v>237343.6</v>
      </c>
      <c r="J49" s="17">
        <v>264486.83287026797</v>
      </c>
      <c r="K49" s="17">
        <v>290559.90000000002</v>
      </c>
      <c r="L49" s="17">
        <v>309240.92385860998</v>
      </c>
      <c r="M49" s="17">
        <v>333614.53691960999</v>
      </c>
      <c r="N49" s="17">
        <v>340398.64110470098</v>
      </c>
      <c r="O49" s="17">
        <v>292184.40577528701</v>
      </c>
      <c r="P49" s="17">
        <v>378220.52091188001</v>
      </c>
      <c r="Q49" s="17">
        <v>309002.26897098002</v>
      </c>
    </row>
    <row r="50" spans="1:17" x14ac:dyDescent="0.2">
      <c r="A50" s="30" t="s">
        <v>327</v>
      </c>
      <c r="B50" s="17">
        <v>1440.5</v>
      </c>
      <c r="C50" s="17">
        <v>1890.9</v>
      </c>
      <c r="D50" s="133">
        <v>2430.7821598400001</v>
      </c>
      <c r="E50" s="17">
        <v>2928.2825429899999</v>
      </c>
      <c r="F50" s="17">
        <v>3277.3460919899999</v>
      </c>
      <c r="G50" s="17">
        <v>3390.9</v>
      </c>
      <c r="H50" s="17">
        <v>3600.6</v>
      </c>
      <c r="I50" s="17">
        <v>3803.6</v>
      </c>
      <c r="J50" s="17">
        <v>4344.9946546000001</v>
      </c>
      <c r="K50" s="17">
        <v>5430.6</v>
      </c>
      <c r="L50" s="17">
        <v>5899.0919001660004</v>
      </c>
      <c r="M50" s="17">
        <v>5890.91317394</v>
      </c>
      <c r="N50" s="17">
        <v>5604.1078664899997</v>
      </c>
      <c r="O50" s="17">
        <v>6353.8672161430004</v>
      </c>
      <c r="P50" s="17"/>
      <c r="Q50" s="17"/>
    </row>
    <row r="51" spans="1:17" x14ac:dyDescent="0.2">
      <c r="A51" s="30" t="s">
        <v>328</v>
      </c>
      <c r="B51" s="17">
        <v>626434.80000000005</v>
      </c>
      <c r="C51" s="17">
        <v>809748.5</v>
      </c>
      <c r="D51" s="133">
        <v>963088.44997910003</v>
      </c>
      <c r="E51" s="17">
        <v>1104575.4957908001</v>
      </c>
      <c r="F51" s="17">
        <v>1211383.4801508</v>
      </c>
      <c r="G51" s="17">
        <v>1291895</v>
      </c>
      <c r="H51" s="17">
        <v>1389542.8</v>
      </c>
      <c r="I51" s="17">
        <v>1465992.1</v>
      </c>
      <c r="J51" s="17">
        <v>1613112.0419141999</v>
      </c>
      <c r="K51" s="17">
        <v>1711023.9</v>
      </c>
      <c r="L51" s="17">
        <v>1787783.8776946</v>
      </c>
      <c r="M51" s="17">
        <v>1918604.93696017</v>
      </c>
      <c r="N51" s="17">
        <v>2026522.7627233099</v>
      </c>
      <c r="O51" s="17">
        <v>2163911.5474288999</v>
      </c>
      <c r="P51" s="17">
        <v>2257666.6466515702</v>
      </c>
      <c r="Q51" s="17">
        <v>2347451.4504336002</v>
      </c>
    </row>
    <row r="52" spans="1:17" x14ac:dyDescent="0.2">
      <c r="B52" s="24"/>
      <c r="C52" s="24"/>
      <c r="E52" s="24"/>
      <c r="F52" s="24"/>
      <c r="G52" s="24"/>
      <c r="H52" s="24"/>
      <c r="I52" s="24"/>
      <c r="J52" s="24"/>
      <c r="K52" s="24"/>
      <c r="L52" s="24"/>
      <c r="M52" s="24"/>
      <c r="N52" s="24"/>
      <c r="O52" s="24"/>
      <c r="P52" s="24"/>
      <c r="Q52" s="24"/>
    </row>
    <row r="53" spans="1:17" ht="25.5" x14ac:dyDescent="0.2">
      <c r="A53" s="28" t="s">
        <v>329</v>
      </c>
      <c r="B53" s="29">
        <f t="shared" ref="B53:N53" si="11">SUM(B54:B57)</f>
        <v>18302.999999999996</v>
      </c>
      <c r="C53" s="29">
        <f t="shared" si="11"/>
        <v>22016.400000000001</v>
      </c>
      <c r="D53" s="29">
        <f t="shared" si="11"/>
        <v>35507.531573788001</v>
      </c>
      <c r="E53" s="29">
        <f t="shared" si="11"/>
        <v>35972.677215887998</v>
      </c>
      <c r="F53" s="29">
        <f t="shared" si="11"/>
        <v>40594.213107035997</v>
      </c>
      <c r="G53" s="29">
        <f t="shared" si="11"/>
        <v>42969.74</v>
      </c>
      <c r="H53" s="29">
        <f t="shared" si="11"/>
        <v>54828.9</v>
      </c>
      <c r="I53" s="29">
        <f t="shared" si="11"/>
        <v>56964.5</v>
      </c>
      <c r="J53" s="29">
        <f t="shared" si="11"/>
        <v>57816.369035587602</v>
      </c>
      <c r="K53" s="29">
        <f t="shared" si="11"/>
        <v>57039.199999999997</v>
      </c>
      <c r="L53" s="29">
        <f t="shared" si="11"/>
        <v>67719.048413002703</v>
      </c>
      <c r="M53" s="29">
        <f t="shared" si="11"/>
        <v>62770.119122240001</v>
      </c>
      <c r="N53" s="29">
        <f t="shared" si="11"/>
        <v>63705.419779578398</v>
      </c>
      <c r="O53" s="29">
        <f>SUM(O54:O58)</f>
        <v>55243.292238077607</v>
      </c>
      <c r="P53" s="29">
        <f>SUM(P54:P58)</f>
        <v>53327.05419332</v>
      </c>
      <c r="Q53" s="29">
        <f>SUM(Q54:Q58)</f>
        <v>56859.155458610003</v>
      </c>
    </row>
    <row r="54" spans="1:17" x14ac:dyDescent="0.2">
      <c r="A54" s="30" t="s">
        <v>330</v>
      </c>
      <c r="B54" s="17">
        <v>2457.8000000000002</v>
      </c>
      <c r="C54" s="17">
        <v>3547.2</v>
      </c>
      <c r="D54" s="133">
        <v>6905.8813066680004</v>
      </c>
      <c r="E54" s="17">
        <v>5791.8161294199999</v>
      </c>
      <c r="F54" s="17">
        <v>6660.4624675599998</v>
      </c>
      <c r="G54" s="17">
        <v>6338.5</v>
      </c>
      <c r="H54" s="17">
        <v>12342.4</v>
      </c>
      <c r="I54" s="17">
        <v>12412.4</v>
      </c>
      <c r="J54" s="17">
        <v>11038.209622230001</v>
      </c>
      <c r="K54" s="17">
        <v>9481.6</v>
      </c>
      <c r="L54" s="17">
        <v>10815.528677103999</v>
      </c>
      <c r="M54" s="17">
        <v>10568.41473803</v>
      </c>
      <c r="N54" s="17">
        <v>11109.585469289999</v>
      </c>
      <c r="O54" s="17">
        <v>8535.5728704199992</v>
      </c>
      <c r="P54" s="17">
        <v>8697.1663296400002</v>
      </c>
      <c r="Q54" s="17">
        <v>10256.51409941</v>
      </c>
    </row>
    <row r="55" spans="1:17" x14ac:dyDescent="0.2">
      <c r="A55" s="30" t="s">
        <v>331</v>
      </c>
      <c r="B55" s="17">
        <v>11669.8</v>
      </c>
      <c r="C55" s="17">
        <v>14573.7</v>
      </c>
      <c r="D55" s="133">
        <v>21822.287473619999</v>
      </c>
      <c r="E55" s="17">
        <v>25819.654442547999</v>
      </c>
      <c r="F55" s="17">
        <v>27785.808536543998</v>
      </c>
      <c r="G55" s="17">
        <v>30490.639999999999</v>
      </c>
      <c r="H55" s="17">
        <v>34743.1</v>
      </c>
      <c r="I55" s="17">
        <v>37490.9</v>
      </c>
      <c r="J55" s="17">
        <v>38354.95665606</v>
      </c>
      <c r="K55" s="17">
        <v>38174.9</v>
      </c>
      <c r="L55" s="17">
        <v>47042.637162008701</v>
      </c>
      <c r="M55" s="17">
        <v>43220.491514200003</v>
      </c>
      <c r="N55" s="17">
        <v>41688.2111393784</v>
      </c>
      <c r="O55" s="17">
        <v>37541.331014027601</v>
      </c>
      <c r="P55" s="17">
        <v>37665.548946559997</v>
      </c>
      <c r="Q55" s="17">
        <v>39962.875464030003</v>
      </c>
    </row>
    <row r="56" spans="1:17" x14ac:dyDescent="0.2">
      <c r="A56" s="30" t="s">
        <v>332</v>
      </c>
      <c r="B56" s="17">
        <v>3920.8</v>
      </c>
      <c r="C56" s="17">
        <v>3625.5</v>
      </c>
      <c r="D56" s="133">
        <v>6457.9627934999999</v>
      </c>
      <c r="E56" s="17">
        <v>3889.7066439199998</v>
      </c>
      <c r="F56" s="17">
        <v>5456.9421029320001</v>
      </c>
      <c r="G56" s="17">
        <v>5622.7</v>
      </c>
      <c r="H56" s="17">
        <v>6926.3</v>
      </c>
      <c r="I56" s="17">
        <v>6268.6</v>
      </c>
      <c r="J56" s="17">
        <v>7283.3722888876</v>
      </c>
      <c r="K56" s="17">
        <v>8536.1</v>
      </c>
      <c r="L56" s="17">
        <v>8718.94844706</v>
      </c>
      <c r="M56" s="17">
        <v>7815.9990352900004</v>
      </c>
      <c r="N56" s="17">
        <v>9414.7013587500005</v>
      </c>
      <c r="O56" s="17">
        <v>7989.1287941600003</v>
      </c>
      <c r="P56" s="17">
        <v>6964.3389171199997</v>
      </c>
      <c r="Q56" s="17">
        <v>6639.7658951699996</v>
      </c>
    </row>
    <row r="57" spans="1:17" x14ac:dyDescent="0.2">
      <c r="A57" s="30" t="s">
        <v>333</v>
      </c>
      <c r="B57" s="17">
        <v>254.6</v>
      </c>
      <c r="C57" s="17">
        <v>270</v>
      </c>
      <c r="D57" s="133">
        <v>321.39999999999998</v>
      </c>
      <c r="E57" s="17">
        <v>471.5</v>
      </c>
      <c r="F57" s="17">
        <v>691</v>
      </c>
      <c r="G57" s="17">
        <v>517.9</v>
      </c>
      <c r="H57" s="17">
        <v>817.1</v>
      </c>
      <c r="I57" s="17">
        <v>792.6</v>
      </c>
      <c r="J57" s="17">
        <v>1139.8304684100001</v>
      </c>
      <c r="K57" s="17">
        <v>846.6</v>
      </c>
      <c r="L57" s="17">
        <v>1141.93412683</v>
      </c>
      <c r="M57" s="17">
        <v>1165.21383472</v>
      </c>
      <c r="N57" s="17">
        <v>1492.9218121599999</v>
      </c>
      <c r="O57" s="17">
        <v>1089.3466067100001</v>
      </c>
      <c r="P57" s="17"/>
      <c r="Q57" s="17"/>
    </row>
    <row r="58" spans="1:17" ht="25.5" x14ac:dyDescent="0.2">
      <c r="A58" s="30" t="s">
        <v>334</v>
      </c>
      <c r="B58" s="35"/>
      <c r="C58" s="35"/>
      <c r="D58" s="133"/>
      <c r="E58" s="35">
        <v>0</v>
      </c>
      <c r="F58" s="35">
        <v>0</v>
      </c>
      <c r="G58" s="35">
        <v>0</v>
      </c>
      <c r="H58" s="35">
        <v>0</v>
      </c>
      <c r="I58" s="35">
        <v>0</v>
      </c>
      <c r="J58" s="35">
        <v>0</v>
      </c>
      <c r="K58" s="35">
        <v>0</v>
      </c>
      <c r="L58" s="35">
        <v>0</v>
      </c>
      <c r="M58" s="35">
        <v>0</v>
      </c>
      <c r="N58" s="35">
        <v>0</v>
      </c>
      <c r="O58" s="35">
        <v>87.912952759999996</v>
      </c>
      <c r="P58" s="35"/>
      <c r="Q58" s="35"/>
    </row>
    <row r="59" spans="1:17" x14ac:dyDescent="0.2">
      <c r="B59" s="24"/>
      <c r="C59" s="24"/>
      <c r="D59" s="133"/>
      <c r="E59" s="24"/>
      <c r="F59" s="24"/>
      <c r="G59" s="24"/>
      <c r="H59" s="24"/>
      <c r="I59" s="24"/>
      <c r="J59" s="24"/>
      <c r="K59" s="24"/>
      <c r="L59" s="24"/>
      <c r="M59" s="24"/>
      <c r="N59" s="24"/>
      <c r="O59" s="24"/>
      <c r="P59" s="24"/>
      <c r="Q59" s="24"/>
    </row>
    <row r="60" spans="1:17" x14ac:dyDescent="0.2">
      <c r="A60" s="28" t="s">
        <v>335</v>
      </c>
      <c r="B60" s="29">
        <f t="shared" ref="B60:N60" si="12">SUM(B61:B65)</f>
        <v>702984.3</v>
      </c>
      <c r="C60" s="29">
        <f t="shared" si="12"/>
        <v>897790.9</v>
      </c>
      <c r="D60" s="29">
        <f t="shared" si="12"/>
        <v>1140891.7408386506</v>
      </c>
      <c r="E60" s="29">
        <f t="shared" si="12"/>
        <v>1371023.6712935891</v>
      </c>
      <c r="F60" s="29">
        <f t="shared" si="12"/>
        <v>1458260.6446233001</v>
      </c>
      <c r="G60" s="29">
        <f t="shared" si="12"/>
        <v>1639213.063237</v>
      </c>
      <c r="H60" s="29">
        <f t="shared" si="12"/>
        <v>1811806.6</v>
      </c>
      <c r="I60" s="29">
        <f t="shared" si="12"/>
        <v>1979497</v>
      </c>
      <c r="J60" s="29">
        <f t="shared" si="12"/>
        <v>2179758.9247433548</v>
      </c>
      <c r="K60" s="29">
        <f t="shared" si="12"/>
        <v>2339983.7999999998</v>
      </c>
      <c r="L60" s="29">
        <f t="shared" si="12"/>
        <v>2528238.2508975579</v>
      </c>
      <c r="M60" s="29">
        <f t="shared" si="12"/>
        <v>2564425.4033734221</v>
      </c>
      <c r="N60" s="29">
        <f t="shared" si="12"/>
        <v>2650005.1852053218</v>
      </c>
      <c r="O60" s="29">
        <f>SUM(O61:O65)</f>
        <v>2511684.883358866</v>
      </c>
      <c r="P60" s="29">
        <f>SUM(P62:P65)</f>
        <v>2564489.1790203196</v>
      </c>
      <c r="Q60" s="29">
        <f t="shared" ref="Q60" si="13">SUM(Q61:Q65)</f>
        <v>2530206.3658478139</v>
      </c>
    </row>
    <row r="61" spans="1:17" x14ac:dyDescent="0.2">
      <c r="A61" s="30" t="s">
        <v>336</v>
      </c>
      <c r="B61" s="126">
        <v>361.8</v>
      </c>
      <c r="C61" s="126">
        <v>779.8</v>
      </c>
      <c r="D61" s="133">
        <v>1495.210581</v>
      </c>
      <c r="E61" s="126">
        <v>1210.528992</v>
      </c>
      <c r="F61" s="126">
        <v>4863.3050000000003</v>
      </c>
      <c r="G61" s="126">
        <v>1696.123237</v>
      </c>
      <c r="H61" s="126">
        <v>5841.8</v>
      </c>
      <c r="I61" s="126">
        <v>353.6</v>
      </c>
      <c r="J61" s="126">
        <v>0</v>
      </c>
      <c r="K61" s="126">
        <v>0</v>
      </c>
      <c r="L61" s="126">
        <v>0</v>
      </c>
      <c r="M61" s="126">
        <v>0</v>
      </c>
      <c r="N61" s="126">
        <v>0</v>
      </c>
      <c r="O61" s="126">
        <v>0</v>
      </c>
      <c r="P61" s="126"/>
      <c r="Q61" s="126"/>
    </row>
    <row r="62" spans="1:17" x14ac:dyDescent="0.2">
      <c r="A62" s="30" t="s">
        <v>337</v>
      </c>
      <c r="B62" s="17">
        <v>5661</v>
      </c>
      <c r="C62" s="17">
        <v>6910.8</v>
      </c>
      <c r="D62" s="133">
        <v>8822.1385630506993</v>
      </c>
      <c r="E62" s="17">
        <v>4031.9527374690001</v>
      </c>
      <c r="F62" s="17">
        <v>4142.4485102899998</v>
      </c>
      <c r="G62" s="17">
        <v>4629.1000000000004</v>
      </c>
      <c r="H62" s="17">
        <v>4915.6000000000004</v>
      </c>
      <c r="I62" s="17">
        <v>5450.6</v>
      </c>
      <c r="J62" s="17">
        <v>5930.1170694317998</v>
      </c>
      <c r="K62" s="17">
        <v>6627.7</v>
      </c>
      <c r="L62" s="17">
        <v>7004.8149723699999</v>
      </c>
      <c r="M62" s="17">
        <v>6760.9249711399998</v>
      </c>
      <c r="N62" s="17">
        <v>7293.0245690800002</v>
      </c>
      <c r="O62" s="17">
        <v>7039.4297531399998</v>
      </c>
      <c r="P62" s="17">
        <v>7796.9591211814004</v>
      </c>
      <c r="Q62" s="17">
        <v>7184.6259889599996</v>
      </c>
    </row>
    <row r="63" spans="1:17" x14ac:dyDescent="0.2">
      <c r="A63" s="30" t="s">
        <v>338</v>
      </c>
      <c r="B63" s="17">
        <v>147745.70000000001</v>
      </c>
      <c r="C63" s="17">
        <v>201470.5</v>
      </c>
      <c r="D63" s="133">
        <v>236190.09911159999</v>
      </c>
      <c r="E63" s="17">
        <v>275887.34756412002</v>
      </c>
      <c r="F63" s="17">
        <v>307585.52571300999</v>
      </c>
      <c r="G63" s="17">
        <v>351926.94</v>
      </c>
      <c r="H63" s="17">
        <v>397237.4</v>
      </c>
      <c r="I63" s="17">
        <v>449644</v>
      </c>
      <c r="J63" s="17">
        <v>496012.63377621101</v>
      </c>
      <c r="K63" s="17">
        <v>561729.19999999995</v>
      </c>
      <c r="L63" s="17">
        <v>603573.12953242601</v>
      </c>
      <c r="M63" s="17">
        <v>615379.89028375002</v>
      </c>
      <c r="N63" s="17">
        <v>626224.59406577202</v>
      </c>
      <c r="O63" s="17">
        <v>598602.32335602597</v>
      </c>
      <c r="P63" s="17">
        <v>589707.54807139805</v>
      </c>
      <c r="Q63" s="17">
        <v>585376.234127264</v>
      </c>
    </row>
    <row r="64" spans="1:17" x14ac:dyDescent="0.2">
      <c r="A64" s="30" t="s">
        <v>339</v>
      </c>
      <c r="B64" s="17">
        <v>36531.4</v>
      </c>
      <c r="C64" s="17">
        <v>54217.9</v>
      </c>
      <c r="D64" s="133">
        <v>59906.992582999999</v>
      </c>
      <c r="E64" s="17">
        <v>60507.442000000003</v>
      </c>
      <c r="F64" s="17">
        <v>60054.265399999997</v>
      </c>
      <c r="G64" s="17">
        <v>68480.600000000006</v>
      </c>
      <c r="H64" s="17">
        <v>75754.5</v>
      </c>
      <c r="I64" s="17">
        <v>76428.100000000006</v>
      </c>
      <c r="J64" s="17">
        <v>83707.615699999995</v>
      </c>
      <c r="K64" s="17">
        <v>90741.1</v>
      </c>
      <c r="L64" s="17">
        <v>94963.330019999994</v>
      </c>
      <c r="M64" s="17">
        <v>100911.0913</v>
      </c>
      <c r="N64" s="17">
        <v>106935.90790000001</v>
      </c>
      <c r="O64" s="17">
        <v>111304.0148</v>
      </c>
      <c r="P64" s="17">
        <v>95393.332399999999</v>
      </c>
      <c r="Q64" s="17">
        <v>101265.86016945</v>
      </c>
    </row>
    <row r="65" spans="1:17" x14ac:dyDescent="0.2">
      <c r="A65" s="30" t="s">
        <v>340</v>
      </c>
      <c r="B65" s="17">
        <v>512684.4</v>
      </c>
      <c r="C65" s="17">
        <v>634411.9</v>
      </c>
      <c r="D65" s="133">
        <v>834477.3</v>
      </c>
      <c r="E65" s="17">
        <v>1029386.4</v>
      </c>
      <c r="F65" s="17">
        <v>1081615.1000000001</v>
      </c>
      <c r="G65" s="17">
        <v>1212480.3</v>
      </c>
      <c r="H65" s="17">
        <v>1328057.3</v>
      </c>
      <c r="I65" s="17">
        <v>1447620.7</v>
      </c>
      <c r="J65" s="17">
        <v>1594108.5581977121</v>
      </c>
      <c r="K65" s="17">
        <v>1680885.8</v>
      </c>
      <c r="L65" s="17">
        <v>1822696.9763727619</v>
      </c>
      <c r="M65" s="17">
        <v>1841373.496818532</v>
      </c>
      <c r="N65" s="17">
        <v>1909551.6586704699</v>
      </c>
      <c r="O65" s="17">
        <v>1794739.1154497</v>
      </c>
      <c r="P65" s="17">
        <v>1871591.3394277401</v>
      </c>
      <c r="Q65" s="17">
        <v>1836379.64556214</v>
      </c>
    </row>
    <row r="66" spans="1:17" x14ac:dyDescent="0.2">
      <c r="B66" s="24"/>
      <c r="C66" s="24"/>
      <c r="E66" s="24"/>
      <c r="F66" s="24"/>
      <c r="G66" s="24"/>
      <c r="H66" s="24"/>
      <c r="I66" s="24"/>
      <c r="J66" s="24"/>
      <c r="K66" s="24"/>
      <c r="L66" s="24"/>
      <c r="M66" s="24"/>
      <c r="N66" s="24"/>
      <c r="O66" s="24"/>
      <c r="P66" s="24"/>
      <c r="Q66" s="24"/>
    </row>
    <row r="67" spans="1:17" x14ac:dyDescent="0.2">
      <c r="A67" s="28" t="s">
        <v>341</v>
      </c>
      <c r="B67" s="29">
        <f t="shared" ref="B67:N67" si="14">SUM(B68:B71)</f>
        <v>719510.8</v>
      </c>
      <c r="C67" s="29">
        <f t="shared" si="14"/>
        <v>869800.8</v>
      </c>
      <c r="D67" s="29">
        <f t="shared" si="14"/>
        <v>1078569.9147435799</v>
      </c>
      <c r="E67" s="29">
        <f t="shared" si="14"/>
        <v>1236620.5685098099</v>
      </c>
      <c r="F67" s="29">
        <f t="shared" si="14"/>
        <v>1366117.371636566</v>
      </c>
      <c r="G67" s="29">
        <f t="shared" si="14"/>
        <v>1514338.6400000004</v>
      </c>
      <c r="H67" s="29">
        <f t="shared" si="14"/>
        <v>1684889.1</v>
      </c>
      <c r="I67" s="29">
        <f t="shared" si="14"/>
        <v>1845266.0000000002</v>
      </c>
      <c r="J67" s="29">
        <f t="shared" si="14"/>
        <v>2021139.2221107841</v>
      </c>
      <c r="K67" s="29">
        <f t="shared" si="14"/>
        <v>2156652.9000000004</v>
      </c>
      <c r="L67" s="29">
        <f t="shared" si="14"/>
        <v>2329070.212196419</v>
      </c>
      <c r="M67" s="29">
        <f t="shared" si="14"/>
        <v>2532760.6080588279</v>
      </c>
      <c r="N67" s="29">
        <f t="shared" si="14"/>
        <v>2825082.5774373896</v>
      </c>
      <c r="O67" s="29">
        <f>SUM(O68:O71)</f>
        <v>2913297.5970667861</v>
      </c>
      <c r="P67" s="29">
        <f>SUM(P68:P71)</f>
        <v>3145541.1178546296</v>
      </c>
      <c r="Q67" s="29">
        <f>SUM(Q68:Q71)</f>
        <v>3124497.5010457821</v>
      </c>
    </row>
    <row r="68" spans="1:17" x14ac:dyDescent="0.2">
      <c r="A68" s="30" t="s">
        <v>342</v>
      </c>
      <c r="B68" s="17">
        <v>589069.6</v>
      </c>
      <c r="C68" s="17">
        <v>710639</v>
      </c>
      <c r="D68" s="133">
        <v>860178.02259930002</v>
      </c>
      <c r="E68" s="17">
        <v>984740.60471943999</v>
      </c>
      <c r="F68" s="17">
        <v>1087755.1147459999</v>
      </c>
      <c r="G68" s="17">
        <v>1200301.8400000001</v>
      </c>
      <c r="H68" s="17">
        <v>1334446.5</v>
      </c>
      <c r="I68" s="17">
        <v>1457232.8</v>
      </c>
      <c r="J68" s="17">
        <v>1604316.0642719001</v>
      </c>
      <c r="K68" s="17">
        <v>1713841.8</v>
      </c>
      <c r="L68" s="17">
        <v>1829853.9916574999</v>
      </c>
      <c r="M68" s="17">
        <v>1986542.6282931999</v>
      </c>
      <c r="N68" s="17">
        <v>2207601.0740118702</v>
      </c>
      <c r="O68" s="17">
        <v>2268738.1077246401</v>
      </c>
      <c r="P68" s="17">
        <v>2576193.6634996198</v>
      </c>
      <c r="Q68" s="17">
        <v>2568325.1017111898</v>
      </c>
    </row>
    <row r="69" spans="1:17" x14ac:dyDescent="0.2">
      <c r="A69" s="30" t="s">
        <v>343</v>
      </c>
      <c r="B69" s="17">
        <v>57410</v>
      </c>
      <c r="C69" s="17">
        <v>71987.899999999994</v>
      </c>
      <c r="D69" s="133">
        <v>116914.31363058</v>
      </c>
      <c r="E69" s="17">
        <v>137323.17107056</v>
      </c>
      <c r="F69" s="17">
        <v>145496.57467721999</v>
      </c>
      <c r="G69" s="17">
        <v>172342.6</v>
      </c>
      <c r="H69" s="17">
        <v>200770.6</v>
      </c>
      <c r="I69" s="17">
        <v>235367.3</v>
      </c>
      <c r="J69" s="17">
        <v>252321.137487614</v>
      </c>
      <c r="K69" s="17">
        <v>284600.90000000002</v>
      </c>
      <c r="L69" s="17">
        <v>313020.21337622602</v>
      </c>
      <c r="M69" s="17">
        <v>338878.42308606301</v>
      </c>
      <c r="N69" s="17">
        <v>388094.590639506</v>
      </c>
      <c r="O69" s="17">
        <v>446276.53638664703</v>
      </c>
      <c r="P69" s="17">
        <v>345929.06195851002</v>
      </c>
      <c r="Q69" s="17">
        <v>361870.05196131603</v>
      </c>
    </row>
    <row r="70" spans="1:17" x14ac:dyDescent="0.2">
      <c r="A70" s="30" t="s">
        <v>344</v>
      </c>
      <c r="B70" s="17">
        <v>2309.4</v>
      </c>
      <c r="C70" s="17">
        <v>3811.4</v>
      </c>
      <c r="D70" s="133">
        <v>3989.1086412200002</v>
      </c>
      <c r="E70" s="17">
        <v>5748.0621152880003</v>
      </c>
      <c r="F70" s="17">
        <v>5369.8470295200004</v>
      </c>
      <c r="G70" s="17">
        <v>7322.1</v>
      </c>
      <c r="H70" s="17">
        <v>8210.7000000000007</v>
      </c>
      <c r="I70" s="17">
        <v>9121.1</v>
      </c>
      <c r="J70" s="17">
        <v>11944.51136554</v>
      </c>
      <c r="K70" s="17">
        <v>11510.7</v>
      </c>
      <c r="L70" s="17">
        <v>11477.44389366</v>
      </c>
      <c r="M70" s="17">
        <v>12348.044984439999</v>
      </c>
      <c r="N70" s="17">
        <v>11875.155609179999</v>
      </c>
      <c r="O70" s="17">
        <v>11278.8685780705</v>
      </c>
      <c r="P70" s="17">
        <v>15121.371546840001</v>
      </c>
      <c r="Q70" s="17">
        <v>11378.239360058</v>
      </c>
    </row>
    <row r="71" spans="1:17" x14ac:dyDescent="0.2">
      <c r="A71" s="30" t="s">
        <v>345</v>
      </c>
      <c r="B71" s="17">
        <v>70721.8</v>
      </c>
      <c r="C71" s="17">
        <v>83362.5</v>
      </c>
      <c r="D71" s="133">
        <v>97488.469872479996</v>
      </c>
      <c r="E71" s="17">
        <v>108808.730604522</v>
      </c>
      <c r="F71" s="17">
        <v>127495.835183826</v>
      </c>
      <c r="G71" s="17">
        <v>134372.1</v>
      </c>
      <c r="H71" s="17">
        <v>141461.29999999999</v>
      </c>
      <c r="I71" s="17">
        <v>143544.79999999999</v>
      </c>
      <c r="J71" s="17">
        <v>152557.50898573</v>
      </c>
      <c r="K71" s="17">
        <v>146699.5</v>
      </c>
      <c r="L71" s="17">
        <v>174718.56326903301</v>
      </c>
      <c r="M71" s="17">
        <v>194991.51169512499</v>
      </c>
      <c r="N71" s="17">
        <v>217511.75717683299</v>
      </c>
      <c r="O71" s="17">
        <v>187004.08437742901</v>
      </c>
      <c r="P71" s="17">
        <v>208297.02084965989</v>
      </c>
      <c r="Q71" s="17">
        <v>182924.10801321801</v>
      </c>
    </row>
    <row r="72" spans="1:17" x14ac:dyDescent="0.2">
      <c r="B72" s="24"/>
      <c r="C72" s="24"/>
      <c r="E72" s="24"/>
      <c r="F72" s="24"/>
      <c r="G72" s="24"/>
      <c r="H72" s="24"/>
      <c r="I72" s="24"/>
      <c r="J72" s="24"/>
      <c r="K72" s="24"/>
      <c r="L72" s="24"/>
      <c r="M72" s="24"/>
      <c r="N72" s="24"/>
      <c r="O72" s="24"/>
      <c r="P72" s="24"/>
      <c r="Q72" s="24"/>
    </row>
    <row r="73" spans="1:17" x14ac:dyDescent="0.2">
      <c r="A73" s="28"/>
      <c r="B73" s="24"/>
      <c r="C73" s="24"/>
      <c r="E73" s="24"/>
      <c r="F73" s="24"/>
      <c r="G73" s="24"/>
      <c r="H73" s="24"/>
      <c r="I73" s="24"/>
      <c r="J73" s="24"/>
      <c r="K73" s="24"/>
      <c r="L73" s="24"/>
      <c r="M73" s="24"/>
      <c r="N73" s="24"/>
      <c r="O73" s="24"/>
      <c r="P73" s="24"/>
      <c r="Q73" s="24"/>
    </row>
    <row r="74" spans="1:17" x14ac:dyDescent="0.2">
      <c r="A74" s="36" t="s">
        <v>346</v>
      </c>
      <c r="B74" s="37">
        <f t="shared" ref="B74:H74" si="15">B12+B20+B27+B37++B41+B47+B53+B60+B67</f>
        <v>6265212.2750799991</v>
      </c>
      <c r="C74" s="37">
        <f t="shared" si="15"/>
        <v>7902831.8996700002</v>
      </c>
      <c r="D74" s="37">
        <f t="shared" si="15"/>
        <v>8942655.3764893897</v>
      </c>
      <c r="E74" s="37">
        <f t="shared" si="15"/>
        <v>9958050.6595541555</v>
      </c>
      <c r="F74" s="37">
        <f t="shared" si="15"/>
        <v>10995273.842234921</v>
      </c>
      <c r="G74" s="37">
        <f t="shared" si="15"/>
        <v>12124382.063237</v>
      </c>
      <c r="H74" s="37">
        <f t="shared" si="15"/>
        <v>13199565</v>
      </c>
      <c r="I74" s="37">
        <f t="shared" ref="I74:N74" si="16">I12+I20+I27+I37+I41+I47+I53+I60+I67</f>
        <v>14032462.699999999</v>
      </c>
      <c r="J74" s="37">
        <f t="shared" si="16"/>
        <v>14215776.308104375</v>
      </c>
      <c r="K74" s="37">
        <f t="shared" si="16"/>
        <v>14985210.661854396</v>
      </c>
      <c r="L74" s="37">
        <f t="shared" si="16"/>
        <v>16082940.456155347</v>
      </c>
      <c r="M74" s="37">
        <f t="shared" si="16"/>
        <v>17155223.272453427</v>
      </c>
      <c r="N74" s="37">
        <f t="shared" si="16"/>
        <v>18264805.180336058</v>
      </c>
      <c r="O74" s="37">
        <f>O12+O20+O27+O37+O41+O47+O53+O60+O67</f>
        <v>17515555.286259905</v>
      </c>
      <c r="P74" s="37">
        <f>P12+P20+P27+P37+P41+P47+P53+P60+P67</f>
        <v>18371476.627158381</v>
      </c>
      <c r="Q74" s="37">
        <f>Q12+Q20+Q27+Q37+Q41+Q47+Q53+Q60+Q67</f>
        <v>19631032.695267316</v>
      </c>
    </row>
    <row r="75" spans="1:17" ht="13.5" thickBot="1" x14ac:dyDescent="0.25">
      <c r="A75" s="38"/>
      <c r="B75" s="59"/>
      <c r="C75" s="59"/>
      <c r="D75" s="59"/>
      <c r="E75" s="59"/>
      <c r="F75" s="59"/>
      <c r="G75" s="59"/>
      <c r="H75" s="59"/>
      <c r="I75" s="127"/>
      <c r="J75" s="127"/>
      <c r="K75" s="127"/>
      <c r="L75" s="127"/>
      <c r="M75" s="127"/>
      <c r="N75" s="127"/>
      <c r="O75" s="127"/>
      <c r="P75" s="127"/>
      <c r="Q75" s="127"/>
    </row>
    <row r="76" spans="1:17" ht="13.5" thickTop="1" x14ac:dyDescent="0.2">
      <c r="A76" s="40" t="s">
        <v>347</v>
      </c>
      <c r="F76" s="32"/>
      <c r="M76" s="24"/>
    </row>
    <row r="77" spans="1:17" ht="36.950000000000003" customHeight="1" x14ac:dyDescent="0.2">
      <c r="A77" s="159" t="s">
        <v>348</v>
      </c>
      <c r="B77" s="159"/>
      <c r="C77" s="159"/>
      <c r="D77" s="159"/>
      <c r="E77" s="159"/>
      <c r="F77" s="159"/>
      <c r="G77" s="159"/>
      <c r="H77" s="159"/>
      <c r="I77" s="159"/>
      <c r="J77" s="159"/>
      <c r="K77" s="159"/>
      <c r="L77" s="159"/>
      <c r="M77" s="159"/>
      <c r="N77" s="159"/>
      <c r="O77" s="42"/>
    </row>
    <row r="78" spans="1:17" ht="29.1" customHeight="1" x14ac:dyDescent="0.2">
      <c r="A78" s="159" t="s">
        <v>349</v>
      </c>
      <c r="B78" s="159"/>
      <c r="C78" s="159"/>
      <c r="D78" s="159"/>
      <c r="E78" s="159"/>
      <c r="F78" s="159"/>
      <c r="G78" s="159"/>
      <c r="H78" s="159"/>
      <c r="I78" s="159"/>
      <c r="J78" s="159"/>
      <c r="K78" s="159"/>
      <c r="L78" s="159"/>
      <c r="M78" s="159"/>
      <c r="N78" s="159"/>
      <c r="O78" s="42"/>
    </row>
    <row r="79" spans="1:17" ht="70.5" customHeight="1" x14ac:dyDescent="0.2">
      <c r="A79" s="159" t="s">
        <v>350</v>
      </c>
      <c r="B79" s="159"/>
      <c r="C79" s="159"/>
      <c r="D79" s="159"/>
      <c r="E79" s="159"/>
      <c r="F79" s="159"/>
      <c r="G79" s="159"/>
      <c r="H79" s="159"/>
      <c r="I79" s="159"/>
      <c r="J79" s="159"/>
      <c r="K79" s="159"/>
      <c r="L79" s="159"/>
      <c r="M79" s="159"/>
      <c r="N79" s="159"/>
      <c r="O79" s="42"/>
    </row>
    <row r="80" spans="1:17" ht="54" customHeight="1" x14ac:dyDescent="0.2">
      <c r="A80" s="159" t="s">
        <v>351</v>
      </c>
      <c r="B80" s="159"/>
      <c r="C80" s="159"/>
      <c r="D80" s="159"/>
      <c r="E80" s="159"/>
      <c r="F80" s="159"/>
      <c r="G80" s="159"/>
      <c r="H80" s="159"/>
      <c r="I80" s="159"/>
      <c r="J80" s="159"/>
      <c r="K80" s="159"/>
      <c r="L80" s="159"/>
      <c r="M80" s="159"/>
      <c r="N80" s="159"/>
      <c r="O80" s="42"/>
    </row>
    <row r="81" spans="1:17" x14ac:dyDescent="0.2">
      <c r="A81" s="40"/>
      <c r="M81" s="24"/>
    </row>
    <row r="82" spans="1:17" x14ac:dyDescent="0.2">
      <c r="A82" s="23" t="s">
        <v>286</v>
      </c>
      <c r="M82" s="24"/>
    </row>
    <row r="83" spans="1:17" x14ac:dyDescent="0.2">
      <c r="A83" s="23" t="s">
        <v>287</v>
      </c>
      <c r="M83" s="24"/>
    </row>
    <row r="84" spans="1:17" x14ac:dyDescent="0.2">
      <c r="A84" s="23" t="s">
        <v>288</v>
      </c>
      <c r="E84" s="43"/>
      <c r="F84" s="43"/>
      <c r="M84" s="24"/>
    </row>
    <row r="85" spans="1:17" x14ac:dyDescent="0.2">
      <c r="A85" s="158" t="s">
        <v>357</v>
      </c>
      <c r="B85" s="158"/>
      <c r="C85" s="158"/>
      <c r="D85" s="158"/>
      <c r="E85" s="158"/>
      <c r="F85" s="158"/>
      <c r="G85" s="158"/>
      <c r="H85" s="158"/>
      <c r="I85" s="158"/>
      <c r="J85" s="158"/>
      <c r="K85" s="158"/>
      <c r="L85" s="158"/>
      <c r="M85" s="158"/>
      <c r="N85" s="158"/>
    </row>
    <row r="86" spans="1:17" x14ac:dyDescent="0.2">
      <c r="A86" s="158" t="s">
        <v>352</v>
      </c>
      <c r="B86" s="158"/>
      <c r="C86" s="158"/>
      <c r="D86" s="158"/>
      <c r="E86" s="158"/>
      <c r="F86" s="158"/>
      <c r="G86" s="158"/>
      <c r="H86" s="158"/>
      <c r="I86" s="158"/>
      <c r="J86" s="158"/>
      <c r="K86" s="158"/>
      <c r="L86" s="158"/>
      <c r="M86" s="158"/>
      <c r="N86" s="158"/>
    </row>
    <row r="87" spans="1:17" x14ac:dyDescent="0.2">
      <c r="A87" s="158" t="s">
        <v>361</v>
      </c>
      <c r="B87" s="158"/>
      <c r="C87" s="158"/>
      <c r="D87" s="158"/>
      <c r="E87" s="158"/>
      <c r="F87" s="158"/>
      <c r="G87" s="158"/>
      <c r="H87" s="158"/>
      <c r="I87" s="158"/>
      <c r="J87" s="158"/>
      <c r="K87" s="158"/>
      <c r="L87" s="158"/>
      <c r="M87" s="158"/>
      <c r="N87" s="158"/>
    </row>
    <row r="88" spans="1:17" x14ac:dyDescent="0.2">
      <c r="A88" s="158" t="s">
        <v>362</v>
      </c>
      <c r="B88" s="158"/>
      <c r="C88" s="158"/>
      <c r="D88" s="158"/>
      <c r="E88" s="158"/>
      <c r="F88" s="158"/>
      <c r="G88" s="158"/>
      <c r="H88" s="158"/>
      <c r="I88" s="158"/>
      <c r="J88" s="158"/>
      <c r="K88" s="158"/>
      <c r="L88" s="158"/>
      <c r="M88" s="158"/>
      <c r="N88" s="158"/>
    </row>
    <row r="89" spans="1:17" x14ac:dyDescent="0.2">
      <c r="A89" s="158" t="s">
        <v>293</v>
      </c>
      <c r="B89" s="158"/>
      <c r="C89" s="158"/>
      <c r="D89" s="158"/>
      <c r="E89" s="158"/>
      <c r="F89" s="158"/>
      <c r="G89" s="158"/>
      <c r="H89" s="158"/>
      <c r="I89" s="158"/>
      <c r="J89" s="158"/>
      <c r="K89" s="158"/>
      <c r="L89" s="158"/>
      <c r="M89" s="158"/>
      <c r="N89" s="158"/>
    </row>
    <row r="90" spans="1:17" ht="13.5" thickBot="1" x14ac:dyDescent="0.25">
      <c r="M90" s="24"/>
    </row>
    <row r="91" spans="1:17" ht="14.25" thickTop="1" thickBot="1" x14ac:dyDescent="0.25">
      <c r="A91" s="26"/>
      <c r="B91" s="27">
        <v>2007</v>
      </c>
      <c r="C91" s="27">
        <v>2008</v>
      </c>
      <c r="D91" s="27">
        <v>2009</v>
      </c>
      <c r="E91" s="27">
        <v>2010</v>
      </c>
      <c r="F91" s="27">
        <v>2011</v>
      </c>
      <c r="G91" s="27">
        <v>2012</v>
      </c>
      <c r="H91" s="27">
        <v>2013</v>
      </c>
      <c r="I91" s="27">
        <v>2014</v>
      </c>
      <c r="J91" s="27">
        <v>2016</v>
      </c>
      <c r="K91" s="27">
        <v>2016</v>
      </c>
      <c r="L91" s="27">
        <v>2017</v>
      </c>
      <c r="M91" s="27">
        <v>2018</v>
      </c>
      <c r="N91" s="27">
        <v>2019</v>
      </c>
      <c r="O91" s="27">
        <v>2020</v>
      </c>
      <c r="P91" s="27">
        <v>2021</v>
      </c>
      <c r="Q91" s="27">
        <v>2022</v>
      </c>
    </row>
    <row r="92" spans="1:17" ht="13.5" thickTop="1" x14ac:dyDescent="0.2">
      <c r="M92" s="24"/>
    </row>
    <row r="93" spans="1:17" x14ac:dyDescent="0.2">
      <c r="A93" s="28" t="s">
        <v>294</v>
      </c>
      <c r="B93" s="45">
        <f t="shared" ref="B93:B99" si="17">B12/$B$157</f>
        <v>3.8875285698355515E-2</v>
      </c>
      <c r="C93" s="45">
        <f t="shared" ref="C93:C99" si="18">C12/$C$157</f>
        <v>3.3741727047682683E-2</v>
      </c>
      <c r="D93" s="45">
        <f t="shared" ref="D93:D99" si="19">D12/$D$157</f>
        <v>3.1349352738259673E-2</v>
      </c>
      <c r="E93" s="45">
        <f t="shared" ref="E93:E99" si="20">E12/$E$157</f>
        <v>3.2178470476566572E-2</v>
      </c>
      <c r="F93" s="45">
        <f t="shared" ref="F93:F99" si="21">F12/$F$157</f>
        <v>3.1596143027130229E-2</v>
      </c>
      <c r="G93" s="45">
        <f t="shared" ref="G93:G99" si="22">G12/$G$157</f>
        <v>2.9126528359376378E-2</v>
      </c>
      <c r="H93" s="45">
        <f t="shared" ref="H93:H99" si="23">H12/$H$157</f>
        <v>3.505836666026018E-2</v>
      </c>
      <c r="I93" s="45">
        <f t="shared" ref="I93:I99" si="24">I12/$I$157</f>
        <v>3.5022682256074557E-2</v>
      </c>
      <c r="J93" s="45">
        <f t="shared" ref="J93:J99" si="25">J12/$J$157</f>
        <v>3.5625736686364574E-2</v>
      </c>
      <c r="K93" s="45">
        <f t="shared" ref="K93:K99" si="26">K12/$K$157</f>
        <v>3.6236193478502113E-2</v>
      </c>
      <c r="L93" s="45">
        <f t="shared" ref="L93:L99" si="27">L12/$L$157</f>
        <v>3.8336199046479197E-2</v>
      </c>
      <c r="M93" s="45">
        <f t="shared" ref="M93:M99" si="28">M12/$M$157</f>
        <v>4.2965132734569637E-2</v>
      </c>
      <c r="N93" s="45">
        <f t="shared" ref="N93:N99" si="29">N12/$N$157</f>
        <v>4.8516246240723961E-2</v>
      </c>
      <c r="O93" s="60">
        <f>O12/$O$157</f>
        <v>5.4616158009907066E-2</v>
      </c>
      <c r="P93" s="60">
        <f t="shared" ref="P93:P99" si="30">P12/$P$157</f>
        <v>5.6161357250297667E-2</v>
      </c>
      <c r="Q93" s="60">
        <f t="shared" ref="Q93:Q99" si="31">Q12/$Q$157</f>
        <v>5.4495560054114767E-2</v>
      </c>
    </row>
    <row r="94" spans="1:17" x14ac:dyDescent="0.2">
      <c r="A94" s="30" t="s">
        <v>295</v>
      </c>
      <c r="B94" s="48">
        <f t="shared" si="17"/>
        <v>4.3458326774465312E-3</v>
      </c>
      <c r="C94" s="48">
        <f t="shared" si="18"/>
        <v>8.1897407127289219E-3</v>
      </c>
      <c r="D94" s="48">
        <f t="shared" si="19"/>
        <v>4.8850859396048114E-3</v>
      </c>
      <c r="E94" s="48">
        <f t="shared" si="20"/>
        <v>6.5520323817057262E-3</v>
      </c>
      <c r="F94" s="48">
        <f t="shared" si="21"/>
        <v>5.7262990684970923E-3</v>
      </c>
      <c r="G94" s="48">
        <f t="shared" si="22"/>
        <v>4.5408578625086276E-3</v>
      </c>
      <c r="H94" s="48">
        <f t="shared" si="23"/>
        <v>4.4311825394222314E-3</v>
      </c>
      <c r="I94" s="48">
        <f t="shared" si="24"/>
        <v>4.9473725631038416E-3</v>
      </c>
      <c r="J94" s="48">
        <f t="shared" si="25"/>
        <v>4.330732668349639E-3</v>
      </c>
      <c r="K94" s="48">
        <f t="shared" si="26"/>
        <v>4.220201637354727E-3</v>
      </c>
      <c r="L94" s="48">
        <f t="shared" si="27"/>
        <v>4.1373615291476588E-3</v>
      </c>
      <c r="M94" s="48">
        <f t="shared" si="28"/>
        <v>3.9772020520173175E-3</v>
      </c>
      <c r="N94" s="48">
        <f t="shared" si="29"/>
        <v>4.5333832117871254E-3</v>
      </c>
      <c r="O94" s="136">
        <f t="shared" ref="O94:O155" si="32">O13/$O$157</f>
        <v>3.7616133950392726E-3</v>
      </c>
      <c r="P94" s="136">
        <f t="shared" si="30"/>
        <v>5.5094037761412246E-3</v>
      </c>
      <c r="Q94" s="136">
        <f t="shared" si="31"/>
        <v>5.0823349196511079E-3</v>
      </c>
    </row>
    <row r="95" spans="1:17" x14ac:dyDescent="0.2">
      <c r="A95" s="30" t="s">
        <v>296</v>
      </c>
      <c r="B95" s="48">
        <f t="shared" si="17"/>
        <v>9.668189822527939E-4</v>
      </c>
      <c r="C95" s="48">
        <f t="shared" si="18"/>
        <v>1.2617824619022343E-3</v>
      </c>
      <c r="D95" s="48">
        <f t="shared" si="19"/>
        <v>1.2776609252001161E-3</v>
      </c>
      <c r="E95" s="48">
        <f t="shared" si="20"/>
        <v>1.5755388835171848E-3</v>
      </c>
      <c r="F95" s="48">
        <f t="shared" si="21"/>
        <v>1.5702946474932199E-3</v>
      </c>
      <c r="G95" s="48">
        <f t="shared" si="22"/>
        <v>1.3735477845475896E-3</v>
      </c>
      <c r="H95" s="48">
        <f t="shared" si="23"/>
        <v>1.4525415657316754E-3</v>
      </c>
      <c r="I95" s="48">
        <f t="shared" si="24"/>
        <v>1.6151377039328849E-3</v>
      </c>
      <c r="J95" s="48">
        <f t="shared" si="25"/>
        <v>1.3551654085678844E-3</v>
      </c>
      <c r="K95" s="48">
        <f t="shared" si="26"/>
        <v>1.3872554913480076E-3</v>
      </c>
      <c r="L95" s="48">
        <f t="shared" si="27"/>
        <v>1.3594944354243597E-3</v>
      </c>
      <c r="M95" s="48">
        <f t="shared" si="28"/>
        <v>1.5948128932611967E-3</v>
      </c>
      <c r="N95" s="48">
        <f t="shared" si="29"/>
        <v>1.483508001321821E-3</v>
      </c>
      <c r="O95" s="136">
        <f t="shared" si="32"/>
        <v>1.2590682613275036E-3</v>
      </c>
      <c r="P95" s="136">
        <f t="shared" si="30"/>
        <v>3.363045485386823E-4</v>
      </c>
      <c r="Q95" s="136">
        <f t="shared" si="31"/>
        <v>1.5185718304495414E-3</v>
      </c>
    </row>
    <row r="96" spans="1:17" ht="14.25" customHeight="1" x14ac:dyDescent="0.2">
      <c r="A96" s="30" t="s">
        <v>297</v>
      </c>
      <c r="B96" s="48">
        <f t="shared" si="17"/>
        <v>8.3238216989801674E-5</v>
      </c>
      <c r="C96" s="48">
        <f t="shared" si="18"/>
        <v>1.4689393032481688E-4</v>
      </c>
      <c r="D96" s="48">
        <f t="shared" si="19"/>
        <v>1.601640390024243E-4</v>
      </c>
      <c r="E96" s="48">
        <f t="shared" si="20"/>
        <v>2.7754598613304331E-4</v>
      </c>
      <c r="F96" s="48">
        <f t="shared" si="21"/>
        <v>2.130041668146816E-4</v>
      </c>
      <c r="G96" s="48">
        <f t="shared" si="22"/>
        <v>1.9196418262908208E-4</v>
      </c>
      <c r="H96" s="48">
        <f t="shared" si="23"/>
        <v>4.2781366712111153E-4</v>
      </c>
      <c r="I96" s="48">
        <f t="shared" si="24"/>
        <v>2.8164378871216338E-4</v>
      </c>
      <c r="J96" s="48">
        <f t="shared" si="25"/>
        <v>2.4459825160256599E-4</v>
      </c>
      <c r="K96" s="48">
        <f t="shared" si="26"/>
        <v>3.3345095755604617E-4</v>
      </c>
      <c r="L96" s="48">
        <f t="shared" si="27"/>
        <v>2.4993956025021966E-4</v>
      </c>
      <c r="M96" s="48">
        <f t="shared" si="28"/>
        <v>1.2791617111501024E-3</v>
      </c>
      <c r="N96" s="48">
        <f t="shared" si="29"/>
        <v>1.1343639944973551E-3</v>
      </c>
      <c r="O96" s="136">
        <f t="shared" si="32"/>
        <v>2.4305655657233115E-4</v>
      </c>
      <c r="P96" s="136">
        <f t="shared" si="30"/>
        <v>2.832488313321444E-4</v>
      </c>
      <c r="Q96" s="136">
        <f t="shared" si="31"/>
        <v>4.77504627763999E-4</v>
      </c>
    </row>
    <row r="97" spans="1:17" ht="14.25" customHeight="1" x14ac:dyDescent="0.2">
      <c r="A97" s="30" t="s">
        <v>298</v>
      </c>
      <c r="B97" s="48">
        <f t="shared" si="17"/>
        <v>9.2544827082442251E-4</v>
      </c>
      <c r="C97" s="48">
        <f t="shared" si="18"/>
        <v>8.295836257449455E-4</v>
      </c>
      <c r="D97" s="48">
        <f t="shared" si="19"/>
        <v>2.2393583300045592E-3</v>
      </c>
      <c r="E97" s="48">
        <f t="shared" si="20"/>
        <v>1.1758776061898972E-3</v>
      </c>
      <c r="F97" s="48">
        <f t="shared" si="21"/>
        <v>9.4114294013186858E-4</v>
      </c>
      <c r="G97" s="48">
        <f t="shared" si="22"/>
        <v>9.142643102937033E-4</v>
      </c>
      <c r="H97" s="48">
        <f t="shared" si="23"/>
        <v>1.7204052169302224E-3</v>
      </c>
      <c r="I97" s="48">
        <f t="shared" si="24"/>
        <v>1.1037476657858602E-3</v>
      </c>
      <c r="J97" s="48">
        <f t="shared" si="25"/>
        <v>9.9800082984476883E-4</v>
      </c>
      <c r="K97" s="48">
        <f t="shared" si="26"/>
        <v>1.1647574339554074E-3</v>
      </c>
      <c r="L97" s="48">
        <f t="shared" si="27"/>
        <v>1.0779021945086457E-3</v>
      </c>
      <c r="M97" s="48">
        <f t="shared" si="28"/>
        <v>2.3292254200768447E-4</v>
      </c>
      <c r="N97" s="48">
        <f t="shared" si="29"/>
        <v>2.1355025853323392E-4</v>
      </c>
      <c r="O97" s="136">
        <f t="shared" si="32"/>
        <v>1.3094537740384006E-3</v>
      </c>
      <c r="P97" s="136">
        <f t="shared" si="30"/>
        <v>9.8370240383093281E-4</v>
      </c>
      <c r="Q97" s="136">
        <f t="shared" si="31"/>
        <v>1.6008572669032355E-4</v>
      </c>
    </row>
    <row r="98" spans="1:17" x14ac:dyDescent="0.2">
      <c r="A98" s="30" t="s">
        <v>299</v>
      </c>
      <c r="B98" s="48">
        <f t="shared" si="17"/>
        <v>3.0598911439039977E-2</v>
      </c>
      <c r="C98" s="48">
        <f t="shared" si="18"/>
        <v>2.1307812889096403E-2</v>
      </c>
      <c r="D98" s="48">
        <f t="shared" si="19"/>
        <v>2.0704232070648837E-2</v>
      </c>
      <c r="E98" s="48">
        <f t="shared" si="20"/>
        <v>2.053776770459206E-2</v>
      </c>
      <c r="F98" s="48">
        <f t="shared" si="21"/>
        <v>2.1028321927098588E-2</v>
      </c>
      <c r="G98" s="48">
        <f t="shared" si="22"/>
        <v>2.0136481562415043E-2</v>
      </c>
      <c r="H98" s="48">
        <f t="shared" si="23"/>
        <v>2.5018773705681573E-2</v>
      </c>
      <c r="I98" s="48">
        <f t="shared" si="24"/>
        <v>2.5179066848407549E-2</v>
      </c>
      <c r="J98" s="48">
        <f t="shared" si="25"/>
        <v>2.6872101598627948E-2</v>
      </c>
      <c r="K98" s="48">
        <f t="shared" si="26"/>
        <v>2.7382867729211741E-2</v>
      </c>
      <c r="L98" s="48">
        <f t="shared" si="27"/>
        <v>2.9859409958080528E-2</v>
      </c>
      <c r="M98" s="48">
        <f t="shared" si="28"/>
        <v>3.4262996327342109E-2</v>
      </c>
      <c r="N98" s="48">
        <f t="shared" si="29"/>
        <v>4.0224363373930032E-2</v>
      </c>
      <c r="O98" s="136">
        <f t="shared" si="32"/>
        <v>4.6278685057220673E-2</v>
      </c>
      <c r="P98" s="136">
        <f t="shared" si="30"/>
        <v>4.7365708425322513E-2</v>
      </c>
      <c r="Q98" s="136">
        <f t="shared" si="31"/>
        <v>4.6186068362399094E-2</v>
      </c>
    </row>
    <row r="99" spans="1:17" x14ac:dyDescent="0.2">
      <c r="A99" s="30" t="s">
        <v>300</v>
      </c>
      <c r="B99" s="48">
        <f t="shared" si="17"/>
        <v>1.9550361118019885E-3</v>
      </c>
      <c r="C99" s="48">
        <f t="shared" si="18"/>
        <v>2.0059134278853554E-3</v>
      </c>
      <c r="D99" s="48">
        <f t="shared" si="19"/>
        <v>2.0828514337989227E-3</v>
      </c>
      <c r="E99" s="48">
        <f t="shared" si="20"/>
        <v>2.0597079144286596E-3</v>
      </c>
      <c r="F99" s="48">
        <f t="shared" si="21"/>
        <v>2.1170802770947728E-3</v>
      </c>
      <c r="G99" s="48">
        <f t="shared" si="22"/>
        <v>1.969412656982336E-3</v>
      </c>
      <c r="H99" s="48">
        <f t="shared" si="23"/>
        <v>2.0076499653733644E-3</v>
      </c>
      <c r="I99" s="48">
        <f t="shared" si="24"/>
        <v>1.8957136861322548E-3</v>
      </c>
      <c r="J99" s="48">
        <f t="shared" si="25"/>
        <v>1.8251379293717685E-3</v>
      </c>
      <c r="K99" s="48">
        <f t="shared" si="26"/>
        <v>1.7476602290761843E-3</v>
      </c>
      <c r="L99" s="48">
        <f t="shared" si="27"/>
        <v>1.6520913690677855E-3</v>
      </c>
      <c r="M99" s="48">
        <f t="shared" si="28"/>
        <v>1.6180372087912279E-3</v>
      </c>
      <c r="N99" s="48">
        <f t="shared" si="29"/>
        <v>9.270774006543966E-4</v>
      </c>
      <c r="O99" s="136">
        <f t="shared" si="32"/>
        <v>1.7642809657088883E-3</v>
      </c>
      <c r="P99" s="136">
        <f t="shared" si="30"/>
        <v>1.6829892651321701E-3</v>
      </c>
      <c r="Q99" s="136">
        <f t="shared" si="31"/>
        <v>1.070994587160702E-3</v>
      </c>
    </row>
    <row r="100" spans="1:17" ht="9.75" customHeight="1" x14ac:dyDescent="0.2">
      <c r="B100" s="48"/>
      <c r="C100" s="48"/>
      <c r="D100" s="48"/>
      <c r="E100" s="48"/>
      <c r="F100" s="48"/>
      <c r="G100" s="48"/>
      <c r="H100" s="48"/>
      <c r="I100" s="48"/>
      <c r="J100" s="48"/>
      <c r="K100" s="48"/>
      <c r="L100" s="48"/>
      <c r="M100" s="129"/>
      <c r="N100" s="129"/>
      <c r="O100" s="136"/>
      <c r="P100" s="136"/>
      <c r="Q100" s="136"/>
    </row>
    <row r="101" spans="1:17" x14ac:dyDescent="0.2">
      <c r="A101" s="28" t="s">
        <v>301</v>
      </c>
      <c r="B101" s="45">
        <f t="shared" ref="B101:B106" si="33">B20/$B$157</f>
        <v>1.6412551774298803E-2</v>
      </c>
      <c r="C101" s="45">
        <f t="shared" ref="C101:C106" si="34">C20/$C$157</f>
        <v>1.6919460058455724E-2</v>
      </c>
      <c r="D101" s="45">
        <f t="shared" ref="D101:D106" si="35">D20/$D$157</f>
        <v>2.0098057704081726E-2</v>
      </c>
      <c r="E101" s="45">
        <f t="shared" ref="E101:E106" si="36">E20/$E$157</f>
        <v>2.2166899597074748E-2</v>
      </c>
      <c r="F101" s="45">
        <f t="shared" ref="F101:F106" si="37">F20/$F$157</f>
        <v>2.3456017409798545E-2</v>
      </c>
      <c r="G101" s="45">
        <f t="shared" ref="G101:G106" si="38">G20/$G$157</f>
        <v>2.3510181028070412E-2</v>
      </c>
      <c r="H101" s="45">
        <f t="shared" ref="H101:H106" si="39">H20/$H$157</f>
        <v>2.4723364154569428E-2</v>
      </c>
      <c r="I101" s="45">
        <f t="shared" ref="I101:I106" si="40">I20/$I$157</f>
        <v>2.48990801239828E-2</v>
      </c>
      <c r="J101" s="45">
        <f t="shared" ref="J101:J106" si="41">J20/$J$157</f>
        <v>2.4977783927455095E-2</v>
      </c>
      <c r="K101" s="45">
        <f t="shared" ref="K101:K106" si="42">K20/$K$157</f>
        <v>2.4625736291680491E-2</v>
      </c>
      <c r="L101" s="45">
        <f t="shared" ref="L101:L106" si="43">L20/$L$157</f>
        <v>2.5760114720282851E-2</v>
      </c>
      <c r="M101" s="45">
        <f t="shared" ref="M101:M106" si="44">M20/$M$157</f>
        <v>2.4898891005753068E-2</v>
      </c>
      <c r="N101" s="45">
        <f t="shared" ref="N101:N106" si="45">N20/$N$157</f>
        <v>2.4359915308574676E-2</v>
      </c>
      <c r="O101" s="60">
        <f t="shared" si="32"/>
        <v>2.5978365933496582E-2</v>
      </c>
      <c r="P101" s="60">
        <f t="shared" ref="P101:P106" si="46">P20/$P$157</f>
        <v>2.364506798675324E-2</v>
      </c>
      <c r="Q101" s="60">
        <f t="shared" ref="Q101:Q106" si="47">Q20/$Q$157</f>
        <v>2.1746661131174568E-2</v>
      </c>
    </row>
    <row r="102" spans="1:17" x14ac:dyDescent="0.2">
      <c r="A102" s="30" t="s">
        <v>302</v>
      </c>
      <c r="B102" s="48">
        <f t="shared" si="33"/>
        <v>1.9223772974895814E-6</v>
      </c>
      <c r="C102" s="48">
        <f t="shared" si="34"/>
        <v>1.4930000478204823E-6</v>
      </c>
      <c r="D102" s="48">
        <f t="shared" si="35"/>
        <v>1.0090622597470942E-5</v>
      </c>
      <c r="E102" s="48">
        <f t="shared" si="36"/>
        <v>1.942447058202519E-4</v>
      </c>
      <c r="F102" s="48">
        <f t="shared" si="37"/>
        <v>8.438242574581277E-5</v>
      </c>
      <c r="G102" s="48">
        <f t="shared" si="38"/>
        <v>2.4722487656046645E-4</v>
      </c>
      <c r="H102" s="48">
        <f t="shared" si="39"/>
        <v>1.3351946182811199E-4</v>
      </c>
      <c r="I102" s="48">
        <f t="shared" si="40"/>
        <v>1.851055089334659E-4</v>
      </c>
      <c r="J102" s="48">
        <f t="shared" si="41"/>
        <v>1.7793706212701775E-4</v>
      </c>
      <c r="K102" s="48">
        <f t="shared" si="42"/>
        <v>1.9696603543846829E-4</v>
      </c>
      <c r="L102" s="48">
        <f t="shared" si="43"/>
        <v>2.8860620041133239E-4</v>
      </c>
      <c r="M102" s="48">
        <f t="shared" si="44"/>
        <v>2.7941027384794205E-4</v>
      </c>
      <c r="N102" s="48">
        <f t="shared" si="45"/>
        <v>2.7120625044008102E-4</v>
      </c>
      <c r="O102" s="136">
        <f t="shared" si="32"/>
        <v>5.1446970296507291E-4</v>
      </c>
      <c r="P102" s="136">
        <f t="shared" si="46"/>
        <v>0</v>
      </c>
      <c r="Q102" s="136">
        <f t="shared" si="47"/>
        <v>0</v>
      </c>
    </row>
    <row r="103" spans="1:17" x14ac:dyDescent="0.2">
      <c r="A103" s="30" t="s">
        <v>303</v>
      </c>
      <c r="B103" s="48">
        <f t="shared" si="33"/>
        <v>1.1045857552820611E-2</v>
      </c>
      <c r="C103" s="48">
        <f t="shared" si="34"/>
        <v>1.1425701097367798E-2</v>
      </c>
      <c r="D103" s="48">
        <f t="shared" si="35"/>
        <v>1.3505265326973184E-2</v>
      </c>
      <c r="E103" s="48">
        <f t="shared" si="36"/>
        <v>1.429889948696287E-2</v>
      </c>
      <c r="F103" s="48">
        <f t="shared" si="37"/>
        <v>1.4878224042466619E-2</v>
      </c>
      <c r="G103" s="48">
        <f t="shared" si="38"/>
        <v>1.4640376550122809E-2</v>
      </c>
      <c r="H103" s="48">
        <f t="shared" si="39"/>
        <v>1.5431696971753664E-2</v>
      </c>
      <c r="I103" s="48">
        <f t="shared" si="40"/>
        <v>1.5432846822736868E-2</v>
      </c>
      <c r="J103" s="48">
        <f t="shared" si="41"/>
        <v>1.5513362075116461E-2</v>
      </c>
      <c r="K103" s="48">
        <f t="shared" si="42"/>
        <v>1.5194728621666619E-2</v>
      </c>
      <c r="L103" s="48">
        <f t="shared" si="43"/>
        <v>1.5921849356569789E-2</v>
      </c>
      <c r="M103" s="48">
        <f t="shared" si="44"/>
        <v>1.5717034629139304E-2</v>
      </c>
      <c r="N103" s="48">
        <f t="shared" si="45"/>
        <v>1.548680984536519E-2</v>
      </c>
      <c r="O103" s="136">
        <f t="shared" si="32"/>
        <v>1.5990529975515273E-2</v>
      </c>
      <c r="P103" s="136">
        <f t="shared" si="46"/>
        <v>1.536760931178415E-2</v>
      </c>
      <c r="Q103" s="136">
        <f t="shared" si="47"/>
        <v>1.4203216165255866E-2</v>
      </c>
    </row>
    <row r="104" spans="1:17" x14ac:dyDescent="0.2">
      <c r="A104" s="30" t="s">
        <v>304</v>
      </c>
      <c r="B104" s="48">
        <f t="shared" si="33"/>
        <v>5.9651295541951984E-5</v>
      </c>
      <c r="C104" s="48">
        <f t="shared" si="34"/>
        <v>1.1730538392255641E-4</v>
      </c>
      <c r="D104" s="48">
        <f t="shared" si="35"/>
        <v>8.1859842878373614E-5</v>
      </c>
      <c r="E104" s="48">
        <f t="shared" si="36"/>
        <v>1.9147048879603566E-4</v>
      </c>
      <c r="F104" s="48">
        <f t="shared" si="37"/>
        <v>2.0437118745960918E-4</v>
      </c>
      <c r="G104" s="48">
        <f t="shared" si="38"/>
        <v>1.2015390863947196E-4</v>
      </c>
      <c r="H104" s="48">
        <f t="shared" si="39"/>
        <v>1.9033926222016811E-4</v>
      </c>
      <c r="I104" s="48">
        <f t="shared" si="40"/>
        <v>3.4371584556454359E-4</v>
      </c>
      <c r="J104" s="48">
        <f t="shared" si="41"/>
        <v>3.2534722771557353E-4</v>
      </c>
      <c r="K104" s="48">
        <f t="shared" si="42"/>
        <v>9.2004101675487626E-4</v>
      </c>
      <c r="L104" s="48">
        <f t="shared" si="43"/>
        <v>8.9731745616620649E-4</v>
      </c>
      <c r="M104" s="48">
        <f t="shared" si="44"/>
        <v>3.6311440791299678E-4</v>
      </c>
      <c r="N104" s="48">
        <f t="shared" si="45"/>
        <v>1.3556100633110364E-4</v>
      </c>
      <c r="O104" s="136">
        <f t="shared" si="32"/>
        <v>4.4303141283870277E-4</v>
      </c>
      <c r="P104" s="136">
        <f t="shared" si="46"/>
        <v>0</v>
      </c>
      <c r="Q104" s="136">
        <f t="shared" si="47"/>
        <v>0</v>
      </c>
    </row>
    <row r="105" spans="1:17" x14ac:dyDescent="0.2">
      <c r="A105" s="22" t="s">
        <v>305</v>
      </c>
      <c r="B105" s="48">
        <f t="shared" si="33"/>
        <v>0</v>
      </c>
      <c r="C105" s="48">
        <f t="shared" si="34"/>
        <v>0</v>
      </c>
      <c r="D105" s="48">
        <f t="shared" si="35"/>
        <v>0</v>
      </c>
      <c r="E105" s="48">
        <f t="shared" si="36"/>
        <v>8.3202082319698534E-4</v>
      </c>
      <c r="F105" s="48">
        <f t="shared" si="37"/>
        <v>8.1796816364513127E-4</v>
      </c>
      <c r="G105" s="48">
        <f t="shared" si="38"/>
        <v>9.3094019088658855E-4</v>
      </c>
      <c r="H105" s="48">
        <f t="shared" si="39"/>
        <v>1.0196774242323371E-3</v>
      </c>
      <c r="I105" s="48">
        <f t="shared" si="40"/>
        <v>1.2492693373019287E-3</v>
      </c>
      <c r="J105" s="48">
        <f t="shared" si="41"/>
        <v>1.0628744501574535E-3</v>
      </c>
      <c r="K105" s="48">
        <f t="shared" si="42"/>
        <v>1.0349669862130424E-3</v>
      </c>
      <c r="L105" s="48">
        <f t="shared" si="43"/>
        <v>1.2087095899602574E-3</v>
      </c>
      <c r="M105" s="48">
        <f t="shared" si="44"/>
        <v>1.0996167395210051E-3</v>
      </c>
      <c r="N105" s="48">
        <f t="shared" si="45"/>
        <v>1.1041403313432428E-3</v>
      </c>
      <c r="O105" s="136">
        <f t="shared" si="32"/>
        <v>1.2493438641836912E-3</v>
      </c>
      <c r="P105" s="136">
        <f t="shared" si="46"/>
        <v>1.0283878603990152E-3</v>
      </c>
      <c r="Q105" s="136">
        <f t="shared" si="47"/>
        <v>9.4788825420520715E-4</v>
      </c>
    </row>
    <row r="106" spans="1:17" x14ac:dyDescent="0.2">
      <c r="A106" s="30" t="s">
        <v>306</v>
      </c>
      <c r="B106" s="48">
        <f t="shared" si="33"/>
        <v>5.3051205486387481E-3</v>
      </c>
      <c r="C106" s="48">
        <f t="shared" si="34"/>
        <v>5.3749605771175523E-3</v>
      </c>
      <c r="D106" s="48">
        <f t="shared" si="35"/>
        <v>6.5008419116326984E-3</v>
      </c>
      <c r="E106" s="48">
        <f t="shared" si="36"/>
        <v>6.6502640922986066E-3</v>
      </c>
      <c r="F106" s="48">
        <f t="shared" si="37"/>
        <v>7.4710715904813714E-3</v>
      </c>
      <c r="G106" s="48">
        <f t="shared" si="38"/>
        <v>7.5714855018610772E-3</v>
      </c>
      <c r="H106" s="48">
        <f t="shared" si="39"/>
        <v>7.9481310345351497E-3</v>
      </c>
      <c r="I106" s="48">
        <f t="shared" si="40"/>
        <v>7.6881426094459904E-3</v>
      </c>
      <c r="J106" s="48">
        <f t="shared" si="41"/>
        <v>7.8982631123385924E-3</v>
      </c>
      <c r="K106" s="48">
        <f t="shared" si="42"/>
        <v>7.2790336316074849E-3</v>
      </c>
      <c r="L106" s="48">
        <f t="shared" si="43"/>
        <v>7.4436321171752664E-3</v>
      </c>
      <c r="M106" s="48">
        <f t="shared" si="44"/>
        <v>7.4397149553318189E-3</v>
      </c>
      <c r="N106" s="48">
        <f t="shared" si="45"/>
        <v>7.3621978750950615E-3</v>
      </c>
      <c r="O106" s="136">
        <f t="shared" si="32"/>
        <v>7.7809909779938419E-3</v>
      </c>
      <c r="P106" s="136">
        <f t="shared" si="46"/>
        <v>7.2490708145700727E-3</v>
      </c>
      <c r="Q106" s="136">
        <f t="shared" si="47"/>
        <v>6.5955567117134944E-3</v>
      </c>
    </row>
    <row r="107" spans="1:17" ht="9" customHeight="1" x14ac:dyDescent="0.2">
      <c r="B107" s="48"/>
      <c r="C107" s="48"/>
      <c r="D107" s="48"/>
      <c r="E107" s="48"/>
      <c r="F107" s="48"/>
      <c r="G107" s="48"/>
      <c r="H107" s="48"/>
      <c r="I107" s="48"/>
      <c r="J107" s="48"/>
      <c r="K107" s="48"/>
      <c r="L107" s="48"/>
      <c r="M107" s="129"/>
      <c r="N107" s="129"/>
      <c r="O107" s="136"/>
      <c r="P107" s="136"/>
      <c r="Q107" s="136"/>
    </row>
    <row r="108" spans="1:17" x14ac:dyDescent="0.2">
      <c r="A108" s="28" t="s">
        <v>307</v>
      </c>
      <c r="B108" s="45">
        <f t="shared" ref="B108:B116" si="48">B27/$B$157</f>
        <v>0.22541623932973118</v>
      </c>
      <c r="C108" s="45">
        <f t="shared" ref="C108:C116" si="49">C27/$C$157</f>
        <v>0.24981244495628835</v>
      </c>
      <c r="D108" s="45">
        <f t="shared" ref="D108:D116" si="50">D27/$D$157</f>
        <v>0.24250314874451712</v>
      </c>
      <c r="E108" s="45">
        <f t="shared" ref="E108:E116" si="51">E27/$E$157</f>
        <v>0.23063343832867164</v>
      </c>
      <c r="F108" s="45">
        <f t="shared" ref="F108:F116" si="52">F27/$F$157</f>
        <v>0.23706113181116009</v>
      </c>
      <c r="G108" s="45">
        <f t="shared" ref="G108:G116" si="53">G27/$G$157</f>
        <v>0.23739681898001033</v>
      </c>
      <c r="H108" s="45">
        <f t="shared" ref="H108:H116" si="54">H27/$H$157</f>
        <v>0.23377511307349691</v>
      </c>
      <c r="I108" s="45">
        <f t="shared" ref="I108:I116" si="55">I27/$I$157</f>
        <v>0.21930980856459495</v>
      </c>
      <c r="J108" s="45">
        <f t="shared" ref="J108:J116" si="56">J27/$J$157</f>
        <v>0.18337039905537139</v>
      </c>
      <c r="K108" s="45">
        <f t="shared" ref="K108:K116" si="57">K27/$K$157</f>
        <v>0.17831141466502362</v>
      </c>
      <c r="L108" s="45">
        <f t="shared" ref="L108:L116" si="58">L27/$L$157</f>
        <v>0.17571817922782187</v>
      </c>
      <c r="M108" s="45">
        <f t="shared" ref="M108:M116" si="59">M27/$M$157</f>
        <v>0.17754072194601347</v>
      </c>
      <c r="N108" s="45">
        <f t="shared" ref="N108:N116" si="60">N27/$N$157</f>
        <v>0.1750041529203126</v>
      </c>
      <c r="O108" s="60">
        <f t="shared" si="32"/>
        <v>0.15610407853510883</v>
      </c>
      <c r="P108" s="60">
        <f t="shared" ref="P108:P116" si="61">P27/$P$157</f>
        <v>0.14317800946173936</v>
      </c>
      <c r="Q108" s="60">
        <f t="shared" ref="Q108:Q116" si="62">Q27/$Q$157</f>
        <v>0.15389839742356776</v>
      </c>
    </row>
    <row r="109" spans="1:17" x14ac:dyDescent="0.2">
      <c r="A109" s="30" t="s">
        <v>308</v>
      </c>
      <c r="B109" s="48">
        <f t="shared" si="48"/>
        <v>6.5106525323620462E-2</v>
      </c>
      <c r="C109" s="48">
        <f t="shared" si="49"/>
        <v>6.3535560936159363E-2</v>
      </c>
      <c r="D109" s="48">
        <f t="shared" si="50"/>
        <v>7.2924128525035617E-2</v>
      </c>
      <c r="E109" s="48">
        <f t="shared" si="51"/>
        <v>6.3321937741702805E-2</v>
      </c>
      <c r="F109" s="48">
        <f t="shared" si="52"/>
        <v>6.4576529319024745E-2</v>
      </c>
      <c r="G109" s="48">
        <f t="shared" si="53"/>
        <v>7.1102325812700665E-2</v>
      </c>
      <c r="H109" s="48">
        <f t="shared" si="54"/>
        <v>7.3066226066500803E-2</v>
      </c>
      <c r="I109" s="48">
        <f t="shared" si="55"/>
        <v>6.8626613925089203E-2</v>
      </c>
      <c r="J109" s="48">
        <f t="shared" si="56"/>
        <v>6.3985421948764401E-2</v>
      </c>
      <c r="K109" s="48">
        <f t="shared" si="57"/>
        <v>6.4397867474380102E-2</v>
      </c>
      <c r="L109" s="48">
        <f t="shared" si="58"/>
        <v>6.2771123303086387E-2</v>
      </c>
      <c r="M109" s="48">
        <f t="shared" si="59"/>
        <v>6.13630406210992E-2</v>
      </c>
      <c r="N109" s="48">
        <f t="shared" si="60"/>
        <v>5.9175031354063976E-2</v>
      </c>
      <c r="O109" s="136">
        <f t="shared" si="32"/>
        <v>6.2795020042567637E-2</v>
      </c>
      <c r="P109" s="136">
        <f t="shared" si="61"/>
        <v>5.2587228004477342E-2</v>
      </c>
      <c r="Q109" s="136">
        <f t="shared" si="62"/>
        <v>5.1229142403004482E-2</v>
      </c>
    </row>
    <row r="110" spans="1:17" x14ac:dyDescent="0.2">
      <c r="A110" s="30" t="s">
        <v>309</v>
      </c>
      <c r="B110" s="48">
        <f t="shared" si="48"/>
        <v>4.0184309439306367E-3</v>
      </c>
      <c r="C110" s="48">
        <f t="shared" si="49"/>
        <v>4.8539405769583146E-3</v>
      </c>
      <c r="D110" s="48">
        <f t="shared" si="50"/>
        <v>6.9587661377917033E-3</v>
      </c>
      <c r="E110" s="48">
        <f t="shared" si="51"/>
        <v>5.7291059127949828E-3</v>
      </c>
      <c r="F110" s="48">
        <f t="shared" si="52"/>
        <v>5.3686494326468095E-3</v>
      </c>
      <c r="G110" s="48">
        <f t="shared" si="53"/>
        <v>5.5159695603834904E-3</v>
      </c>
      <c r="H110" s="48">
        <f t="shared" si="54"/>
        <v>6.4992889609218965E-3</v>
      </c>
      <c r="I110" s="48">
        <f t="shared" si="55"/>
        <v>5.2885885272003072E-3</v>
      </c>
      <c r="J110" s="48">
        <f t="shared" si="56"/>
        <v>5.3874639324074883E-3</v>
      </c>
      <c r="K110" s="48">
        <f t="shared" si="57"/>
        <v>5.0395978140501899E-3</v>
      </c>
      <c r="L110" s="48">
        <f t="shared" si="58"/>
        <v>4.9871671625770757E-3</v>
      </c>
      <c r="M110" s="48">
        <f t="shared" si="59"/>
        <v>5.2108669444488045E-3</v>
      </c>
      <c r="N110" s="48">
        <f t="shared" si="60"/>
        <v>5.4547300050930819E-3</v>
      </c>
      <c r="O110" s="136">
        <f t="shared" si="32"/>
        <v>6.1273540874611501E-3</v>
      </c>
      <c r="P110" s="136">
        <f t="shared" si="61"/>
        <v>5.2582459588729619E-3</v>
      </c>
      <c r="Q110" s="136">
        <f t="shared" si="62"/>
        <v>4.156190491980934E-3</v>
      </c>
    </row>
    <row r="111" spans="1:17" x14ac:dyDescent="0.2">
      <c r="A111" s="30" t="s">
        <v>310</v>
      </c>
      <c r="B111" s="48">
        <f t="shared" si="48"/>
        <v>0.11857235410771189</v>
      </c>
      <c r="C111" s="48">
        <f t="shared" si="49"/>
        <v>0.14171563240275872</v>
      </c>
      <c r="D111" s="48">
        <f t="shared" si="50"/>
        <v>0.11782445612265842</v>
      </c>
      <c r="E111" s="48">
        <f t="shared" si="51"/>
        <v>0.12118926533793295</v>
      </c>
      <c r="F111" s="48">
        <f t="shared" si="52"/>
        <v>0.12569491855971493</v>
      </c>
      <c r="G111" s="48">
        <f t="shared" si="53"/>
        <v>0.11891033841914968</v>
      </c>
      <c r="H111" s="48">
        <f t="shared" si="54"/>
        <v>0.11552045085349043</v>
      </c>
      <c r="I111" s="48">
        <f t="shared" si="55"/>
        <v>0.10805660149442246</v>
      </c>
      <c r="J111" s="48">
        <f t="shared" si="56"/>
        <v>7.9731800536781638E-2</v>
      </c>
      <c r="K111" s="48">
        <f t="shared" si="57"/>
        <v>7.2818218521091466E-2</v>
      </c>
      <c r="L111" s="48">
        <f t="shared" si="58"/>
        <v>7.2870647459259974E-2</v>
      </c>
      <c r="M111" s="48">
        <f t="shared" si="59"/>
        <v>7.8229770416979941E-2</v>
      </c>
      <c r="N111" s="48">
        <f t="shared" si="60"/>
        <v>7.7785822660052586E-2</v>
      </c>
      <c r="O111" s="136">
        <f t="shared" si="32"/>
        <v>5.7824380898220368E-2</v>
      </c>
      <c r="P111" s="136">
        <f t="shared" si="61"/>
        <v>6.0259264520816064E-2</v>
      </c>
      <c r="Q111" s="136">
        <f t="shared" si="62"/>
        <v>7.5962138241223845E-2</v>
      </c>
    </row>
    <row r="112" spans="1:17" x14ac:dyDescent="0.2">
      <c r="A112" s="30" t="s">
        <v>311</v>
      </c>
      <c r="B112" s="48">
        <f t="shared" si="48"/>
        <v>7.1351157371242507E-6</v>
      </c>
      <c r="C112" s="48">
        <f t="shared" si="49"/>
        <v>8.0079093474007696E-6</v>
      </c>
      <c r="D112" s="48">
        <f t="shared" si="50"/>
        <v>1.17629032912886E-5</v>
      </c>
      <c r="E112" s="48">
        <f t="shared" si="51"/>
        <v>5.7972849258183971E-6</v>
      </c>
      <c r="F112" s="48">
        <f t="shared" si="52"/>
        <v>4.3213779342921235E-6</v>
      </c>
      <c r="G112" s="48">
        <f t="shared" si="53"/>
        <v>4.9846611012310724E-6</v>
      </c>
      <c r="H112" s="48">
        <f t="shared" si="54"/>
        <v>4.6734560731646941E-6</v>
      </c>
      <c r="I112" s="48">
        <f t="shared" si="55"/>
        <v>4.9461940475546044E-6</v>
      </c>
      <c r="J112" s="48">
        <f t="shared" si="56"/>
        <v>0</v>
      </c>
      <c r="K112" s="48">
        <f t="shared" si="57"/>
        <v>0</v>
      </c>
      <c r="L112" s="48">
        <f t="shared" si="58"/>
        <v>0</v>
      </c>
      <c r="M112" s="48">
        <f t="shared" si="59"/>
        <v>0</v>
      </c>
      <c r="N112" s="48">
        <f t="shared" si="60"/>
        <v>0</v>
      </c>
      <c r="O112" s="136">
        <f t="shared" si="32"/>
        <v>0</v>
      </c>
      <c r="P112" s="136">
        <f t="shared" si="61"/>
        <v>0</v>
      </c>
      <c r="Q112" s="136">
        <f t="shared" si="62"/>
        <v>0</v>
      </c>
    </row>
    <row r="113" spans="1:17" x14ac:dyDescent="0.2">
      <c r="A113" s="30" t="s">
        <v>312</v>
      </c>
      <c r="B113" s="48">
        <f t="shared" si="48"/>
        <v>1.3197840138763163E-2</v>
      </c>
      <c r="C113" s="48">
        <f t="shared" si="49"/>
        <v>1.4421158916452188E-2</v>
      </c>
      <c r="D113" s="48">
        <f t="shared" si="50"/>
        <v>1.7150595511286445E-2</v>
      </c>
      <c r="E113" s="48">
        <f t="shared" si="51"/>
        <v>1.2488436553294778E-2</v>
      </c>
      <c r="F113" s="48">
        <f t="shared" si="52"/>
        <v>1.296839201279814E-2</v>
      </c>
      <c r="G113" s="48">
        <f t="shared" si="53"/>
        <v>1.2719642645208964E-2</v>
      </c>
      <c r="H113" s="48">
        <f t="shared" si="54"/>
        <v>1.3217857266251482E-2</v>
      </c>
      <c r="I113" s="48">
        <f t="shared" si="55"/>
        <v>1.4308371568321401E-2</v>
      </c>
      <c r="J113" s="48">
        <f t="shared" si="56"/>
        <v>1.3216717182014432E-2</v>
      </c>
      <c r="K113" s="48">
        <f t="shared" si="57"/>
        <v>1.5340172784420548E-2</v>
      </c>
      <c r="L113" s="48">
        <f t="shared" si="58"/>
        <v>1.4166345420393061E-2</v>
      </c>
      <c r="M113" s="48">
        <f t="shared" si="59"/>
        <v>1.3819184274872935E-2</v>
      </c>
      <c r="N113" s="48">
        <f t="shared" si="60"/>
        <v>1.4756247840645999E-2</v>
      </c>
      <c r="O113" s="136">
        <f t="shared" si="32"/>
        <v>1.213988388965331E-2</v>
      </c>
      <c r="P113" s="136">
        <f t="shared" si="61"/>
        <v>9.0598953294995059E-3</v>
      </c>
      <c r="Q113" s="136">
        <f t="shared" si="62"/>
        <v>7.9876614438652276E-3</v>
      </c>
    </row>
    <row r="114" spans="1:17" x14ac:dyDescent="0.2">
      <c r="A114" s="30" t="s">
        <v>313</v>
      </c>
      <c r="B114" s="48">
        <f t="shared" si="48"/>
        <v>2.21956674780051E-2</v>
      </c>
      <c r="C114" s="48">
        <f t="shared" si="49"/>
        <v>2.3466419503690671E-2</v>
      </c>
      <c r="D114" s="48">
        <f t="shared" si="50"/>
        <v>2.554859181214306E-2</v>
      </c>
      <c r="E114" s="48">
        <f t="shared" si="51"/>
        <v>2.5848505072319658E-2</v>
      </c>
      <c r="F114" s="48">
        <f t="shared" si="52"/>
        <v>2.6537674840201971E-2</v>
      </c>
      <c r="G114" s="48">
        <f t="shared" si="53"/>
        <v>2.7421669012309805E-2</v>
      </c>
      <c r="H114" s="48">
        <f t="shared" si="54"/>
        <v>2.3548775406970725E-2</v>
      </c>
      <c r="I114" s="48">
        <f t="shared" si="55"/>
        <v>2.1220433118521013E-2</v>
      </c>
      <c r="J114" s="48">
        <f t="shared" si="56"/>
        <v>1.9249867502302478E-2</v>
      </c>
      <c r="K114" s="48">
        <f t="shared" si="57"/>
        <v>1.8861385198450955E-2</v>
      </c>
      <c r="L114" s="48">
        <f t="shared" si="58"/>
        <v>1.8493111064728562E-2</v>
      </c>
      <c r="M114" s="48">
        <f t="shared" si="59"/>
        <v>1.7101771925894217E-2</v>
      </c>
      <c r="N114" s="48">
        <f t="shared" si="60"/>
        <v>1.6141352889157332E-2</v>
      </c>
      <c r="O114" s="136">
        <f t="shared" si="32"/>
        <v>1.5483412737716919E-2</v>
      </c>
      <c r="P114" s="136">
        <f t="shared" si="61"/>
        <v>1.4734056474640708E-2</v>
      </c>
      <c r="Q114" s="136">
        <f t="shared" si="62"/>
        <v>1.3257249790326895E-2</v>
      </c>
    </row>
    <row r="115" spans="1:17" x14ac:dyDescent="0.2">
      <c r="A115" s="30" t="s">
        <v>314</v>
      </c>
      <c r="B115" s="48">
        <f t="shared" si="48"/>
        <v>6.4041803691798974E-4</v>
      </c>
      <c r="C115" s="48">
        <f t="shared" si="49"/>
        <v>7.5176871002940928E-4</v>
      </c>
      <c r="D115" s="48">
        <f t="shared" si="50"/>
        <v>9.0180192589234232E-4</v>
      </c>
      <c r="E115" s="48">
        <f t="shared" si="51"/>
        <v>9.0311123697539325E-4</v>
      </c>
      <c r="F115" s="48">
        <f t="shared" si="52"/>
        <v>7.4806291768896461E-4</v>
      </c>
      <c r="G115" s="48">
        <f t="shared" si="53"/>
        <v>7.238494142231118E-4</v>
      </c>
      <c r="H115" s="48">
        <f t="shared" si="54"/>
        <v>7.2056445372776351E-4</v>
      </c>
      <c r="I115" s="48">
        <f t="shared" si="55"/>
        <v>7.2174792116731995E-4</v>
      </c>
      <c r="J115" s="48">
        <f t="shared" si="56"/>
        <v>6.6357941201498189E-4</v>
      </c>
      <c r="K115" s="48">
        <f t="shared" si="57"/>
        <v>7.1190088662301894E-4</v>
      </c>
      <c r="L115" s="48">
        <f t="shared" si="58"/>
        <v>1.2856017128803445E-3</v>
      </c>
      <c r="M115" s="48">
        <f t="shared" si="59"/>
        <v>8.7187242330151904E-4</v>
      </c>
      <c r="N115" s="48">
        <f t="shared" si="60"/>
        <v>9.231897543136681E-4</v>
      </c>
      <c r="O115" s="136">
        <f t="shared" si="32"/>
        <v>6.7044440968078059E-4</v>
      </c>
      <c r="P115" s="136">
        <f t="shared" si="61"/>
        <v>5.0518575046481888E-4</v>
      </c>
      <c r="Q115" s="136">
        <f t="shared" si="62"/>
        <v>5.1767307026626857E-4</v>
      </c>
    </row>
    <row r="116" spans="1:17" x14ac:dyDescent="0.2">
      <c r="A116" s="30" t="s">
        <v>315</v>
      </c>
      <c r="B116" s="48">
        <f t="shared" si="48"/>
        <v>1.6778681850448389E-3</v>
      </c>
      <c r="C116" s="48">
        <f t="shared" si="49"/>
        <v>1.0599560008923198E-3</v>
      </c>
      <c r="D116" s="48">
        <f t="shared" si="50"/>
        <v>1.1830458064182839E-3</v>
      </c>
      <c r="E116" s="48">
        <f t="shared" si="51"/>
        <v>1.1472791887252307E-3</v>
      </c>
      <c r="F116" s="48">
        <f t="shared" si="52"/>
        <v>1.162583351150196E-3</v>
      </c>
      <c r="G116" s="48">
        <f t="shared" si="53"/>
        <v>9.9803945493339677E-4</v>
      </c>
      <c r="H116" s="48">
        <f t="shared" si="54"/>
        <v>1.1972766095606176E-3</v>
      </c>
      <c r="I116" s="48">
        <f t="shared" si="55"/>
        <v>1.0825058158256762E-3</v>
      </c>
      <c r="J116" s="48">
        <f t="shared" si="56"/>
        <v>1.1355485410859804E-3</v>
      </c>
      <c r="K116" s="48">
        <f t="shared" si="57"/>
        <v>1.1422719860073476E-3</v>
      </c>
      <c r="L116" s="48">
        <f t="shared" si="58"/>
        <v>1.1441831048964758E-3</v>
      </c>
      <c r="M116" s="48">
        <f t="shared" si="59"/>
        <v>9.4421533941683967E-4</v>
      </c>
      <c r="N116" s="48">
        <f t="shared" si="60"/>
        <v>7.6777841698596702E-4</v>
      </c>
      <c r="O116" s="136">
        <f t="shared" si="32"/>
        <v>1.0635824698086466E-3</v>
      </c>
      <c r="P116" s="136">
        <f t="shared" si="61"/>
        <v>7.7413342296792727E-4</v>
      </c>
      <c r="Q116" s="136">
        <f t="shared" si="62"/>
        <v>7.8834198290009521E-4</v>
      </c>
    </row>
    <row r="117" spans="1:17" ht="9" customHeight="1" x14ac:dyDescent="0.2">
      <c r="B117" s="48"/>
      <c r="C117" s="48"/>
      <c r="D117" s="48"/>
      <c r="E117" s="48"/>
      <c r="F117" s="48"/>
      <c r="G117" s="48"/>
      <c r="H117" s="48"/>
      <c r="I117" s="48"/>
      <c r="J117" s="48"/>
      <c r="K117" s="48"/>
      <c r="L117" s="48"/>
      <c r="M117" s="129"/>
      <c r="N117" s="129"/>
      <c r="O117" s="136"/>
      <c r="P117" s="136"/>
      <c r="Q117" s="136"/>
    </row>
    <row r="118" spans="1:17" x14ac:dyDescent="0.2">
      <c r="A118" s="28" t="s">
        <v>316</v>
      </c>
      <c r="B118" s="45">
        <f>B37/$B$157</f>
        <v>8.9791579597198754E-4</v>
      </c>
      <c r="C118" s="45">
        <f>C37/$C$157</f>
        <v>1.0523491039544576E-3</v>
      </c>
      <c r="D118" s="45">
        <f>D37/$D$157</f>
        <v>1.3319899009200508E-3</v>
      </c>
      <c r="E118" s="45">
        <f>E37/$E$157</f>
        <v>1.3501710537174435E-3</v>
      </c>
      <c r="F118" s="45">
        <f>F37/$F$157</f>
        <v>1.3921721518959135E-3</v>
      </c>
      <c r="G118" s="45">
        <f>G37/$G$157</f>
        <v>1.4185486650467947E-3</v>
      </c>
      <c r="H118" s="45">
        <f>H37/$H$157</f>
        <v>1.2234204726522624E-3</v>
      </c>
      <c r="I118" s="45">
        <f>I37/$I$157</f>
        <v>1.3753383597371095E-3</v>
      </c>
      <c r="J118" s="45">
        <f>J37/$J$157</f>
        <v>1.3298645076581326E-3</v>
      </c>
      <c r="K118" s="45">
        <f>K37/$K$157</f>
        <v>1.4225414900924562E-3</v>
      </c>
      <c r="L118" s="45">
        <f>L37/$L$157</f>
        <v>1.2354744611401197E-3</v>
      </c>
      <c r="M118" s="45">
        <f>M37/$M$157</f>
        <v>1.1571341890444448E-3</v>
      </c>
      <c r="N118" s="45">
        <f>N37/$N$157</f>
        <v>1.1791491261275283E-3</v>
      </c>
      <c r="O118" s="60">
        <f t="shared" si="32"/>
        <v>1.1984450624192493E-3</v>
      </c>
      <c r="P118" s="60">
        <f>P37/$P$157</f>
        <v>1.3881589723525654E-3</v>
      </c>
      <c r="Q118" s="60">
        <f>Q37/$Q$157</f>
        <v>1.1427389167284561E-3</v>
      </c>
    </row>
    <row r="119" spans="1:17" x14ac:dyDescent="0.2">
      <c r="A119" s="30" t="s">
        <v>317</v>
      </c>
      <c r="B119" s="48">
        <f>B38/$B$157</f>
        <v>2.2366535860117543E-4</v>
      </c>
      <c r="C119" s="48">
        <f>C38/$C$157</f>
        <v>7.9513974447642576E-4</v>
      </c>
      <c r="D119" s="48">
        <f>D38/$D$157</f>
        <v>1.0052298220309776E-3</v>
      </c>
      <c r="E119" s="48">
        <f>E38/$E$157</f>
        <v>9.5468424147505189E-4</v>
      </c>
      <c r="F119" s="48">
        <f>F38/$F$157</f>
        <v>9.8570814093217854E-4</v>
      </c>
      <c r="G119" s="48">
        <f>G38/$G$157</f>
        <v>1.0236447833267138E-3</v>
      </c>
      <c r="H119" s="48">
        <f>H38/$H$157</f>
        <v>9.0439229563758956E-4</v>
      </c>
      <c r="I119" s="48">
        <f>I38/$I$157</f>
        <v>1.061481812679139E-3</v>
      </c>
      <c r="J119" s="48">
        <f>J38/$J$157</f>
        <v>9.4457553020834578E-4</v>
      </c>
      <c r="K119" s="48">
        <f>K38/$K$157</f>
        <v>9.9772624292725795E-4</v>
      </c>
      <c r="L119" s="48">
        <f>L38/$L$157</f>
        <v>7.8617272737185905E-4</v>
      </c>
      <c r="M119" s="48">
        <f>M38/$M$157</f>
        <v>7.8540498402570116E-4</v>
      </c>
      <c r="N119" s="48">
        <f>N38/$N$157</f>
        <v>8.2357756884166944E-4</v>
      </c>
      <c r="O119" s="136">
        <f t="shared" si="32"/>
        <v>8.4508721852419289E-4</v>
      </c>
      <c r="P119" s="136">
        <f>P38/$P$157</f>
        <v>0</v>
      </c>
      <c r="Q119" s="136">
        <f>Q38/$Q$157</f>
        <v>0</v>
      </c>
    </row>
    <row r="120" spans="1:17" x14ac:dyDescent="0.2">
      <c r="A120" s="30" t="s">
        <v>318</v>
      </c>
      <c r="B120" s="48">
        <f>B39/$B$157</f>
        <v>6.7425043737081214E-4</v>
      </c>
      <c r="C120" s="48">
        <f>C39/$C$157</f>
        <v>2.5720935947803197E-4</v>
      </c>
      <c r="D120" s="48">
        <f>D39/$D$157</f>
        <v>3.2676007888907311E-4</v>
      </c>
      <c r="E120" s="48">
        <f>E39/$E$157</f>
        <v>3.9548681224239158E-4</v>
      </c>
      <c r="F120" s="48">
        <f>F39/$F$157</f>
        <v>4.0646401096373485E-4</v>
      </c>
      <c r="G120" s="48">
        <f>G39/$G$157</f>
        <v>3.9490388172008095E-4</v>
      </c>
      <c r="H120" s="48">
        <f>H39/$H$157</f>
        <v>3.1902817701467289E-4</v>
      </c>
      <c r="I120" s="48">
        <f>I39/$I$157</f>
        <v>3.1385654705797027E-4</v>
      </c>
      <c r="J120" s="48">
        <f>J39/$J$157</f>
        <v>3.8528897744978692E-4</v>
      </c>
      <c r="K120" s="48">
        <f>K39/$K$157</f>
        <v>4.2481524716519818E-4</v>
      </c>
      <c r="L120" s="48">
        <f>L39/$L$157</f>
        <v>4.493017337682606E-4</v>
      </c>
      <c r="M120" s="48">
        <f>M39/$M$157</f>
        <v>3.7172920501874363E-4</v>
      </c>
      <c r="N120" s="48">
        <f>N39/$N$157</f>
        <v>3.5557155728585879E-4</v>
      </c>
      <c r="O120" s="136">
        <f t="shared" si="32"/>
        <v>3.5335784389505621E-4</v>
      </c>
      <c r="P120" s="136">
        <f>P39/$P$157</f>
        <v>1.3881589723525654E-3</v>
      </c>
      <c r="Q120" s="136">
        <f>Q39/$Q$157</f>
        <v>1.1427389167284561E-3</v>
      </c>
    </row>
    <row r="121" spans="1:17" ht="9" customHeight="1" x14ac:dyDescent="0.2">
      <c r="B121" s="48"/>
      <c r="C121" s="48"/>
      <c r="D121" s="48"/>
      <c r="E121" s="48"/>
      <c r="F121" s="48"/>
      <c r="G121" s="48"/>
      <c r="H121" s="48"/>
      <c r="I121" s="48"/>
      <c r="J121" s="48"/>
      <c r="K121" s="48"/>
      <c r="L121" s="48"/>
      <c r="M121" s="129"/>
      <c r="N121" s="129"/>
      <c r="O121" s="136"/>
      <c r="P121" s="136"/>
      <c r="Q121" s="136"/>
    </row>
    <row r="122" spans="1:17" x14ac:dyDescent="0.2">
      <c r="A122" s="28" t="s">
        <v>319</v>
      </c>
      <c r="B122" s="45">
        <f>B41/$B$157</f>
        <v>1.6248134516001152E-2</v>
      </c>
      <c r="C122" s="45">
        <f>C41/$C$157</f>
        <v>1.9219327921376216E-2</v>
      </c>
      <c r="D122" s="45">
        <f>D41/$D$157</f>
        <v>2.0947240258074512E-2</v>
      </c>
      <c r="E122" s="45">
        <f>E41/$E$157</f>
        <v>2.0602238840401878E-2</v>
      </c>
      <c r="F122" s="45">
        <f>F41/$F$157</f>
        <v>1.9812380963599018E-2</v>
      </c>
      <c r="G122" s="45">
        <f>G41/$G$157</f>
        <v>1.9678962085628568E-2</v>
      </c>
      <c r="H122" s="45">
        <f>H41/$H$157</f>
        <v>2.0415651182781002E-2</v>
      </c>
      <c r="I122" s="45">
        <f>I41/$I$157</f>
        <v>2.0488549963630254E-2</v>
      </c>
      <c r="J122" s="45">
        <f>J41/$J$157</f>
        <v>2.1678550364035098E-2</v>
      </c>
      <c r="K122" s="45">
        <f>K41/$K$157</f>
        <v>2.1527373831778759E-2</v>
      </c>
      <c r="L122" s="45">
        <f>L41/$L$157</f>
        <v>2.1728925549868761E-2</v>
      </c>
      <c r="M122" s="45">
        <f>M41/$M$157</f>
        <v>2.2871120915167652E-2</v>
      </c>
      <c r="N122" s="45">
        <f>N41/$N$157</f>
        <v>2.3589480117596918E-2</v>
      </c>
      <c r="O122" s="60">
        <f t="shared" si="32"/>
        <v>2.3537601289521787E-2</v>
      </c>
      <c r="P122" s="60">
        <f>P41/$P$157</f>
        <v>2.3439790172989434E-2</v>
      </c>
      <c r="Q122" s="60">
        <f>Q41/$Q$157</f>
        <v>2.2530007183918996E-2</v>
      </c>
    </row>
    <row r="123" spans="1:17" x14ac:dyDescent="0.2">
      <c r="A123" s="30" t="s">
        <v>320</v>
      </c>
      <c r="B123" s="48">
        <f>B42/$B$157</f>
        <v>3.9798681993412953E-3</v>
      </c>
      <c r="C123" s="48">
        <f>C42/$C$157</f>
        <v>4.6145670155722206E-3</v>
      </c>
      <c r="D123" s="48">
        <f>D42/$D$157</f>
        <v>5.4575493220304526E-3</v>
      </c>
      <c r="E123" s="48">
        <f>E42/$E$157</f>
        <v>5.0226392734274714E-3</v>
      </c>
      <c r="F123" s="48">
        <f>F42/$F$157</f>
        <v>4.4701473103028379E-3</v>
      </c>
      <c r="G123" s="48">
        <f>G42/$G$157</f>
        <v>3.7311409247882954E-3</v>
      </c>
      <c r="H123" s="48">
        <f>H42/$H$157</f>
        <v>3.9782893004664732E-3</v>
      </c>
      <c r="I123" s="48">
        <f>I42/$I$157</f>
        <v>3.5772410993388146E-3</v>
      </c>
      <c r="J123" s="48">
        <f>J42/$J$157</f>
        <v>4.4375209064087852E-3</v>
      </c>
      <c r="K123" s="48">
        <f>K42/$K$157</f>
        <v>3.8915672074945466E-3</v>
      </c>
      <c r="L123" s="48">
        <f>L42/$L$157</f>
        <v>3.2240436160699284E-3</v>
      </c>
      <c r="M123" s="48">
        <f>M42/$M$157</f>
        <v>3.6198285355847275E-3</v>
      </c>
      <c r="N123" s="48">
        <f>N42/$N$157</f>
        <v>4.1973043608927538E-3</v>
      </c>
      <c r="O123" s="136">
        <f t="shared" si="32"/>
        <v>4.078120197940749E-3</v>
      </c>
      <c r="P123" s="136">
        <f>P42/$P$157</f>
        <v>5.3738745569841305E-3</v>
      </c>
      <c r="Q123" s="136">
        <f>Q42/$Q$157</f>
        <v>4.8907869981380699E-3</v>
      </c>
    </row>
    <row r="124" spans="1:17" x14ac:dyDescent="0.2">
      <c r="A124" s="30" t="s">
        <v>321</v>
      </c>
      <c r="B124" s="48">
        <f>B43/$B$157</f>
        <v>8.9976401414526667E-3</v>
      </c>
      <c r="C124" s="48">
        <f>C43/$C$157</f>
        <v>1.1236262835101781E-2</v>
      </c>
      <c r="D124" s="48">
        <f>D43/$D$157</f>
        <v>1.1632062317494942E-2</v>
      </c>
      <c r="E124" s="48">
        <f>E43/$E$157</f>
        <v>1.1318365086190189E-2</v>
      </c>
      <c r="F124" s="48">
        <f>F43/$F$157</f>
        <v>1.1162539765131575E-2</v>
      </c>
      <c r="G124" s="48">
        <f>G43/$G$157</f>
        <v>1.1727337234549114E-2</v>
      </c>
      <c r="H124" s="48">
        <f>H43/$H$157</f>
        <v>1.1858019003550943E-2</v>
      </c>
      <c r="I124" s="48">
        <f>I43/$I$157</f>
        <v>1.2229623703614944E-2</v>
      </c>
      <c r="J124" s="48">
        <f>J43/$J$157</f>
        <v>1.2421058568616127E-2</v>
      </c>
      <c r="K124" s="48">
        <f>K43/$K$157</f>
        <v>1.3006197013268097E-2</v>
      </c>
      <c r="L124" s="48">
        <f>L43/$L$157</f>
        <v>1.3675258040344711E-2</v>
      </c>
      <c r="M124" s="48">
        <f>M43/$M$157</f>
        <v>1.4715089159175927E-2</v>
      </c>
      <c r="N124" s="48">
        <f>N43/$N$157</f>
        <v>1.4694116934515424E-2</v>
      </c>
      <c r="O124" s="136">
        <f t="shared" si="32"/>
        <v>1.4495740677947504E-2</v>
      </c>
      <c r="P124" s="136">
        <f>P43/$P$157</f>
        <v>1.3453392311147344E-2</v>
      </c>
      <c r="Q124" s="136">
        <f>Q43/$Q$157</f>
        <v>1.3546171103905611E-2</v>
      </c>
    </row>
    <row r="125" spans="1:17" x14ac:dyDescent="0.2">
      <c r="A125" s="30" t="s">
        <v>322</v>
      </c>
      <c r="B125" s="48">
        <f>B44/$B$157</f>
        <v>3.1957830590745901E-3</v>
      </c>
      <c r="C125" s="48">
        <f>C44/$C$157</f>
        <v>3.2675231459804036E-3</v>
      </c>
      <c r="D125" s="48">
        <f>D44/$D$157</f>
        <v>3.7532199864563007E-3</v>
      </c>
      <c r="E125" s="48">
        <f>E44/$E$157</f>
        <v>4.0021249170114617E-3</v>
      </c>
      <c r="F125" s="48">
        <f>F44/$F$157</f>
        <v>4.0831877231382102E-3</v>
      </c>
      <c r="G125" s="48">
        <f>G44/$G$157</f>
        <v>4.1269162801975271E-3</v>
      </c>
      <c r="H125" s="48">
        <f>H44/$H$157</f>
        <v>4.4852807389246215E-3</v>
      </c>
      <c r="I125" s="48">
        <f>I44/$I$157</f>
        <v>4.5899252257610686E-3</v>
      </c>
      <c r="J125" s="48">
        <f>J44/$J$157</f>
        <v>4.7277689113611864E-3</v>
      </c>
      <c r="K125" s="48">
        <f>K44/$K$157</f>
        <v>4.5408313974820104E-3</v>
      </c>
      <c r="L125" s="48">
        <f>L44/$L$157</f>
        <v>4.74423399586085E-3</v>
      </c>
      <c r="M125" s="48">
        <f>M44/$M$157</f>
        <v>4.4533800555369924E-3</v>
      </c>
      <c r="N125" s="48">
        <f>N44/$N$157</f>
        <v>4.6221970202060493E-3</v>
      </c>
      <c r="O125" s="136">
        <f t="shared" si="32"/>
        <v>4.8838399281018732E-3</v>
      </c>
      <c r="P125" s="136">
        <f>P44/$P$157</f>
        <v>4.5409363926907937E-3</v>
      </c>
      <c r="Q125" s="136">
        <f>Q44/$Q$157</f>
        <v>4.0265861292780175E-3</v>
      </c>
    </row>
    <row r="126" spans="1:17" x14ac:dyDescent="0.2">
      <c r="A126" s="30" t="s">
        <v>323</v>
      </c>
      <c r="B126" s="48">
        <f>B45/$B$157</f>
        <v>7.4843116132599984E-5</v>
      </c>
      <c r="C126" s="48">
        <f>C45/$C$157</f>
        <v>1.0097492472180923E-4</v>
      </c>
      <c r="D126" s="48">
        <f>D45/$D$157</f>
        <v>1.0440863209281463E-4</v>
      </c>
      <c r="E126" s="48">
        <f>E45/$E$157</f>
        <v>2.5910956377275801E-4</v>
      </c>
      <c r="F126" s="48">
        <f>F45/$F$157</f>
        <v>9.6506165026393118E-5</v>
      </c>
      <c r="G126" s="48">
        <f>G45/$G$157</f>
        <v>9.3567646093632243E-5</v>
      </c>
      <c r="H126" s="48">
        <f>H45/$H$157</f>
        <v>9.406213983896435E-5</v>
      </c>
      <c r="I126" s="48">
        <f>I45/$I$157</f>
        <v>9.1759934915428169E-5</v>
      </c>
      <c r="J126" s="48">
        <f>J45/$J$157</f>
        <v>9.2201977648999822E-5</v>
      </c>
      <c r="K126" s="48">
        <f>K45/$K$157</f>
        <v>8.8778213534104674E-5</v>
      </c>
      <c r="L126" s="48">
        <f>L45/$L$157</f>
        <v>8.5389897593273747E-5</v>
      </c>
      <c r="M126" s="48">
        <f>M45/$M$157</f>
        <v>8.2823164870008653E-5</v>
      </c>
      <c r="N126" s="48">
        <f>N45/$N$157</f>
        <v>7.5861801982691476E-5</v>
      </c>
      <c r="O126" s="136">
        <f t="shared" si="32"/>
        <v>7.9900485531660318E-5</v>
      </c>
      <c r="P126" s="136">
        <f>P45/$P$157</f>
        <v>7.1586912167163717E-5</v>
      </c>
      <c r="Q126" s="136">
        <f>Q45/$Q$157</f>
        <v>6.6462952597296727E-5</v>
      </c>
    </row>
    <row r="127" spans="1:17" ht="8.25" customHeight="1" x14ac:dyDescent="0.2">
      <c r="B127" s="48"/>
      <c r="C127" s="48"/>
      <c r="D127" s="48"/>
      <c r="E127" s="48"/>
      <c r="F127" s="48"/>
      <c r="G127" s="48"/>
      <c r="H127" s="48"/>
      <c r="I127" s="48"/>
      <c r="J127" s="48"/>
      <c r="K127" s="48"/>
      <c r="L127" s="48"/>
      <c r="M127" s="129"/>
      <c r="N127" s="129"/>
      <c r="O127" s="136"/>
      <c r="P127" s="136"/>
      <c r="Q127" s="136"/>
    </row>
    <row r="128" spans="1:17" x14ac:dyDescent="0.2">
      <c r="A128" s="28" t="s">
        <v>324</v>
      </c>
      <c r="B128" s="45">
        <f>B47/$B$157</f>
        <v>4.9503591382297436E-2</v>
      </c>
      <c r="C128" s="45">
        <f>C47/$C$157</f>
        <v>5.6405245674416925E-2</v>
      </c>
      <c r="D128" s="45">
        <f>D47/$D$157</f>
        <v>6.3188690866754132E-2</v>
      </c>
      <c r="E128" s="45">
        <f>E47/$E$157</f>
        <v>6.2447118731047413E-2</v>
      </c>
      <c r="F128" s="45">
        <f>F47/$F$157</f>
        <v>6.2675512778915712E-2</v>
      </c>
      <c r="G128" s="45">
        <f>G47/$G$157</f>
        <v>6.4733484105910788E-2</v>
      </c>
      <c r="H128" s="45">
        <f>H47/$H$157</f>
        <v>6.3709067662276561E-2</v>
      </c>
      <c r="I128" s="45">
        <f>I47/$I$157</f>
        <v>6.1413609501243867E-2</v>
      </c>
      <c r="J128" s="45">
        <f>J47/$J$157</f>
        <v>6.3028555293105498E-2</v>
      </c>
      <c r="K128" s="45">
        <f>K47/$K$157</f>
        <v>6.3289797826233812E-2</v>
      </c>
      <c r="L128" s="45">
        <f>L47/$L$157</f>
        <v>6.2111261583444814E-2</v>
      </c>
      <c r="M128" s="45">
        <f>M47/$M$157</f>
        <v>6.3632689355549624E-2</v>
      </c>
      <c r="N128" s="45">
        <f>N47/$N$157</f>
        <v>6.3731940548924615E-2</v>
      </c>
      <c r="O128" s="60">
        <f t="shared" si="32"/>
        <v>6.8343358053887568E-2</v>
      </c>
      <c r="P128" s="60">
        <f>P47/$P$157</f>
        <v>6.6503247385252345E-2</v>
      </c>
      <c r="Q128" s="60">
        <f>Q47/$Q$157</f>
        <v>6.0738910307304064E-2</v>
      </c>
    </row>
    <row r="129" spans="1:17" x14ac:dyDescent="0.2">
      <c r="A129" s="30" t="s">
        <v>325</v>
      </c>
      <c r="B129" s="45"/>
      <c r="C129" s="45"/>
      <c r="D129" s="45"/>
      <c r="E129" s="45"/>
      <c r="F129" s="45"/>
      <c r="G129" s="48">
        <f>G48/$G$157</f>
        <v>2.0557517024756189E-5</v>
      </c>
      <c r="H129" s="48">
        <f>H48/$H$157</f>
        <v>1.3882913629106885E-4</v>
      </c>
      <c r="I129" s="48">
        <f>I48/$I$157</f>
        <v>4.4723950841689945E-4</v>
      </c>
      <c r="J129" s="48">
        <f>J48/$J$157</f>
        <v>6.545353330393444E-4</v>
      </c>
      <c r="K129" s="48">
        <f>K48/$K$157</f>
        <v>6.8072759564841297E-4</v>
      </c>
      <c r="L129" s="48">
        <f>L48/$L$157</f>
        <v>8.7944590050040847E-4</v>
      </c>
      <c r="M129" s="48">
        <f>M48/$M$157</f>
        <v>9.3303576775492032E-4</v>
      </c>
      <c r="N129" s="48">
        <f>N48/$N$157</f>
        <v>1.0200532986690382E-3</v>
      </c>
      <c r="O129" s="136">
        <f t="shared" si="32"/>
        <v>8.7019141449118256E-4</v>
      </c>
      <c r="P129" s="136">
        <f>P48/$P$157</f>
        <v>7.9158010325738816E-4</v>
      </c>
      <c r="Q129" s="136">
        <f>Q48/$Q$157</f>
        <v>7.0835019613152525E-4</v>
      </c>
    </row>
    <row r="130" spans="1:17" x14ac:dyDescent="0.2">
      <c r="A130" s="30" t="s">
        <v>326</v>
      </c>
      <c r="B130" s="48">
        <f>B49/$B$157</f>
        <v>4.2971036529169072E-3</v>
      </c>
      <c r="C130" s="48">
        <f>C49/$C$157</f>
        <v>6.3317885251199246E-3</v>
      </c>
      <c r="D130" s="48">
        <f>D49/$D$157</f>
        <v>8.4110249741030894E-3</v>
      </c>
      <c r="E130" s="48">
        <f>E49/$E$157</f>
        <v>6.5182637721653263E-3</v>
      </c>
      <c r="F130" s="48">
        <f>F49/$F$157</f>
        <v>6.5023934028358623E-3</v>
      </c>
      <c r="G130" s="48">
        <f>G49/$G$157</f>
        <v>1.0181159353218127E-2</v>
      </c>
      <c r="H130" s="48">
        <f>H49/$H$157</f>
        <v>8.8576798409492653E-3</v>
      </c>
      <c r="I130" s="48">
        <f>I49/$I$157</f>
        <v>8.4761552458135821E-3</v>
      </c>
      <c r="J130" s="48">
        <f>J49/$J$157</f>
        <v>8.765993109848649E-3</v>
      </c>
      <c r="K130" s="48">
        <f>K49/$K$157</f>
        <v>9.064053145454198E-3</v>
      </c>
      <c r="L130" s="48">
        <f>L49/$L$157</f>
        <v>9.0043121913644594E-3</v>
      </c>
      <c r="M130" s="48">
        <f>M49/$M$157</f>
        <v>9.2632831488828667E-3</v>
      </c>
      <c r="N130" s="48">
        <f>N49/$N$157</f>
        <v>8.9976023844109375E-3</v>
      </c>
      <c r="O130" s="136">
        <f t="shared" si="32"/>
        <v>8.0060949615386474E-3</v>
      </c>
      <c r="P130" s="136">
        <f>P49/$P$157</f>
        <v>9.4288941253726898E-3</v>
      </c>
      <c r="Q130" s="136">
        <f>Q49/$Q$157</f>
        <v>6.9828354796667939E-3</v>
      </c>
    </row>
    <row r="131" spans="1:17" x14ac:dyDescent="0.2">
      <c r="A131" s="30" t="s">
        <v>327</v>
      </c>
      <c r="B131" s="48">
        <f>B50/$B$157</f>
        <v>1.0371477516980307E-4</v>
      </c>
      <c r="C131" s="48">
        <f>C50/$C$157</f>
        <v>1.166575946456095E-4</v>
      </c>
      <c r="D131" s="48">
        <f>D50/$D$157</f>
        <v>1.3790773769938879E-4</v>
      </c>
      <c r="E131" s="48">
        <f>E50/$E$157</f>
        <v>1.4787804143829645E-4</v>
      </c>
      <c r="F131" s="48">
        <f>F50/$F$157</f>
        <v>1.5156391750241959E-4</v>
      </c>
      <c r="G131" s="48">
        <f>G50/$G$157</f>
        <v>1.427574943257132E-4</v>
      </c>
      <c r="H131" s="48">
        <f>H50/$H$157</f>
        <v>1.4140542804232602E-4</v>
      </c>
      <c r="I131" s="48">
        <f>I50/$I$157</f>
        <v>1.3583641645688587E-4</v>
      </c>
      <c r="J131" s="48">
        <f>J50/$J$157</f>
        <v>1.4400789933930377E-4</v>
      </c>
      <c r="K131" s="48">
        <f>K50/$K$157</f>
        <v>1.6940825974851853E-4</v>
      </c>
      <c r="L131" s="48">
        <f>L50/$L$157</f>
        <v>1.7176660983890391E-4</v>
      </c>
      <c r="M131" s="48">
        <f>M50/$M$157</f>
        <v>1.6356960113173921E-4</v>
      </c>
      <c r="N131" s="48">
        <f>N50/$N$157</f>
        <v>1.4813083312667239E-4</v>
      </c>
      <c r="O131" s="136">
        <f t="shared" si="32"/>
        <v>1.7410122956586148E-4</v>
      </c>
      <c r="P131" s="136">
        <f>P50/$P$157</f>
        <v>0</v>
      </c>
      <c r="Q131" s="136">
        <f>Q50/$Q$157</f>
        <v>0</v>
      </c>
    </row>
    <row r="132" spans="1:17" x14ac:dyDescent="0.2">
      <c r="A132" s="30" t="s">
        <v>328</v>
      </c>
      <c r="B132" s="48">
        <f>B51/$B$157</f>
        <v>4.5102772954210724E-2</v>
      </c>
      <c r="C132" s="48">
        <f>C51/$C$157</f>
        <v>4.9956799554651397E-2</v>
      </c>
      <c r="D132" s="48">
        <f>D51/$D$157</f>
        <v>5.4639758154951659E-2</v>
      </c>
      <c r="E132" s="48">
        <f>E51/$E$157</f>
        <v>5.5780976917443791E-2</v>
      </c>
      <c r="F132" s="48">
        <f>F51/$F$157</f>
        <v>5.6021555458577427E-2</v>
      </c>
      <c r="G132" s="48">
        <f>G51/$G$157</f>
        <v>5.4389009741342198E-2</v>
      </c>
      <c r="H132" s="48">
        <f>H51/$H$157</f>
        <v>5.4571153256993896E-2</v>
      </c>
      <c r="I132" s="48">
        <f>I51/$I$157</f>
        <v>5.2354378330556499E-2</v>
      </c>
      <c r="J132" s="48">
        <f>J51/$J$157</f>
        <v>5.3464018950878198E-2</v>
      </c>
      <c r="K132" s="48">
        <f>K51/$K$157</f>
        <v>5.3375608825382677E-2</v>
      </c>
      <c r="L132" s="48">
        <f>L51/$L$157</f>
        <v>5.2055736881741033E-2</v>
      </c>
      <c r="M132" s="48">
        <f>M51/$M$157</f>
        <v>5.3272800837780097E-2</v>
      </c>
      <c r="N132" s="48">
        <f>N51/$N$157</f>
        <v>5.3566154032717965E-2</v>
      </c>
      <c r="O132" s="136">
        <f t="shared" si="32"/>
        <v>5.9292970448291876E-2</v>
      </c>
      <c r="P132" s="136">
        <f>P51/$P$157</f>
        <v>5.6282773156622265E-2</v>
      </c>
      <c r="Q132" s="136">
        <f>Q51/$Q$157</f>
        <v>5.3047724631505748E-2</v>
      </c>
    </row>
    <row r="133" spans="1:17" ht="9.75" customHeight="1" x14ac:dyDescent="0.2">
      <c r="B133" s="48"/>
      <c r="C133" s="48"/>
      <c r="D133" s="48"/>
      <c r="E133" s="48"/>
      <c r="F133" s="48"/>
      <c r="G133" s="48"/>
      <c r="H133" s="48"/>
      <c r="I133" s="48"/>
      <c r="J133" s="48"/>
      <c r="K133" s="48"/>
      <c r="L133" s="48"/>
      <c r="M133" s="129"/>
      <c r="N133" s="129"/>
      <c r="O133" s="136"/>
      <c r="P133" s="136"/>
      <c r="Q133" s="136"/>
    </row>
    <row r="134" spans="1:17" ht="25.5" x14ac:dyDescent="0.2">
      <c r="A134" s="28" t="s">
        <v>329</v>
      </c>
      <c r="B134" s="45">
        <f>B53/$B$157</f>
        <v>1.3178004373015654E-3</v>
      </c>
      <c r="C134" s="45">
        <f>C53/$C$157</f>
        <v>1.3582845559022673E-3</v>
      </c>
      <c r="D134" s="45">
        <f>D53/$D$157</f>
        <v>2.0144805369778748E-3</v>
      </c>
      <c r="E134" s="45">
        <f t="shared" ref="E134:E139" si="63">E53/$E$157</f>
        <v>1.8166174110186314E-3</v>
      </c>
      <c r="F134" s="45">
        <f t="shared" ref="F134:F139" si="64">F53/$F$157</f>
        <v>1.8773171321355882E-3</v>
      </c>
      <c r="G134" s="45">
        <f t="shared" ref="G134:G139" si="65">G53/$G$157</f>
        <v>1.8090337120609194E-3</v>
      </c>
      <c r="H134" s="45">
        <f t="shared" ref="H134:H139" si="66">H53/$H$157</f>
        <v>2.1532811402515941E-3</v>
      </c>
      <c r="I134" s="45">
        <f t="shared" ref="I134:I139" si="67">I53/$I$157</f>
        <v>2.034349969833388E-3</v>
      </c>
      <c r="J134" s="45">
        <f t="shared" ref="J134:J139" si="68">J53/$J$157</f>
        <v>1.9162310921202804E-3</v>
      </c>
      <c r="K134" s="45">
        <f t="shared" ref="K134:K139" si="69">K53/$K$157</f>
        <v>1.7793451201428381E-3</v>
      </c>
      <c r="L134" s="45">
        <f t="shared" ref="L134:L139" si="70">L53/$L$157</f>
        <v>1.9718071127338699E-3</v>
      </c>
      <c r="M134" s="45">
        <f t="shared" ref="M134:M139" si="71">M53/$M$157</f>
        <v>1.7429018294203647E-3</v>
      </c>
      <c r="N134" s="45">
        <f t="shared" ref="N134:N139" si="72">N53/$N$157</f>
        <v>1.6838963723487036E-3</v>
      </c>
      <c r="O134" s="60">
        <f t="shared" si="32"/>
        <v>1.5137120082521823E-3</v>
      </c>
      <c r="P134" s="60">
        <f t="shared" ref="P134:P139" si="73">P53/$P$157</f>
        <v>1.3294232338175399E-3</v>
      </c>
      <c r="Q134" s="60">
        <f t="shared" ref="Q134:Q139" si="74">Q53/$Q$157</f>
        <v>1.2849036008779587E-3</v>
      </c>
    </row>
    <row r="135" spans="1:17" x14ac:dyDescent="0.2">
      <c r="A135" s="30" t="s">
        <v>330</v>
      </c>
      <c r="B135" s="48">
        <f>B54/$B$157</f>
        <v>1.7695951017864767E-4</v>
      </c>
      <c r="C135" s="48">
        <f>C54/$C$157</f>
        <v>2.188417260177196E-4</v>
      </c>
      <c r="D135" s="48">
        <f>D54/$D$157</f>
        <v>3.9179753889824931E-4</v>
      </c>
      <c r="E135" s="48">
        <f t="shared" si="63"/>
        <v>2.9248626558925925E-4</v>
      </c>
      <c r="F135" s="48">
        <f t="shared" si="64"/>
        <v>3.0801928012072336E-4</v>
      </c>
      <c r="G135" s="48">
        <f t="shared" si="65"/>
        <v>2.6685197964656376E-4</v>
      </c>
      <c r="H135" s="48">
        <f t="shared" si="66"/>
        <v>4.8471986754141104E-4</v>
      </c>
      <c r="I135" s="48">
        <f t="shared" si="67"/>
        <v>4.4327898191961568E-4</v>
      </c>
      <c r="J135" s="48">
        <f t="shared" si="68"/>
        <v>3.6584380569521543E-4</v>
      </c>
      <c r="K135" s="48">
        <f t="shared" si="69"/>
        <v>2.9577972150987981E-4</v>
      </c>
      <c r="L135" s="48">
        <f t="shared" si="70"/>
        <v>3.1492079220351221E-4</v>
      </c>
      <c r="M135" s="48">
        <f t="shared" si="71"/>
        <v>2.9344709932945418E-4</v>
      </c>
      <c r="N135" s="48">
        <f t="shared" si="72"/>
        <v>2.9365461737420646E-4</v>
      </c>
      <c r="O135" s="136">
        <f t="shared" si="32"/>
        <v>2.3388177329447144E-4</v>
      </c>
      <c r="P135" s="136">
        <f t="shared" si="73"/>
        <v>2.1681705771865739E-4</v>
      </c>
      <c r="Q135" s="136">
        <f t="shared" si="74"/>
        <v>2.3177677882290574E-4</v>
      </c>
    </row>
    <row r="136" spans="1:17" x14ac:dyDescent="0.2">
      <c r="A136" s="30" t="s">
        <v>331</v>
      </c>
      <c r="B136" s="48">
        <f>B55/$B$157</f>
        <v>8.402156773874125E-4</v>
      </c>
      <c r="C136" s="48">
        <f>C55/$C$157</f>
        <v>8.9911300813724641E-4</v>
      </c>
      <c r="D136" s="48">
        <f>D55/$D$157</f>
        <v>1.2380633471124104E-3</v>
      </c>
      <c r="E136" s="48">
        <f t="shared" si="63"/>
        <v>1.3038905479656943E-3</v>
      </c>
      <c r="F136" s="48">
        <f t="shared" si="64"/>
        <v>1.284980552729379E-3</v>
      </c>
      <c r="G136" s="48">
        <f t="shared" si="65"/>
        <v>1.2836613780375014E-3</v>
      </c>
      <c r="H136" s="48">
        <f t="shared" si="66"/>
        <v>1.3644567369375485E-3</v>
      </c>
      <c r="I136" s="48">
        <f t="shared" si="67"/>
        <v>1.3388972304510104E-3</v>
      </c>
      <c r="J136" s="48">
        <f t="shared" si="68"/>
        <v>1.2712137013659302E-3</v>
      </c>
      <c r="K136" s="48">
        <f t="shared" si="69"/>
        <v>1.1908708752391484E-3</v>
      </c>
      <c r="L136" s="48">
        <f t="shared" si="70"/>
        <v>1.3697624041036705E-3</v>
      </c>
      <c r="M136" s="48">
        <f t="shared" si="71"/>
        <v>1.2000785530110103E-3</v>
      </c>
      <c r="N136" s="48">
        <f t="shared" si="72"/>
        <v>1.1019255151319038E-3</v>
      </c>
      <c r="O136" s="136">
        <f t="shared" si="32"/>
        <v>1.0286635944288382E-3</v>
      </c>
      <c r="P136" s="136">
        <f t="shared" si="73"/>
        <v>9.3898784850412868E-4</v>
      </c>
      <c r="Q136" s="136">
        <f t="shared" si="74"/>
        <v>9.0308134496559864E-4</v>
      </c>
    </row>
    <row r="137" spans="1:17" x14ac:dyDescent="0.2">
      <c r="A137" s="30" t="s">
        <v>332</v>
      </c>
      <c r="B137" s="48">
        <f>B56/$B$157</f>
        <v>2.8229426621712174E-4</v>
      </c>
      <c r="C137" s="48">
        <f>C56/$C$157</f>
        <v>2.2367238319723795E-4</v>
      </c>
      <c r="D137" s="48">
        <f>D56/$D$157</f>
        <v>3.6638537739516389E-4</v>
      </c>
      <c r="E137" s="48">
        <f t="shared" si="63"/>
        <v>1.9642988401149755E-4</v>
      </c>
      <c r="F137" s="48">
        <f t="shared" si="64"/>
        <v>2.523613617511072E-4</v>
      </c>
      <c r="G137" s="48">
        <f t="shared" si="65"/>
        <v>2.3671667207679012E-4</v>
      </c>
      <c r="H137" s="48">
        <f t="shared" si="66"/>
        <v>2.720147798282405E-4</v>
      </c>
      <c r="I137" s="48">
        <f t="shared" si="67"/>
        <v>2.238679567256375E-4</v>
      </c>
      <c r="J137" s="48">
        <f t="shared" si="68"/>
        <v>2.4139572699321497E-4</v>
      </c>
      <c r="K137" s="48">
        <f t="shared" si="69"/>
        <v>2.662847283982118E-4</v>
      </c>
      <c r="L137" s="48">
        <f t="shared" si="70"/>
        <v>2.5387368792636187E-4</v>
      </c>
      <c r="M137" s="48">
        <f t="shared" si="71"/>
        <v>2.1702235407305718E-4</v>
      </c>
      <c r="N137" s="48">
        <f t="shared" si="72"/>
        <v>2.4885451692490919E-4</v>
      </c>
      <c r="O137" s="136">
        <f t="shared" si="32"/>
        <v>2.1890875256087196E-4</v>
      </c>
      <c r="P137" s="136">
        <f t="shared" si="73"/>
        <v>1.7361832759475366E-4</v>
      </c>
      <c r="Q137" s="136">
        <f t="shared" si="74"/>
        <v>1.5004547708945444E-4</v>
      </c>
    </row>
    <row r="138" spans="1:17" x14ac:dyDescent="0.2">
      <c r="A138" s="30" t="s">
        <v>333</v>
      </c>
      <c r="B138" s="48">
        <f>B57/$B$157</f>
        <v>1.8330983518383796E-5</v>
      </c>
      <c r="C138" s="48">
        <f>C57/$C$157</f>
        <v>1.6657438550063231E-5</v>
      </c>
      <c r="D138" s="48">
        <f>D57/$D$157</f>
        <v>1.8234273572050998E-5</v>
      </c>
      <c r="E138" s="48">
        <f t="shared" si="63"/>
        <v>2.3810713452180317E-5</v>
      </c>
      <c r="F138" s="48">
        <f t="shared" si="64"/>
        <v>3.1955937534378502E-5</v>
      </c>
      <c r="G138" s="48">
        <f t="shared" si="65"/>
        <v>2.1803682300063956E-5</v>
      </c>
      <c r="H138" s="48">
        <f t="shared" si="66"/>
        <v>3.2089755944393878E-5</v>
      </c>
      <c r="I138" s="48">
        <f t="shared" si="67"/>
        <v>2.8305800737124763E-5</v>
      </c>
      <c r="J138" s="48">
        <f t="shared" si="68"/>
        <v>3.7777858065919737E-5</v>
      </c>
      <c r="K138" s="48">
        <f t="shared" si="69"/>
        <v>2.6409794995598236E-5</v>
      </c>
      <c r="L138" s="48">
        <f t="shared" si="70"/>
        <v>3.3250228500325359E-5</v>
      </c>
      <c r="M138" s="48">
        <f t="shared" si="71"/>
        <v>3.2353823006843035E-5</v>
      </c>
      <c r="N138" s="48">
        <f t="shared" si="72"/>
        <v>3.946172291768413E-5</v>
      </c>
      <c r="O138" s="136">
        <f t="shared" si="32"/>
        <v>2.9849000175791766E-5</v>
      </c>
      <c r="P138" s="136">
        <f t="shared" si="73"/>
        <v>0</v>
      </c>
      <c r="Q138" s="136">
        <f t="shared" si="74"/>
        <v>0</v>
      </c>
    </row>
    <row r="139" spans="1:17" ht="25.5" x14ac:dyDescent="0.2">
      <c r="A139" s="30" t="s">
        <v>334</v>
      </c>
      <c r="B139" s="48"/>
      <c r="C139" s="48"/>
      <c r="D139" s="48"/>
      <c r="E139" s="55">
        <f t="shared" si="63"/>
        <v>0</v>
      </c>
      <c r="F139" s="55">
        <f t="shared" si="64"/>
        <v>0</v>
      </c>
      <c r="G139" s="55">
        <f t="shared" si="65"/>
        <v>0</v>
      </c>
      <c r="H139" s="55">
        <f t="shared" si="66"/>
        <v>0</v>
      </c>
      <c r="I139" s="55">
        <f t="shared" si="67"/>
        <v>0</v>
      </c>
      <c r="J139" s="55">
        <f t="shared" si="68"/>
        <v>0</v>
      </c>
      <c r="K139" s="55">
        <f t="shared" si="69"/>
        <v>0</v>
      </c>
      <c r="L139" s="55">
        <f t="shared" si="70"/>
        <v>0</v>
      </c>
      <c r="M139" s="55">
        <f t="shared" si="71"/>
        <v>0</v>
      </c>
      <c r="N139" s="55">
        <f t="shared" si="72"/>
        <v>0</v>
      </c>
      <c r="O139" s="137">
        <f t="shared" si="32"/>
        <v>2.4088877922086281E-6</v>
      </c>
      <c r="P139" s="137">
        <f t="shared" si="73"/>
        <v>0</v>
      </c>
      <c r="Q139" s="137">
        <f t="shared" si="74"/>
        <v>0</v>
      </c>
    </row>
    <row r="140" spans="1:17" ht="8.25" customHeight="1" x14ac:dyDescent="0.2">
      <c r="B140" s="48"/>
      <c r="C140" s="48"/>
      <c r="D140" s="48"/>
      <c r="E140" s="48"/>
      <c r="F140" s="48"/>
      <c r="G140" s="48"/>
      <c r="H140" s="48"/>
      <c r="I140" s="48"/>
      <c r="J140" s="48"/>
      <c r="K140" s="48"/>
      <c r="L140" s="48"/>
      <c r="M140" s="129"/>
      <c r="N140" s="129"/>
      <c r="O140" s="136"/>
      <c r="P140" s="136"/>
      <c r="Q140" s="136"/>
    </row>
    <row r="141" spans="1:17" x14ac:dyDescent="0.2">
      <c r="A141" s="28" t="s">
        <v>335</v>
      </c>
      <c r="B141" s="45">
        <f t="shared" ref="B141:B146" si="75">B60/$B$157</f>
        <v>5.0614271865603189E-2</v>
      </c>
      <c r="C141" s="45">
        <f t="shared" ref="C141:C146" si="76">C60/$C$157</f>
        <v>5.5388506472429495E-2</v>
      </c>
      <c r="D141" s="45">
        <f t="shared" ref="D141:D146" si="77">D60/$D$157</f>
        <v>6.4727231233806665E-2</v>
      </c>
      <c r="E141" s="45">
        <f t="shared" ref="E141:E146" si="78">E60/$E$157</f>
        <v>6.9236589126888459E-2</v>
      </c>
      <c r="F141" s="45">
        <f t="shared" ref="F141:F146" si="79">F60/$F$157</f>
        <v>6.7438619491207968E-2</v>
      </c>
      <c r="G141" s="45">
        <f t="shared" ref="G141:G146" si="80">G60/$G$157</f>
        <v>6.9011162102595475E-2</v>
      </c>
      <c r="H141" s="45">
        <f t="shared" ref="H141:H146" si="81">H60/$H$157</f>
        <v>7.1154609732519969E-2</v>
      </c>
      <c r="I141" s="45">
        <f t="shared" ref="I141:I146" si="82">I60/$I$157</f>
        <v>7.0692969520232463E-2</v>
      </c>
      <c r="J141" s="45">
        <f t="shared" ref="J141:J146" si="83">J60/$J$157</f>
        <v>7.2244623704212099E-2</v>
      </c>
      <c r="K141" s="45">
        <f t="shared" ref="K141:K146" si="84">K60/$K$157</f>
        <v>7.2996093138460824E-2</v>
      </c>
      <c r="L141" s="45">
        <f t="shared" ref="L141:L146" si="85">L60/$L$157</f>
        <v>7.3615892169690292E-2</v>
      </c>
      <c r="M141" s="45">
        <f t="shared" ref="M141:M146" si="86">M60/$M$157</f>
        <v>7.1204926634717766E-2</v>
      </c>
      <c r="N141" s="45">
        <f t="shared" ref="N141:N146" si="87">N60/$N$157</f>
        <v>7.004638119507306E-2</v>
      </c>
      <c r="O141" s="60">
        <f t="shared" si="32"/>
        <v>6.8822248183557935E-2</v>
      </c>
      <c r="P141" s="60">
        <f t="shared" ref="P141:P146" si="88">P60/$P$157</f>
        <v>6.3931742509233613E-2</v>
      </c>
      <c r="Q141" s="60">
        <f t="shared" ref="Q141:Q146" si="89">Q60/$Q$157</f>
        <v>5.7177621514423856E-2</v>
      </c>
    </row>
    <row r="142" spans="1:17" x14ac:dyDescent="0.2">
      <c r="A142" s="30" t="s">
        <v>336</v>
      </c>
      <c r="B142" s="48">
        <f t="shared" si="75"/>
        <v>2.6049292368229606E-5</v>
      </c>
      <c r="C142" s="48">
        <f t="shared" si="76"/>
        <v>4.8109150301256693E-5</v>
      </c>
      <c r="D142" s="48">
        <f t="shared" si="77"/>
        <v>8.4829118798317724E-5</v>
      </c>
      <c r="E142" s="48">
        <f t="shared" si="78"/>
        <v>6.1131620263136122E-5</v>
      </c>
      <c r="F142" s="48">
        <f t="shared" si="79"/>
        <v>2.2490806192565941E-4</v>
      </c>
      <c r="G142" s="48">
        <f t="shared" si="80"/>
        <v>7.1407090560540799E-5</v>
      </c>
      <c r="H142" s="48">
        <f t="shared" si="81"/>
        <v>2.2942349317826478E-4</v>
      </c>
      <c r="I142" s="48">
        <f t="shared" si="82"/>
        <v>1.2627972673034716E-5</v>
      </c>
      <c r="J142" s="48">
        <f t="shared" si="83"/>
        <v>0</v>
      </c>
      <c r="K142" s="48">
        <f t="shared" si="84"/>
        <v>0</v>
      </c>
      <c r="L142" s="48">
        <f t="shared" si="85"/>
        <v>0</v>
      </c>
      <c r="M142" s="48">
        <f t="shared" si="86"/>
        <v>0</v>
      </c>
      <c r="N142" s="48">
        <f t="shared" si="87"/>
        <v>0</v>
      </c>
      <c r="O142" s="136">
        <f t="shared" si="32"/>
        <v>0</v>
      </c>
      <c r="P142" s="136">
        <f t="shared" si="88"/>
        <v>0</v>
      </c>
      <c r="Q142" s="136">
        <f t="shared" si="89"/>
        <v>0</v>
      </c>
    </row>
    <row r="143" spans="1:17" x14ac:dyDescent="0.2">
      <c r="A143" s="30" t="s">
        <v>337</v>
      </c>
      <c r="B143" s="48">
        <f t="shared" si="75"/>
        <v>4.0758718655762243E-4</v>
      </c>
      <c r="C143" s="48">
        <f t="shared" si="76"/>
        <v>4.2635639382139625E-4</v>
      </c>
      <c r="D143" s="48">
        <f t="shared" si="77"/>
        <v>5.0051427519977386E-4</v>
      </c>
      <c r="E143" s="48">
        <f t="shared" si="78"/>
        <v>2.0361330070966781E-4</v>
      </c>
      <c r="F143" s="48">
        <f t="shared" si="79"/>
        <v>1.9157138326223808E-4</v>
      </c>
      <c r="G143" s="48">
        <f t="shared" si="80"/>
        <v>1.948859349975402E-4</v>
      </c>
      <c r="H143" s="48">
        <f t="shared" si="81"/>
        <v>1.9304908128780143E-4</v>
      </c>
      <c r="I143" s="48">
        <f t="shared" si="82"/>
        <v>1.9465505614152438E-4</v>
      </c>
      <c r="J143" s="48">
        <f t="shared" si="83"/>
        <v>1.9654424686136682E-4</v>
      </c>
      <c r="K143" s="48">
        <f t="shared" si="84"/>
        <v>2.067519469552639E-4</v>
      </c>
      <c r="L143" s="48">
        <f t="shared" si="85"/>
        <v>2.0396246417502537E-4</v>
      </c>
      <c r="M143" s="48">
        <f t="shared" si="86"/>
        <v>1.8772671878837792E-4</v>
      </c>
      <c r="N143" s="48">
        <f t="shared" si="87"/>
        <v>1.9277319979705269E-4</v>
      </c>
      <c r="O143" s="136">
        <f t="shared" si="32"/>
        <v>1.9288621146353524E-4</v>
      </c>
      <c r="P143" s="136">
        <f t="shared" si="88"/>
        <v>1.9437523346494109E-4</v>
      </c>
      <c r="Q143" s="136">
        <f t="shared" si="89"/>
        <v>1.6235822937778378E-4</v>
      </c>
    </row>
    <row r="144" spans="1:17" x14ac:dyDescent="0.2">
      <c r="A144" s="30" t="s">
        <v>338</v>
      </c>
      <c r="B144" s="48">
        <f t="shared" si="75"/>
        <v>1.0637564774595747E-2</v>
      </c>
      <c r="C144" s="48">
        <f t="shared" si="76"/>
        <v>1.2429564716298202E-2</v>
      </c>
      <c r="D144" s="48">
        <f t="shared" si="77"/>
        <v>1.3399984076573595E-2</v>
      </c>
      <c r="E144" s="48">
        <f t="shared" si="78"/>
        <v>1.3932289666874527E-2</v>
      </c>
      <c r="F144" s="48">
        <f t="shared" si="79"/>
        <v>1.4224578648572966E-2</v>
      </c>
      <c r="G144" s="48">
        <f t="shared" si="80"/>
        <v>1.4816186894368932E-2</v>
      </c>
      <c r="H144" s="48">
        <f t="shared" si="81"/>
        <v>1.5600601172421453E-2</v>
      </c>
      <c r="I144" s="48">
        <f t="shared" si="82"/>
        <v>1.6057952897607527E-2</v>
      </c>
      <c r="J144" s="48">
        <f t="shared" si="83"/>
        <v>1.6439545526309364E-2</v>
      </c>
      <c r="K144" s="48">
        <f t="shared" si="84"/>
        <v>1.7523214050367823E-2</v>
      </c>
      <c r="L144" s="48">
        <f t="shared" si="85"/>
        <v>1.757452028281252E-2</v>
      </c>
      <c r="M144" s="48">
        <f t="shared" si="86"/>
        <v>1.7086899810964968E-2</v>
      </c>
      <c r="N144" s="48">
        <f t="shared" si="87"/>
        <v>1.6552709736023526E-2</v>
      </c>
      <c r="O144" s="136">
        <f t="shared" si="32"/>
        <v>1.6402199947220301E-2</v>
      </c>
      <c r="P144" s="136">
        <f t="shared" si="88"/>
        <v>1.4701185494358214E-2</v>
      </c>
      <c r="Q144" s="136">
        <f t="shared" si="89"/>
        <v>1.322833631684912E-2</v>
      </c>
    </row>
    <row r="145" spans="1:17" x14ac:dyDescent="0.2">
      <c r="A145" s="30" t="s">
        <v>339</v>
      </c>
      <c r="B145" s="48">
        <f t="shared" si="75"/>
        <v>2.6302297380341156E-3</v>
      </c>
      <c r="C145" s="48">
        <f t="shared" si="76"/>
        <v>3.3449308798647161E-3</v>
      </c>
      <c r="D145" s="48">
        <f t="shared" si="77"/>
        <v>3.3987569746025265E-3</v>
      </c>
      <c r="E145" s="48">
        <f t="shared" si="78"/>
        <v>3.0556211308301598E-3</v>
      </c>
      <c r="F145" s="48">
        <f t="shared" si="79"/>
        <v>2.7772653455794328E-3</v>
      </c>
      <c r="G145" s="48">
        <f t="shared" si="80"/>
        <v>2.8830454646027416E-3</v>
      </c>
      <c r="H145" s="48">
        <f t="shared" si="81"/>
        <v>2.9750867907105444E-3</v>
      </c>
      <c r="I145" s="48">
        <f t="shared" si="82"/>
        <v>2.7294455832917552E-3</v>
      </c>
      <c r="J145" s="48">
        <f t="shared" si="83"/>
        <v>2.7743550576976406E-3</v>
      </c>
      <c r="K145" s="48">
        <f t="shared" si="84"/>
        <v>2.8306801897886595E-3</v>
      </c>
      <c r="L145" s="48">
        <f t="shared" si="85"/>
        <v>2.7650915653796484E-3</v>
      </c>
      <c r="M145" s="48">
        <f t="shared" si="86"/>
        <v>2.8019402877516651E-3</v>
      </c>
      <c r="N145" s="48">
        <f t="shared" si="87"/>
        <v>2.8265881931186731E-3</v>
      </c>
      <c r="O145" s="136">
        <f t="shared" si="32"/>
        <v>3.049822285090183E-3</v>
      </c>
      <c r="P145" s="136">
        <f t="shared" si="88"/>
        <v>2.3781195935575483E-3</v>
      </c>
      <c r="Q145" s="136">
        <f t="shared" si="89"/>
        <v>2.2884066308801808E-3</v>
      </c>
    </row>
    <row r="146" spans="1:17" x14ac:dyDescent="0.2">
      <c r="A146" s="30" t="s">
        <v>340</v>
      </c>
      <c r="B146" s="48">
        <f t="shared" si="75"/>
        <v>3.6912840874047469E-2</v>
      </c>
      <c r="C146" s="48">
        <f t="shared" si="76"/>
        <v>3.9139545332143928E-2</v>
      </c>
      <c r="D146" s="48">
        <f t="shared" si="77"/>
        <v>4.7343146788632461E-2</v>
      </c>
      <c r="E146" s="48">
        <f t="shared" si="78"/>
        <v>5.1983933408210961E-2</v>
      </c>
      <c r="F146" s="48">
        <f t="shared" si="79"/>
        <v>5.0020296051867669E-2</v>
      </c>
      <c r="G146" s="48">
        <f t="shared" si="80"/>
        <v>5.1045636718065716E-2</v>
      </c>
      <c r="H146" s="48">
        <f t="shared" si="81"/>
        <v>5.2156449194921899E-2</v>
      </c>
      <c r="I146" s="48">
        <f t="shared" si="82"/>
        <v>5.1698288010518623E-2</v>
      </c>
      <c r="J146" s="48">
        <f t="shared" si="83"/>
        <v>5.2834178873343733E-2</v>
      </c>
      <c r="K146" s="48">
        <f t="shared" si="84"/>
        <v>5.2435446951349086E-2</v>
      </c>
      <c r="L146" s="48">
        <f t="shared" si="85"/>
        <v>5.3072317857323095E-2</v>
      </c>
      <c r="M146" s="48">
        <f t="shared" si="86"/>
        <v>5.1128359817212754E-2</v>
      </c>
      <c r="N146" s="48">
        <f t="shared" si="87"/>
        <v>5.0474310066133815E-2</v>
      </c>
      <c r="O146" s="136">
        <f t="shared" si="32"/>
        <v>4.9177339739783922E-2</v>
      </c>
      <c r="P146" s="136">
        <f t="shared" si="88"/>
        <v>4.6658062187852914E-2</v>
      </c>
      <c r="Q146" s="136">
        <f t="shared" si="89"/>
        <v>4.1498520337316776E-2</v>
      </c>
    </row>
    <row r="147" spans="1:17" ht="9" customHeight="1" x14ac:dyDescent="0.2">
      <c r="B147" s="48"/>
      <c r="C147" s="48"/>
      <c r="D147" s="48"/>
      <c r="E147" s="48"/>
      <c r="F147" s="48"/>
      <c r="G147" s="48"/>
      <c r="H147" s="48"/>
      <c r="I147" s="48"/>
      <c r="J147" s="48"/>
      <c r="K147" s="48"/>
      <c r="L147" s="48"/>
      <c r="M147" s="129"/>
      <c r="N147" s="129"/>
      <c r="O147" s="136"/>
      <c r="P147" s="136"/>
      <c r="Q147" s="136"/>
    </row>
    <row r="148" spans="1:17" x14ac:dyDescent="0.2">
      <c r="A148" s="28" t="s">
        <v>341</v>
      </c>
      <c r="B148" s="45">
        <f>B67/$B$157</f>
        <v>5.1804165813429462E-2</v>
      </c>
      <c r="C148" s="45">
        <f>C67/$C$157</f>
        <v>5.3661679173317926E-2</v>
      </c>
      <c r="D148" s="45">
        <f>D67/$D$157</f>
        <v>6.1191471350398749E-2</v>
      </c>
      <c r="E148" s="45">
        <f>E67/$E$157</f>
        <v>6.2449242854420793E-2</v>
      </c>
      <c r="F148" s="45">
        <f>F67/$F$157</f>
        <v>6.317736815144348E-2</v>
      </c>
      <c r="G148" s="45">
        <f>G67/$G$157</f>
        <v>6.3753926629215932E-2</v>
      </c>
      <c r="H148" s="45">
        <f>H67/$H$157</f>
        <v>6.6170211739529375E-2</v>
      </c>
      <c r="I148" s="45">
        <f>I67/$I$157</f>
        <v>6.5899232529638238E-2</v>
      </c>
      <c r="J148" s="45">
        <f>J67/$J$157</f>
        <v>6.698742732406042E-2</v>
      </c>
      <c r="K148" s="45">
        <f>K67/$K$157</f>
        <v>6.7277062326556142E-2</v>
      </c>
      <c r="L148" s="45">
        <f>L67/$L$157</f>
        <v>6.781662350683125E-2</v>
      </c>
      <c r="M148" s="45">
        <f>M67/$M$157</f>
        <v>7.0325708458079422E-2</v>
      </c>
      <c r="N148" s="45">
        <f>N67/$N$157</f>
        <v>7.467412223625769E-2</v>
      </c>
      <c r="O148" s="60">
        <f t="shared" si="32"/>
        <v>7.9826769506915973E-2</v>
      </c>
      <c r="P148" s="60">
        <f>P67/$P$157</f>
        <v>7.8417146948427677E-2</v>
      </c>
      <c r="Q148" s="60">
        <f>Q67/$Q$157</f>
        <v>7.0607416829297609E-2</v>
      </c>
    </row>
    <row r="149" spans="1:17" x14ac:dyDescent="0.2">
      <c r="A149" s="30" t="s">
        <v>342</v>
      </c>
      <c r="B149" s="48">
        <f>B68/$B$157</f>
        <v>4.2412510325141144E-2</v>
      </c>
      <c r="C149" s="48">
        <f>C68/$C$157</f>
        <v>4.3842316569549573E-2</v>
      </c>
      <c r="D149" s="48">
        <f>D68/$D$157</f>
        <v>4.8801248863539211E-2</v>
      </c>
      <c r="E149" s="48">
        <f>E68/$E$157</f>
        <v>4.972932420721389E-2</v>
      </c>
      <c r="F149" s="48">
        <f>F68/$F$157</f>
        <v>5.0304246743160481E-2</v>
      </c>
      <c r="G149" s="48">
        <f>G68/$G$157</f>
        <v>5.0532921381622319E-2</v>
      </c>
      <c r="H149" s="48">
        <f>H68/$H$157</f>
        <v>5.2407370586036721E-2</v>
      </c>
      <c r="I149" s="48">
        <f>I68/$I$157</f>
        <v>5.2041561019937399E-2</v>
      </c>
      <c r="J149" s="48">
        <f>J68/$J$157</f>
        <v>5.317249033839485E-2</v>
      </c>
      <c r="K149" s="48">
        <f>K68/$K$157</f>
        <v>5.3463513575344991E-2</v>
      </c>
      <c r="L149" s="48">
        <f>L68/$L$157</f>
        <v>5.3280712008970416E-2</v>
      </c>
      <c r="M149" s="48">
        <f>M68/$M$157</f>
        <v>5.5159187675446315E-2</v>
      </c>
      <c r="N149" s="48">
        <f>N68/$N$157</f>
        <v>5.8352514636648575E-2</v>
      </c>
      <c r="O149" s="136">
        <f t="shared" si="32"/>
        <v>6.2165305109658446E-2</v>
      </c>
      <c r="P149" s="136">
        <f>P68/$P$157</f>
        <v>6.422353086773229E-2</v>
      </c>
      <c r="Q149" s="136">
        <f>Q68/$Q$157</f>
        <v>5.8039028979531587E-2</v>
      </c>
    </row>
    <row r="150" spans="1:17" x14ac:dyDescent="0.2">
      <c r="A150" s="30" t="s">
        <v>343</v>
      </c>
      <c r="B150" s="48">
        <f>B69/$B$157</f>
        <v>4.1334711853511933E-3</v>
      </c>
      <c r="C150" s="48">
        <f>C69/$C$157</f>
        <v>4.4412371133262848E-3</v>
      </c>
      <c r="D150" s="48">
        <f>D69/$D$157</f>
        <v>6.6330042913147688E-3</v>
      </c>
      <c r="E150" s="48">
        <f>E69/$E$157</f>
        <v>6.9348094946041182E-3</v>
      </c>
      <c r="F150" s="48">
        <f>F69/$F$157</f>
        <v>6.7286243876284787E-3</v>
      </c>
      <c r="G150" s="48">
        <f>G69/$G$157</f>
        <v>7.2556541748735326E-3</v>
      </c>
      <c r="H150" s="48">
        <f>H69/$H$157</f>
        <v>7.8848115956547862E-3</v>
      </c>
      <c r="I150" s="48">
        <f>I69/$I$157</f>
        <v>8.4055764494512554E-3</v>
      </c>
      <c r="J150" s="48">
        <f>J69/$J$157</f>
        <v>8.362780591692133E-3</v>
      </c>
      <c r="K150" s="48">
        <f>K69/$K$157</f>
        <v>8.8781613803009148E-3</v>
      </c>
      <c r="L150" s="48">
        <f>L69/$L$157</f>
        <v>9.1143555266822805E-3</v>
      </c>
      <c r="M150" s="48">
        <f>M69/$M$157</f>
        <v>9.4094424513927934E-3</v>
      </c>
      <c r="N150" s="48">
        <f>N69/$N$157</f>
        <v>1.0258327714771778E-2</v>
      </c>
      <c r="O150" s="136">
        <f t="shared" si="32"/>
        <v>1.2228347094491833E-2</v>
      </c>
      <c r="P150" s="136">
        <f>P69/$P$157</f>
        <v>8.6238803019792164E-3</v>
      </c>
      <c r="Q150" s="136">
        <f>Q69/$Q$157</f>
        <v>8.1775420170188337E-3</v>
      </c>
    </row>
    <row r="151" spans="1:17" x14ac:dyDescent="0.2">
      <c r="A151" s="30" t="s">
        <v>344</v>
      </c>
      <c r="B151" s="48">
        <f>B70/$B$157</f>
        <v>1.6627483636039096E-4</v>
      </c>
      <c r="C151" s="48">
        <f>C70/$C$157</f>
        <v>2.3514133811004077E-4</v>
      </c>
      <c r="D151" s="48">
        <f>D70/$D$157</f>
        <v>2.2631766730752369E-4</v>
      </c>
      <c r="E151" s="48">
        <f>E70/$E$157</f>
        <v>2.9027669126713903E-4</v>
      </c>
      <c r="F151" s="48">
        <f>F70/$F$157</f>
        <v>2.4833356909480329E-4</v>
      </c>
      <c r="G151" s="48">
        <f>G70/$G$157</f>
        <v>3.0826171494361516E-4</v>
      </c>
      <c r="H151" s="48">
        <f>H70/$H$157</f>
        <v>3.2245668722633074E-4</v>
      </c>
      <c r="I151" s="48">
        <f>I70/$I$157</f>
        <v>3.2573812654982168E-4</v>
      </c>
      <c r="J151" s="48">
        <f>J70/$J$157</f>
        <v>3.9588172762532588E-4</v>
      </c>
      <c r="K151" s="48">
        <f>K70/$K$157</f>
        <v>3.5907775484979049E-4</v>
      </c>
      <c r="L151" s="48">
        <f>L70/$L$157</f>
        <v>3.3419408624143165E-4</v>
      </c>
      <c r="M151" s="48">
        <f>M70/$M$157</f>
        <v>3.4286106979077252E-4</v>
      </c>
      <c r="N151" s="48">
        <f>N70/$N$157</f>
        <v>3.1389058451483133E-4</v>
      </c>
      <c r="O151" s="136">
        <f t="shared" si="32"/>
        <v>3.0905035008676823E-4</v>
      </c>
      <c r="P151" s="136">
        <f>P70/$P$157</f>
        <v>3.7697005704985536E-4</v>
      </c>
      <c r="Q151" s="136">
        <f>Q70/$Q$157</f>
        <v>2.5712553426918681E-4</v>
      </c>
    </row>
    <row r="152" spans="1:17" x14ac:dyDescent="0.2">
      <c r="A152" s="30" t="s">
        <v>345</v>
      </c>
      <c r="B152" s="48">
        <f>B72/$C$155</f>
        <v>0</v>
      </c>
      <c r="C152" s="48">
        <f>C72/$C$155</f>
        <v>0</v>
      </c>
      <c r="D152" s="48">
        <f>D72/$D$155</f>
        <v>0</v>
      </c>
      <c r="E152" s="48">
        <f>E72/$E$155</f>
        <v>0</v>
      </c>
      <c r="F152" s="48">
        <f>F72/$F$155</f>
        <v>0</v>
      </c>
      <c r="G152" s="48">
        <f>G72/$G$155</f>
        <v>0</v>
      </c>
      <c r="H152" s="48">
        <f>H72/$H$155</f>
        <v>0</v>
      </c>
      <c r="I152" s="48">
        <f>I72/$I$155</f>
        <v>0</v>
      </c>
      <c r="J152" s="48">
        <f>J72/$J$155</f>
        <v>0</v>
      </c>
      <c r="K152" s="48">
        <f>K71/$K$157</f>
        <v>4.5763096160604342E-3</v>
      </c>
      <c r="L152" s="48">
        <f>L71/$L$157</f>
        <v>5.0873618849371265E-3</v>
      </c>
      <c r="M152" s="48">
        <f>M71/$M$157</f>
        <v>5.4142172614495424E-3</v>
      </c>
      <c r="N152" s="48">
        <f>N71/$N$157</f>
        <v>5.7493893003224966E-3</v>
      </c>
      <c r="O152" s="136">
        <f t="shared" si="32"/>
        <v>5.1240669526789427E-3</v>
      </c>
      <c r="P152" s="136">
        <f>P71/$P$157</f>
        <v>5.1927657216663215E-3</v>
      </c>
      <c r="Q152" s="136">
        <f>Q71/$Q$157</f>
        <v>4.1337202984780023E-3</v>
      </c>
    </row>
    <row r="153" spans="1:17" ht="8.25" customHeight="1" x14ac:dyDescent="0.2">
      <c r="B153" s="48"/>
      <c r="C153" s="48"/>
      <c r="D153" s="48"/>
      <c r="E153" s="48"/>
      <c r="F153" s="48"/>
      <c r="G153" s="48"/>
      <c r="H153" s="48"/>
      <c r="I153" s="48"/>
      <c r="J153" s="48"/>
      <c r="K153" s="48"/>
      <c r="L153" s="48"/>
      <c r="M153" s="48"/>
      <c r="N153" s="48"/>
      <c r="O153" s="136"/>
      <c r="P153" s="136"/>
      <c r="Q153" s="136"/>
    </row>
    <row r="154" spans="1:17" x14ac:dyDescent="0.2">
      <c r="A154" s="28"/>
      <c r="B154" s="48"/>
      <c r="C154" s="48"/>
      <c r="D154" s="48"/>
      <c r="E154" s="48"/>
      <c r="F154" s="48"/>
      <c r="G154" s="48"/>
      <c r="H154" s="48"/>
      <c r="I154" s="48"/>
      <c r="J154" s="48"/>
      <c r="M154" s="48"/>
      <c r="N154" s="48"/>
      <c r="O154" s="136"/>
      <c r="P154" s="136"/>
      <c r="Q154" s="136"/>
    </row>
    <row r="155" spans="1:17" x14ac:dyDescent="0.2">
      <c r="A155" s="36" t="s">
        <v>346</v>
      </c>
      <c r="B155" s="45">
        <f>B74/$B$157</f>
        <v>0.45108995661299023</v>
      </c>
      <c r="C155" s="45">
        <f>C74/$C$157</f>
        <v>0.48755902496382408</v>
      </c>
      <c r="D155" s="45">
        <f>D74/$D$157</f>
        <v>0.50735166333379045</v>
      </c>
      <c r="E155" s="45">
        <f>E74/$E$157</f>
        <v>0.50288078641980749</v>
      </c>
      <c r="F155" s="45">
        <f>F74/$F$157</f>
        <v>0.50848666291728661</v>
      </c>
      <c r="G155" s="45">
        <f>G74/$G$157</f>
        <v>0.51043864566791564</v>
      </c>
      <c r="H155" s="45">
        <f>H74/$H$157</f>
        <v>0.51838308581833725</v>
      </c>
      <c r="I155" s="45">
        <f>I74/$I$157</f>
        <v>0.50113562078896756</v>
      </c>
      <c r="J155" s="45">
        <f>J74/$J$157</f>
        <v>0.47115917195438251</v>
      </c>
      <c r="K155" s="45">
        <f>K74/$K$157</f>
        <v>0.46746555816847096</v>
      </c>
      <c r="L155" s="45">
        <f>L74/$L$157</f>
        <v>0.46829447737829299</v>
      </c>
      <c r="M155" s="45">
        <f>M74/$M$157</f>
        <v>0.4763392270683155</v>
      </c>
      <c r="N155" s="45">
        <f>N74/$N$157</f>
        <v>0.48278528406593979</v>
      </c>
      <c r="O155" s="60">
        <f t="shared" si="32"/>
        <v>0.47994073658306724</v>
      </c>
      <c r="P155" s="60">
        <f>P74/$P$157</f>
        <v>0.45799394392086346</v>
      </c>
      <c r="Q155" s="60">
        <f>Q74/$Q$157</f>
        <v>0.44362221696140802</v>
      </c>
    </row>
    <row r="156" spans="1:17" ht="6" customHeight="1" thickBot="1" x14ac:dyDescent="0.25">
      <c r="A156" s="38"/>
      <c r="B156" s="38"/>
      <c r="C156" s="38"/>
      <c r="D156" s="38"/>
      <c r="E156" s="38"/>
      <c r="F156" s="38"/>
      <c r="G156" s="38"/>
      <c r="H156" s="38"/>
      <c r="I156" s="38"/>
      <c r="J156" s="38"/>
      <c r="K156" s="38"/>
      <c r="L156" s="38"/>
      <c r="M156" s="38"/>
      <c r="N156" s="38"/>
      <c r="O156" s="38"/>
      <c r="P156" s="38"/>
    </row>
    <row r="157" spans="1:17" ht="13.5" thickTop="1" x14ac:dyDescent="0.2">
      <c r="A157" s="51" t="s">
        <v>355</v>
      </c>
      <c r="B157" s="83">
        <v>13889052.911136299</v>
      </c>
      <c r="C157" s="83">
        <v>16208974.6985124</v>
      </c>
      <c r="D157" s="83">
        <v>17626147.744796</v>
      </c>
      <c r="E157" s="83">
        <v>19802010.5927076</v>
      </c>
      <c r="F157" s="83">
        <v>21623524.556480799</v>
      </c>
      <c r="G157" s="83">
        <v>23752868.5692912</v>
      </c>
      <c r="H157" s="83">
        <v>25462954.639352702</v>
      </c>
      <c r="I157" s="83">
        <v>28001327.620471001</v>
      </c>
      <c r="J157" s="83">
        <v>30171918.863718402</v>
      </c>
      <c r="K157" s="83">
        <v>32056288.212048002</v>
      </c>
      <c r="L157" s="83">
        <v>34343647.497605197</v>
      </c>
      <c r="M157" s="83">
        <v>36014718.708003998</v>
      </c>
      <c r="N157" s="83">
        <v>37832149.784087896</v>
      </c>
      <c r="O157" s="83">
        <v>36495246.081759401</v>
      </c>
      <c r="P157" s="83">
        <v>40112924.790841296</v>
      </c>
      <c r="Q157" s="83">
        <v>44251689.7141224</v>
      </c>
    </row>
    <row r="158" spans="1:17" ht="15" customHeight="1" x14ac:dyDescent="0.2">
      <c r="A158" s="41"/>
      <c r="B158" s="41"/>
      <c r="C158" s="41"/>
      <c r="D158" s="41"/>
      <c r="E158" s="41"/>
      <c r="F158" s="41"/>
      <c r="G158" s="41"/>
      <c r="H158" s="41"/>
      <c r="I158" s="138"/>
      <c r="M158" s="24"/>
    </row>
    <row r="159" spans="1:17" ht="12.75" customHeight="1" x14ac:dyDescent="0.2">
      <c r="A159" s="23" t="s">
        <v>286</v>
      </c>
      <c r="M159" s="24"/>
    </row>
    <row r="160" spans="1:17" x14ac:dyDescent="0.2">
      <c r="A160" s="23" t="s">
        <v>287</v>
      </c>
      <c r="M160" s="24"/>
    </row>
    <row r="161" spans="1:16" x14ac:dyDescent="0.2">
      <c r="A161" s="23" t="s">
        <v>288</v>
      </c>
      <c r="M161" s="24"/>
    </row>
    <row r="162" spans="1:16" x14ac:dyDescent="0.2">
      <c r="M162" s="24"/>
    </row>
    <row r="163" spans="1:16" x14ac:dyDescent="0.2">
      <c r="A163" s="158" t="s">
        <v>289</v>
      </c>
      <c r="B163" s="158"/>
      <c r="C163" s="158"/>
      <c r="D163" s="158"/>
      <c r="E163" s="158"/>
      <c r="F163" s="158"/>
      <c r="G163" s="158"/>
      <c r="H163" s="158"/>
      <c r="I163" s="158"/>
      <c r="J163" s="158"/>
      <c r="K163" s="158"/>
      <c r="L163" s="158"/>
      <c r="M163" s="158"/>
      <c r="N163" s="158"/>
    </row>
    <row r="164" spans="1:16" x14ac:dyDescent="0.2">
      <c r="A164" s="158" t="s">
        <v>356</v>
      </c>
      <c r="B164" s="158"/>
      <c r="C164" s="158"/>
      <c r="D164" s="158"/>
      <c r="E164" s="158"/>
      <c r="F164" s="158"/>
      <c r="G164" s="158"/>
      <c r="H164" s="158"/>
      <c r="I164" s="158"/>
      <c r="J164" s="158"/>
      <c r="K164" s="158"/>
      <c r="L164" s="158"/>
      <c r="M164" s="158"/>
      <c r="N164" s="158"/>
    </row>
    <row r="165" spans="1:16" x14ac:dyDescent="0.2">
      <c r="A165" s="158" t="s">
        <v>359</v>
      </c>
      <c r="B165" s="158"/>
      <c r="C165" s="158"/>
      <c r="D165" s="158"/>
      <c r="E165" s="158"/>
      <c r="F165" s="158"/>
      <c r="G165" s="158"/>
      <c r="H165" s="158"/>
      <c r="I165" s="158"/>
      <c r="J165" s="158"/>
      <c r="K165" s="158"/>
      <c r="L165" s="158"/>
      <c r="M165" s="158"/>
      <c r="N165" s="158"/>
    </row>
    <row r="166" spans="1:16" x14ac:dyDescent="0.2">
      <c r="A166" s="158" t="s">
        <v>362</v>
      </c>
      <c r="B166" s="158"/>
      <c r="C166" s="158"/>
      <c r="D166" s="158"/>
      <c r="E166" s="158"/>
      <c r="F166" s="158"/>
      <c r="G166" s="158"/>
      <c r="H166" s="158"/>
      <c r="I166" s="158"/>
      <c r="J166" s="158"/>
      <c r="K166" s="158"/>
      <c r="L166" s="158"/>
      <c r="M166" s="158"/>
      <c r="N166" s="158"/>
    </row>
    <row r="167" spans="1:16" x14ac:dyDescent="0.2">
      <c r="A167" s="158" t="s">
        <v>293</v>
      </c>
      <c r="B167" s="158"/>
      <c r="C167" s="158"/>
      <c r="D167" s="158"/>
      <c r="E167" s="158"/>
      <c r="F167" s="158"/>
      <c r="G167" s="158"/>
      <c r="H167" s="158"/>
      <c r="I167" s="158"/>
      <c r="J167" s="158"/>
      <c r="K167" s="158"/>
      <c r="L167" s="158"/>
      <c r="M167" s="158"/>
      <c r="N167" s="158"/>
    </row>
    <row r="168" spans="1:16" ht="13.5" thickBot="1" x14ac:dyDescent="0.25">
      <c r="M168" s="24"/>
      <c r="O168" s="61"/>
    </row>
    <row r="169" spans="1:16" ht="14.25" thickTop="1" thickBot="1" x14ac:dyDescent="0.25">
      <c r="A169" s="26"/>
      <c r="B169" s="27">
        <v>2007</v>
      </c>
      <c r="C169" s="27">
        <v>2008</v>
      </c>
      <c r="D169" s="27">
        <v>2009</v>
      </c>
      <c r="E169" s="27">
        <v>2010</v>
      </c>
      <c r="F169" s="27">
        <v>2011</v>
      </c>
      <c r="G169" s="27">
        <v>2012</v>
      </c>
      <c r="H169" s="27">
        <v>2013</v>
      </c>
      <c r="I169" s="27">
        <v>2014</v>
      </c>
      <c r="J169" s="27">
        <v>2015</v>
      </c>
      <c r="K169" s="27">
        <v>2016</v>
      </c>
      <c r="L169" s="27">
        <v>2017</v>
      </c>
      <c r="M169" s="44">
        <v>2018</v>
      </c>
      <c r="N169" s="27">
        <v>2019</v>
      </c>
      <c r="O169" s="27">
        <v>2020</v>
      </c>
      <c r="P169" s="44">
        <v>2021</v>
      </c>
    </row>
    <row r="170" spans="1:16" ht="13.5" thickTop="1" x14ac:dyDescent="0.2">
      <c r="M170" s="24"/>
      <c r="O170" s="47"/>
    </row>
    <row r="171" spans="1:16" x14ac:dyDescent="0.2">
      <c r="A171" s="28" t="s">
        <v>294</v>
      </c>
      <c r="B171" s="45">
        <f t="shared" ref="B171:B177" si="90">B12/$B$74</f>
        <v>8.6180783075399572E-2</v>
      </c>
      <c r="C171" s="45">
        <f t="shared" ref="C171:C177" si="91">C12/$C$74</f>
        <v>6.9205419898003634E-2</v>
      </c>
      <c r="D171" s="45">
        <f t="shared" ref="D171:D177" si="92">D12/$D$74</f>
        <v>6.1790184213182914E-2</v>
      </c>
      <c r="E171" s="45">
        <f t="shared" ref="E171:E177" si="93">E12/$E$74</f>
        <v>6.3988267886822423E-2</v>
      </c>
      <c r="F171" s="45">
        <f t="shared" ref="F171:F177" si="94">F12/$F$74</f>
        <v>6.2137604250733003E-2</v>
      </c>
      <c r="G171" s="45">
        <f t="shared" ref="G171:G177" si="95">G12/$G$74</f>
        <v>5.7061761695695941E-2</v>
      </c>
      <c r="H171" s="45">
        <f t="shared" ref="H171:H177" si="96">H12/$H$74</f>
        <v>6.7630228723446567E-2</v>
      </c>
      <c r="I171" s="45">
        <f t="shared" ref="I171:I177" si="97">I12/$I$74</f>
        <v>6.9886635080811596E-2</v>
      </c>
      <c r="J171" s="45">
        <f t="shared" ref="J171:J177" si="98">J12/$J$74</f>
        <v>7.5612953768018437E-2</v>
      </c>
      <c r="K171" s="45">
        <f t="shared" ref="K171:K177" si="99">K12/$K$74</f>
        <v>7.751628509376271E-2</v>
      </c>
      <c r="L171" s="45">
        <f t="shared" ref="L171:L177" si="100">L12/$L$74</f>
        <v>8.1863444687840778E-2</v>
      </c>
      <c r="M171" s="45">
        <f t="shared" ref="M171:M177" si="101">M12/$M$74</f>
        <v>9.0198602787772655E-2</v>
      </c>
      <c r="N171" s="45">
        <f t="shared" ref="N171:N177" si="102">N12/$N$74</f>
        <v>0.10049238831831815</v>
      </c>
      <c r="O171" s="47">
        <f>O12/$O$74</f>
        <v>0.11379771260665682</v>
      </c>
      <c r="P171" s="47">
        <f t="shared" ref="P171:P177" si="103">P12/$P$74</f>
        <v>0.12262467221619368</v>
      </c>
    </row>
    <row r="172" spans="1:16" x14ac:dyDescent="0.2">
      <c r="A172" s="30" t="s">
        <v>295</v>
      </c>
      <c r="B172" s="48">
        <f t="shared" si="90"/>
        <v>9.6340710178458057E-3</v>
      </c>
      <c r="C172" s="48">
        <f t="shared" si="91"/>
        <v>1.6797434348254724E-2</v>
      </c>
      <c r="D172" s="48">
        <f t="shared" si="92"/>
        <v>9.6285994363457458E-3</v>
      </c>
      <c r="E172" s="48">
        <f t="shared" si="93"/>
        <v>1.3028997246747177E-2</v>
      </c>
      <c r="F172" s="48">
        <f t="shared" si="94"/>
        <v>1.1261453812070908E-2</v>
      </c>
      <c r="G172" s="48">
        <f t="shared" si="95"/>
        <v>8.8959915183672196E-3</v>
      </c>
      <c r="H172" s="48">
        <f t="shared" si="96"/>
        <v>8.5480847285497666E-3</v>
      </c>
      <c r="I172" s="48">
        <f t="shared" si="97"/>
        <v>9.8723226964287612E-3</v>
      </c>
      <c r="J172" s="48">
        <f t="shared" si="98"/>
        <v>9.1916552327435935E-3</v>
      </c>
      <c r="K172" s="48">
        <f t="shared" si="99"/>
        <v>9.0278343796909178E-3</v>
      </c>
      <c r="L172" s="130">
        <f t="shared" si="100"/>
        <v>8.8349569106821995E-3</v>
      </c>
      <c r="M172" s="130">
        <f t="shared" si="101"/>
        <v>8.3495161137483141E-3</v>
      </c>
      <c r="N172" s="130">
        <f t="shared" si="102"/>
        <v>9.3900608850537096E-3</v>
      </c>
      <c r="O172" s="128">
        <f>O13/$O$74</f>
        <v>7.8376622535107944E-3</v>
      </c>
      <c r="P172" s="128">
        <f t="shared" si="103"/>
        <v>1.2029424950416357E-2</v>
      </c>
    </row>
    <row r="173" spans="1:16" x14ac:dyDescent="0.2">
      <c r="A173" s="30" t="s">
        <v>296</v>
      </c>
      <c r="B173" s="48">
        <f t="shared" si="90"/>
        <v>2.1432952963798086E-3</v>
      </c>
      <c r="C173" s="48">
        <f t="shared" si="91"/>
        <v>2.5879583748774949E-3</v>
      </c>
      <c r="D173" s="48">
        <f t="shared" si="92"/>
        <v>2.5182945430880228E-3</v>
      </c>
      <c r="E173" s="48">
        <f t="shared" si="93"/>
        <v>3.133026606035246E-3</v>
      </c>
      <c r="F173" s="48">
        <f t="shared" si="94"/>
        <v>3.0881727329565242E-3</v>
      </c>
      <c r="G173" s="48">
        <f t="shared" si="95"/>
        <v>2.690916520927377E-3</v>
      </c>
      <c r="H173" s="48">
        <f t="shared" si="96"/>
        <v>2.8020620376504831E-3</v>
      </c>
      <c r="I173" s="48">
        <f t="shared" si="97"/>
        <v>3.2229552977896033E-3</v>
      </c>
      <c r="J173" s="48">
        <f t="shared" si="98"/>
        <v>2.8762369263589144E-3</v>
      </c>
      <c r="K173" s="48">
        <f t="shared" si="99"/>
        <v>2.9676100562002292E-3</v>
      </c>
      <c r="L173" s="130">
        <f t="shared" si="100"/>
        <v>2.9030759513444917E-3</v>
      </c>
      <c r="M173" s="130">
        <f t="shared" si="101"/>
        <v>3.3480612190531856E-3</v>
      </c>
      <c r="N173" s="130">
        <f t="shared" si="102"/>
        <v>3.0728111445899012E-3</v>
      </c>
      <c r="O173" s="128">
        <f t="shared" ref="O173:O233" si="104">O14/$O$74</f>
        <v>2.6233827749055564E-3</v>
      </c>
      <c r="P173" s="128">
        <f t="shared" si="103"/>
        <v>7.3429911683896027E-4</v>
      </c>
    </row>
    <row r="174" spans="1:16" ht="15" customHeight="1" x14ac:dyDescent="0.2">
      <c r="A174" s="30" t="s">
        <v>297</v>
      </c>
      <c r="B174" s="48">
        <f t="shared" si="90"/>
        <v>1.8452686824330114E-4</v>
      </c>
      <c r="C174" s="48">
        <f t="shared" si="91"/>
        <v>3.0128440415130479E-4</v>
      </c>
      <c r="D174" s="48">
        <f t="shared" si="92"/>
        <v>3.1568643719425674E-4</v>
      </c>
      <c r="E174" s="48">
        <f t="shared" si="93"/>
        <v>5.5191209055528809E-4</v>
      </c>
      <c r="F174" s="48">
        <f t="shared" si="94"/>
        <v>4.1889823735520495E-4</v>
      </c>
      <c r="G174" s="48">
        <f t="shared" si="95"/>
        <v>3.7607689828793127E-4</v>
      </c>
      <c r="H174" s="48">
        <f t="shared" si="96"/>
        <v>8.2528477264212868E-4</v>
      </c>
      <c r="I174" s="48">
        <f t="shared" si="97"/>
        <v>5.6201111441400806E-4</v>
      </c>
      <c r="J174" s="48">
        <f t="shared" si="98"/>
        <v>5.1914144128398264E-4</v>
      </c>
      <c r="K174" s="48">
        <f t="shared" si="99"/>
        <v>7.133166320584264E-4</v>
      </c>
      <c r="L174" s="130">
        <f t="shared" si="100"/>
        <v>5.3372305744343851E-4</v>
      </c>
      <c r="M174" s="130">
        <f t="shared" si="101"/>
        <v>2.6854007364097432E-3</v>
      </c>
      <c r="N174" s="130">
        <f t="shared" si="102"/>
        <v>2.3496242158500039E-3</v>
      </c>
      <c r="O174" s="128">
        <f t="shared" si="104"/>
        <v>5.0643035284474842E-4</v>
      </c>
      <c r="P174" s="128">
        <f t="shared" si="103"/>
        <v>6.1845540774462036E-4</v>
      </c>
    </row>
    <row r="175" spans="1:16" ht="12.75" customHeight="1" x14ac:dyDescent="0.2">
      <c r="A175" s="30" t="s">
        <v>298</v>
      </c>
      <c r="B175" s="48">
        <f t="shared" si="90"/>
        <v>2.0515825219722303E-3</v>
      </c>
      <c r="C175" s="48">
        <f t="shared" si="91"/>
        <v>1.7015039887867914E-3</v>
      </c>
      <c r="D175" s="48">
        <f t="shared" si="92"/>
        <v>4.4138188397566539E-3</v>
      </c>
      <c r="E175" s="48">
        <f t="shared" si="93"/>
        <v>2.3382830244149922E-3</v>
      </c>
      <c r="F175" s="48">
        <f t="shared" si="94"/>
        <v>1.8508704529875948E-3</v>
      </c>
      <c r="G175" s="48">
        <f t="shared" si="95"/>
        <v>1.7911345820953203E-3</v>
      </c>
      <c r="H175" s="48">
        <f t="shared" si="96"/>
        <v>3.3187911874368588E-3</v>
      </c>
      <c r="I175" s="48">
        <f t="shared" si="97"/>
        <v>2.2024929380357449E-3</v>
      </c>
      <c r="J175" s="48">
        <f t="shared" si="98"/>
        <v>2.1181818995585529E-3</v>
      </c>
      <c r="K175" s="48">
        <f t="shared" si="99"/>
        <v>2.4916433170369266E-3</v>
      </c>
      <c r="L175" s="130">
        <f t="shared" si="100"/>
        <v>2.3017614910668814E-3</v>
      </c>
      <c r="M175" s="130">
        <f t="shared" si="101"/>
        <v>4.8898459075317601E-4</v>
      </c>
      <c r="N175" s="130">
        <f t="shared" si="102"/>
        <v>4.4232967652772695E-4</v>
      </c>
      <c r="O175" s="128">
        <f t="shared" si="104"/>
        <v>2.7283655547996242E-3</v>
      </c>
      <c r="P175" s="128">
        <f t="shared" si="103"/>
        <v>2.1478502431920943E-3</v>
      </c>
    </row>
    <row r="176" spans="1:16" x14ac:dyDescent="0.2">
      <c r="A176" s="30" t="s">
        <v>299</v>
      </c>
      <c r="B176" s="48">
        <f t="shared" si="90"/>
        <v>6.7833280237032903E-2</v>
      </c>
      <c r="C176" s="48">
        <f t="shared" si="91"/>
        <v>4.3703042704783077E-2</v>
      </c>
      <c r="D176" s="48">
        <f t="shared" si="92"/>
        <v>4.0808444254626139E-2</v>
      </c>
      <c r="E176" s="48">
        <f t="shared" si="93"/>
        <v>4.084023144095035E-2</v>
      </c>
      <c r="F176" s="48">
        <f t="shared" si="94"/>
        <v>4.135471677163572E-2</v>
      </c>
      <c r="G176" s="48">
        <f t="shared" si="95"/>
        <v>3.9449367192929123E-2</v>
      </c>
      <c r="H176" s="48">
        <f t="shared" si="96"/>
        <v>4.8263098064216511E-2</v>
      </c>
      <c r="I176" s="48">
        <f t="shared" si="97"/>
        <v>5.0244017395464025E-2</v>
      </c>
      <c r="J176" s="48">
        <f t="shared" si="98"/>
        <v>5.7034019919768641E-2</v>
      </c>
      <c r="K176" s="48">
        <f t="shared" si="99"/>
        <v>5.8577294627860405E-2</v>
      </c>
      <c r="L176" s="130">
        <f t="shared" si="100"/>
        <v>6.3762037351467196E-2</v>
      </c>
      <c r="M176" s="130">
        <f t="shared" si="101"/>
        <v>7.1929823076335025E-2</v>
      </c>
      <c r="N176" s="130">
        <f t="shared" si="102"/>
        <v>8.3317293839544837E-2</v>
      </c>
      <c r="O176" s="128">
        <f t="shared" si="104"/>
        <v>9.6425832461526945E-2</v>
      </c>
      <c r="P176" s="128">
        <f t="shared" si="103"/>
        <v>0.10341994485740802</v>
      </c>
    </row>
    <row r="177" spans="1:16" x14ac:dyDescent="0.2">
      <c r="A177" s="30" t="s">
        <v>300</v>
      </c>
      <c r="B177" s="48">
        <f t="shared" si="90"/>
        <v>4.3340271339255268E-3</v>
      </c>
      <c r="C177" s="48">
        <f t="shared" si="91"/>
        <v>4.1141960771502277E-3</v>
      </c>
      <c r="D177" s="48">
        <f t="shared" si="92"/>
        <v>4.1053407021720938E-3</v>
      </c>
      <c r="E177" s="48">
        <f t="shared" si="93"/>
        <v>4.0958174781193669E-3</v>
      </c>
      <c r="F177" s="48">
        <f t="shared" si="94"/>
        <v>4.1634922437270485E-3</v>
      </c>
      <c r="G177" s="48">
        <f t="shared" si="95"/>
        <v>3.858274983088974E-3</v>
      </c>
      <c r="H177" s="48">
        <f t="shared" si="96"/>
        <v>3.8729079329508204E-3</v>
      </c>
      <c r="I177" s="48">
        <f t="shared" si="97"/>
        <v>3.7828356386794462E-3</v>
      </c>
      <c r="J177" s="48">
        <f t="shared" si="98"/>
        <v>3.8737183483047587E-3</v>
      </c>
      <c r="K177" s="48">
        <f t="shared" si="99"/>
        <v>3.7385860809158074E-3</v>
      </c>
      <c r="L177" s="130">
        <f t="shared" si="100"/>
        <v>3.5278899258365786E-3</v>
      </c>
      <c r="M177" s="130">
        <f t="shared" si="101"/>
        <v>3.3968170514732192E-3</v>
      </c>
      <c r="N177" s="130">
        <f t="shared" si="102"/>
        <v>1.9202685567519793E-3</v>
      </c>
      <c r="O177" s="128">
        <f t="shared" si="104"/>
        <v>3.6760392090691599E-3</v>
      </c>
      <c r="P177" s="128">
        <f t="shared" si="103"/>
        <v>3.6746976405936343E-3</v>
      </c>
    </row>
    <row r="178" spans="1:16" ht="10.5" customHeight="1" x14ac:dyDescent="0.2">
      <c r="B178" s="32"/>
      <c r="C178" s="32"/>
      <c r="D178" s="32"/>
      <c r="E178" s="32"/>
      <c r="F178" s="32"/>
      <c r="G178" s="32"/>
      <c r="H178" s="32"/>
      <c r="I178" s="32"/>
      <c r="J178" s="32"/>
      <c r="K178" s="32"/>
      <c r="L178" s="129"/>
      <c r="M178" s="129"/>
      <c r="N178" s="129"/>
      <c r="O178" s="128"/>
      <c r="P178" s="128"/>
    </row>
    <row r="179" spans="1:16" x14ac:dyDescent="0.2">
      <c r="A179" s="28" t="s">
        <v>301</v>
      </c>
      <c r="B179" s="45">
        <f t="shared" ref="B179:B184" si="105">B20/$B$74</f>
        <v>3.6384210141880521E-2</v>
      </c>
      <c r="C179" s="45">
        <f t="shared" ref="C179:C184" si="106">C20/$C$74</f>
        <v>3.4702383080102178E-2</v>
      </c>
      <c r="D179" s="45">
        <f t="shared" ref="D179:D184" si="107">D20/$D$74</f>
        <v>3.961366278375452E-2</v>
      </c>
      <c r="E179" s="45">
        <f t="shared" ref="E179:E184" si="108">E20/$E$74</f>
        <v>4.4079830042601208E-2</v>
      </c>
      <c r="F179" s="45">
        <f t="shared" ref="F179:F184" si="109">F20/$F$74</f>
        <v>4.612907106594856E-2</v>
      </c>
      <c r="G179" s="45">
        <f t="shared" ref="G179:G184" si="110">G20/$G$74</f>
        <v>4.6058779497988513E-2</v>
      </c>
      <c r="H179" s="45">
        <f t="shared" ref="H179:H184" si="111">H20/$H$74</f>
        <v>4.7693230799651348E-2</v>
      </c>
      <c r="I179" s="45">
        <f t="shared" ref="I179:I184" si="112">I20/$I$74</f>
        <v>4.9685312899495543E-2</v>
      </c>
      <c r="J179" s="45">
        <f t="shared" ref="J179:J184" si="113">J20/$J$74</f>
        <v>5.3013472758784451E-2</v>
      </c>
      <c r="K179" s="45">
        <f t="shared" ref="K179:K184" si="114">K20/$K$74</f>
        <v>5.2679252752147278E-2</v>
      </c>
      <c r="L179" s="49">
        <f t="shared" ref="L179:L184" si="115">L20/$L$74</f>
        <v>5.5008367522287833E-2</v>
      </c>
      <c r="M179" s="49">
        <f t="shared" ref="M179:M184" si="116">M20/$M$74</f>
        <v>5.2271342755028073E-2</v>
      </c>
      <c r="N179" s="49">
        <f t="shared" ref="N179:N184" si="117">N20/$N$74</f>
        <v>5.0457037761009196E-2</v>
      </c>
      <c r="O179" s="47">
        <f t="shared" si="104"/>
        <v>5.4128278667173096E-2</v>
      </c>
      <c r="P179" s="47">
        <f t="shared" ref="P179:P184" si="118">P20/$P$74</f>
        <v>5.1627468661111509E-2</v>
      </c>
    </row>
    <row r="180" spans="1:16" x14ac:dyDescent="0.2">
      <c r="A180" s="30" t="s">
        <v>302</v>
      </c>
      <c r="B180" s="48">
        <f t="shared" si="105"/>
        <v>4.2616273523883232E-6</v>
      </c>
      <c r="C180" s="48">
        <f t="shared" si="106"/>
        <v>3.062193439925063E-6</v>
      </c>
      <c r="D180" s="48">
        <f t="shared" si="107"/>
        <v>1.9888813473411729E-5</v>
      </c>
      <c r="E180" s="48">
        <f t="shared" si="108"/>
        <v>3.8626392390759477E-4</v>
      </c>
      <c r="F180" s="48">
        <f t="shared" si="109"/>
        <v>1.6594815931197571E-4</v>
      </c>
      <c r="G180" s="48">
        <f t="shared" si="110"/>
        <v>4.8433808579867514E-4</v>
      </c>
      <c r="H180" s="48">
        <f t="shared" si="111"/>
        <v>2.5756909413302638E-4</v>
      </c>
      <c r="I180" s="48">
        <f t="shared" si="112"/>
        <v>3.6937208463059021E-4</v>
      </c>
      <c r="J180" s="48">
        <f t="shared" si="113"/>
        <v>3.7765806699449243E-4</v>
      </c>
      <c r="K180" s="48">
        <f t="shared" si="114"/>
        <v>4.2134876462381694E-4</v>
      </c>
      <c r="L180" s="130">
        <f t="shared" si="115"/>
        <v>6.1629212889092728E-4</v>
      </c>
      <c r="M180" s="130">
        <f t="shared" si="116"/>
        <v>5.86578341589889E-4</v>
      </c>
      <c r="N180" s="130">
        <f t="shared" si="117"/>
        <v>5.6175334955536698E-4</v>
      </c>
      <c r="O180" s="128">
        <f t="shared" si="104"/>
        <v>1.0719442292559584E-3</v>
      </c>
      <c r="P180" s="128">
        <f t="shared" si="118"/>
        <v>0</v>
      </c>
    </row>
    <row r="181" spans="1:16" x14ac:dyDescent="0.2">
      <c r="A181" s="30" t="s">
        <v>303</v>
      </c>
      <c r="B181" s="48">
        <f t="shared" si="105"/>
        <v>2.4487039427254054E-2</v>
      </c>
      <c r="C181" s="48">
        <f t="shared" si="106"/>
        <v>2.3434498209146188E-2</v>
      </c>
      <c r="D181" s="48">
        <f t="shared" si="107"/>
        <v>2.6619140732151242E-2</v>
      </c>
      <c r="E181" s="48">
        <f t="shared" si="108"/>
        <v>2.843397455838783E-2</v>
      </c>
      <c r="F181" s="48">
        <f t="shared" si="109"/>
        <v>2.9259811765971134E-2</v>
      </c>
      <c r="G181" s="48">
        <f t="shared" si="110"/>
        <v>2.8681951639781676E-2</v>
      </c>
      <c r="H181" s="48">
        <f t="shared" si="111"/>
        <v>2.9768905263165869E-2</v>
      </c>
      <c r="I181" s="48">
        <f t="shared" si="112"/>
        <v>3.0795749059785497E-2</v>
      </c>
      <c r="J181" s="48">
        <f t="shared" si="113"/>
        <v>3.2925947320024712E-2</v>
      </c>
      <c r="K181" s="48">
        <f t="shared" si="114"/>
        <v>3.2504487990943187E-2</v>
      </c>
      <c r="L181" s="130">
        <f t="shared" si="115"/>
        <v>3.399965219685467E-2</v>
      </c>
      <c r="M181" s="130">
        <f t="shared" si="116"/>
        <v>3.2995465701768048E-2</v>
      </c>
      <c r="N181" s="130">
        <f t="shared" si="117"/>
        <v>3.2078048682299874E-2</v>
      </c>
      <c r="O181" s="128">
        <f t="shared" si="104"/>
        <v>3.3317717702730704E-2</v>
      </c>
      <c r="P181" s="128">
        <f t="shared" si="118"/>
        <v>3.3554175804646695E-2</v>
      </c>
    </row>
    <row r="182" spans="1:16" x14ac:dyDescent="0.2">
      <c r="A182" s="30" t="s">
        <v>304</v>
      </c>
      <c r="B182" s="48">
        <f t="shared" si="105"/>
        <v>1.3223813713309835E-4</v>
      </c>
      <c r="C182" s="48">
        <f t="shared" si="106"/>
        <v>2.4059729779642627E-4</v>
      </c>
      <c r="D182" s="48">
        <f t="shared" si="107"/>
        <v>1.613473430647204E-4</v>
      </c>
      <c r="E182" s="48">
        <f t="shared" si="108"/>
        <v>3.8074727443691814E-4</v>
      </c>
      <c r="F182" s="48">
        <f t="shared" si="109"/>
        <v>4.019204481924699E-4</v>
      </c>
      <c r="G182" s="48">
        <f t="shared" si="110"/>
        <v>2.3539343985651598E-4</v>
      </c>
      <c r="H182" s="48">
        <f t="shared" si="111"/>
        <v>3.6717876687602965E-4</v>
      </c>
      <c r="I182" s="48">
        <f t="shared" si="112"/>
        <v>6.8587390579702022E-4</v>
      </c>
      <c r="J182" s="48">
        <f t="shared" si="113"/>
        <v>6.9052508596197625E-4</v>
      </c>
      <c r="K182" s="48">
        <f t="shared" si="114"/>
        <v>1.9681471729373922E-3</v>
      </c>
      <c r="L182" s="130">
        <f t="shared" si="115"/>
        <v>1.916139308731041E-3</v>
      </c>
      <c r="M182" s="130">
        <f t="shared" si="116"/>
        <v>7.6230213108382041E-4</v>
      </c>
      <c r="N182" s="130">
        <f t="shared" si="117"/>
        <v>2.8078943332619978E-4</v>
      </c>
      <c r="O182" s="128">
        <f t="shared" si="104"/>
        <v>9.230960805554037E-4</v>
      </c>
      <c r="P182" s="128">
        <f t="shared" si="118"/>
        <v>0</v>
      </c>
    </row>
    <row r="183" spans="1:16" x14ac:dyDescent="0.2">
      <c r="A183" s="22" t="s">
        <v>305</v>
      </c>
      <c r="B183" s="48">
        <f t="shared" si="105"/>
        <v>0</v>
      </c>
      <c r="C183" s="48">
        <f t="shared" si="106"/>
        <v>0</v>
      </c>
      <c r="D183" s="48">
        <f t="shared" si="107"/>
        <v>0</v>
      </c>
      <c r="E183" s="48">
        <f t="shared" si="108"/>
        <v>1.6545090718626304E-3</v>
      </c>
      <c r="F183" s="48">
        <f t="shared" si="109"/>
        <v>1.6086324839913978E-3</v>
      </c>
      <c r="G183" s="48">
        <f t="shared" si="110"/>
        <v>1.8238042883066607E-3</v>
      </c>
      <c r="H183" s="48">
        <f t="shared" si="111"/>
        <v>1.9670345196981871E-3</v>
      </c>
      <c r="I183" s="48">
        <f t="shared" si="112"/>
        <v>2.4928767492822198E-3</v>
      </c>
      <c r="J183" s="48">
        <f t="shared" si="113"/>
        <v>2.2558712923885535E-3</v>
      </c>
      <c r="K183" s="48">
        <f t="shared" si="114"/>
        <v>2.2139962359324196E-3</v>
      </c>
      <c r="L183" s="130">
        <f t="shared" si="115"/>
        <v>2.5810887130830918E-3</v>
      </c>
      <c r="M183" s="130">
        <f t="shared" si="116"/>
        <v>2.3084740391605425E-3</v>
      </c>
      <c r="N183" s="130">
        <f t="shared" si="117"/>
        <v>2.287021514086658E-3</v>
      </c>
      <c r="O183" s="128">
        <f t="shared" si="104"/>
        <v>2.6031211125739835E-3</v>
      </c>
      <c r="P183" s="128">
        <f t="shared" si="118"/>
        <v>2.2454180323762314E-3</v>
      </c>
    </row>
    <row r="184" spans="1:16" x14ac:dyDescent="0.2">
      <c r="A184" s="30" t="s">
        <v>306</v>
      </c>
      <c r="B184" s="48">
        <f t="shared" si="105"/>
        <v>1.1760670950140977E-2</v>
      </c>
      <c r="C184" s="48">
        <f t="shared" si="106"/>
        <v>1.1024225379719641E-2</v>
      </c>
      <c r="D184" s="48">
        <f t="shared" si="107"/>
        <v>1.2813285895065148E-2</v>
      </c>
      <c r="E184" s="48">
        <f t="shared" si="108"/>
        <v>1.3224335214006231E-2</v>
      </c>
      <c r="F184" s="48">
        <f t="shared" si="109"/>
        <v>1.4692758208481586E-2</v>
      </c>
      <c r="G184" s="48">
        <f t="shared" si="110"/>
        <v>1.4833292044244986E-2</v>
      </c>
      <c r="H184" s="48">
        <f t="shared" si="111"/>
        <v>1.533254315577824E-2</v>
      </c>
      <c r="I184" s="48">
        <f t="shared" si="112"/>
        <v>1.5341441100000217E-2</v>
      </c>
      <c r="J184" s="48">
        <f t="shared" si="113"/>
        <v>1.6763470993414728E-2</v>
      </c>
      <c r="K184" s="48">
        <f t="shared" si="114"/>
        <v>1.5571272587710468E-2</v>
      </c>
      <c r="L184" s="130">
        <f t="shared" si="115"/>
        <v>1.5895195174728111E-2</v>
      </c>
      <c r="M184" s="130">
        <f t="shared" si="116"/>
        <v>1.561852254142578E-2</v>
      </c>
      <c r="N184" s="130">
        <f t="shared" si="117"/>
        <v>1.5249424781741105E-2</v>
      </c>
      <c r="O184" s="128">
        <f t="shared" si="104"/>
        <v>1.6212399542057051E-2</v>
      </c>
      <c r="P184" s="128">
        <f t="shared" si="118"/>
        <v>1.5827874824088584E-2</v>
      </c>
    </row>
    <row r="185" spans="1:16" ht="9.75" customHeight="1" x14ac:dyDescent="0.2">
      <c r="B185" s="32"/>
      <c r="C185" s="32"/>
      <c r="D185" s="32"/>
      <c r="E185" s="32"/>
      <c r="F185" s="32"/>
      <c r="G185" s="32"/>
      <c r="H185" s="32"/>
      <c r="I185" s="32"/>
      <c r="J185" s="32"/>
      <c r="K185" s="32"/>
      <c r="L185" s="129"/>
      <c r="M185" s="129"/>
      <c r="N185" s="129"/>
      <c r="O185" s="128"/>
      <c r="P185" s="128"/>
    </row>
    <row r="186" spans="1:16" x14ac:dyDescent="0.2">
      <c r="A186" s="28" t="s">
        <v>307</v>
      </c>
      <c r="B186" s="45">
        <f t="shared" ref="B186:B194" si="119">B27/$B$74</f>
        <v>0.49971460464841516</v>
      </c>
      <c r="C186" s="45">
        <f t="shared" ref="C186:C194" si="120">C27/$C$74</f>
        <v>0.51237374792687707</v>
      </c>
      <c r="D186" s="45">
        <f t="shared" ref="D186:D194" si="121">D27/$D$74</f>
        <v>0.47797842457248929</v>
      </c>
      <c r="E186" s="45">
        <f t="shared" ref="E186:E194" si="122">E27/$E$74</f>
        <v>0.45862447831947523</v>
      </c>
      <c r="F186" s="45">
        <f t="shared" ref="F186:F194" si="123">F27/$F$74</f>
        <v>0.4662091439155836</v>
      </c>
      <c r="G186" s="45">
        <f t="shared" ref="G186:G194" si="124">G27/$G$74</f>
        <v>0.46508394494577016</v>
      </c>
      <c r="H186" s="45">
        <f t="shared" ref="H186:H194" si="125">H27/$H$74</f>
        <v>0.45096979332273457</v>
      </c>
      <c r="I186" s="45">
        <f t="shared" ref="I186:I194" si="126">I27/$I$74</f>
        <v>0.43762566352661675</v>
      </c>
      <c r="J186" s="45">
        <f t="shared" ref="J186:J194" si="127">J27/$J$74</f>
        <v>0.38918991706082134</v>
      </c>
      <c r="K186" s="45">
        <f t="shared" ref="K186:K194" si="128">K27/$K$74</f>
        <v>0.38144289252805563</v>
      </c>
      <c r="L186" s="49">
        <f t="shared" ref="L186:L194" si="129">L27/$L$74</f>
        <v>0.37523009071464009</v>
      </c>
      <c r="M186" s="49">
        <f t="shared" ref="M186:M194" si="130">M27/$M$74</f>
        <v>0.37271908727464714</v>
      </c>
      <c r="N186" s="49">
        <f t="shared" ref="N186:N194" si="131">N27/$N$74</f>
        <v>0.36248858176963444</v>
      </c>
      <c r="O186" s="47">
        <f t="shared" si="104"/>
        <v>0.32525698828253274</v>
      </c>
      <c r="P186" s="47">
        <f t="shared" ref="P186:P194" si="132">P27/$P$74</f>
        <v>0.31261987491799459</v>
      </c>
    </row>
    <row r="187" spans="1:16" x14ac:dyDescent="0.2">
      <c r="A187" s="30" t="s">
        <v>308</v>
      </c>
      <c r="B187" s="48">
        <f t="shared" si="119"/>
        <v>0.14433157814568279</v>
      </c>
      <c r="C187" s="48">
        <f t="shared" si="120"/>
        <v>0.13031357780911465</v>
      </c>
      <c r="D187" s="48">
        <f t="shared" si="121"/>
        <v>0.14373487621160766</v>
      </c>
      <c r="E187" s="48">
        <f t="shared" si="122"/>
        <v>0.12591838752185161</v>
      </c>
      <c r="F187" s="48">
        <f t="shared" si="123"/>
        <v>0.12699748887913143</v>
      </c>
      <c r="G187" s="48">
        <f t="shared" si="124"/>
        <v>0.13929651764447096</v>
      </c>
      <c r="H187" s="48">
        <f t="shared" si="125"/>
        <v>0.14095025101205988</v>
      </c>
      <c r="I187" s="48">
        <f t="shared" si="126"/>
        <v>0.1369421990339586</v>
      </c>
      <c r="J187" s="48">
        <f t="shared" si="127"/>
        <v>0.13580425842789165</v>
      </c>
      <c r="K187" s="48">
        <f t="shared" si="128"/>
        <v>0.13775959821872397</v>
      </c>
      <c r="L187" s="130">
        <f t="shared" si="129"/>
        <v>0.1340419892510909</v>
      </c>
      <c r="M187" s="130">
        <f t="shared" si="130"/>
        <v>0.12882214424951957</v>
      </c>
      <c r="N187" s="130">
        <f t="shared" si="131"/>
        <v>0.12257008095959639</v>
      </c>
      <c r="O187" s="128">
        <f t="shared" si="104"/>
        <v>0.13083911253217656</v>
      </c>
      <c r="P187" s="128">
        <f t="shared" si="132"/>
        <v>0.11482079338054275</v>
      </c>
    </row>
    <row r="188" spans="1:16" x14ac:dyDescent="0.2">
      <c r="A188" s="30" t="s">
        <v>309</v>
      </c>
      <c r="B188" s="48">
        <f t="shared" si="119"/>
        <v>8.9082695923957886E-3</v>
      </c>
      <c r="C188" s="48">
        <f t="shared" si="120"/>
        <v>9.9555957913371965E-3</v>
      </c>
      <c r="D188" s="48">
        <f t="shared" si="121"/>
        <v>1.3715863454681293E-2</v>
      </c>
      <c r="E188" s="48">
        <f t="shared" si="122"/>
        <v>1.1392572688216201E-2</v>
      </c>
      <c r="F188" s="48">
        <f t="shared" si="123"/>
        <v>1.0558092914071388E-2</v>
      </c>
      <c r="G188" s="48">
        <f t="shared" si="124"/>
        <v>1.0806332175663879E-2</v>
      </c>
      <c r="H188" s="48">
        <f t="shared" si="125"/>
        <v>1.253761771694749E-2</v>
      </c>
      <c r="I188" s="48">
        <f t="shared" si="126"/>
        <v>1.0553208169226062E-2</v>
      </c>
      <c r="J188" s="48">
        <f t="shared" si="127"/>
        <v>1.1434488073446866E-2</v>
      </c>
      <c r="K188" s="48">
        <f t="shared" si="128"/>
        <v>1.0780682610704676E-2</v>
      </c>
      <c r="L188" s="130">
        <f t="shared" si="129"/>
        <v>1.0649639070051196E-2</v>
      </c>
      <c r="M188" s="130">
        <f t="shared" si="130"/>
        <v>1.0939403367049327E-2</v>
      </c>
      <c r="N188" s="130">
        <f t="shared" si="131"/>
        <v>1.1298459553601604E-2</v>
      </c>
      <c r="O188" s="128">
        <f t="shared" si="104"/>
        <v>1.2766897286287427E-2</v>
      </c>
      <c r="P188" s="128">
        <f t="shared" si="132"/>
        <v>1.1481038185477693E-2</v>
      </c>
    </row>
    <row r="189" spans="1:16" x14ac:dyDescent="0.2">
      <c r="A189" s="30" t="s">
        <v>310</v>
      </c>
      <c r="B189" s="48">
        <f t="shared" si="119"/>
        <v>0.26285744643488101</v>
      </c>
      <c r="C189" s="48">
        <f t="shared" si="120"/>
        <v>0.2906635405082979</v>
      </c>
      <c r="D189" s="48">
        <f t="shared" si="121"/>
        <v>0.2322342955346553</v>
      </c>
      <c r="E189" s="48">
        <f t="shared" si="122"/>
        <v>0.24099004895518822</v>
      </c>
      <c r="F189" s="48">
        <f t="shared" si="123"/>
        <v>0.24719413059642276</v>
      </c>
      <c r="G189" s="48">
        <f t="shared" si="124"/>
        <v>0.23295716229235339</v>
      </c>
      <c r="H189" s="48">
        <f t="shared" si="125"/>
        <v>0.22284764687321135</v>
      </c>
      <c r="I189" s="48">
        <f t="shared" si="126"/>
        <v>0.21562346999860543</v>
      </c>
      <c r="J189" s="48">
        <f t="shared" si="127"/>
        <v>0.16922476581757226</v>
      </c>
      <c r="K189" s="48">
        <f t="shared" si="128"/>
        <v>0.1557723713515774</v>
      </c>
      <c r="L189" s="130">
        <f t="shared" si="129"/>
        <v>0.15560859881846165</v>
      </c>
      <c r="M189" s="130">
        <f t="shared" si="130"/>
        <v>0.1642312158468536</v>
      </c>
      <c r="N189" s="130">
        <f t="shared" si="131"/>
        <v>0.1611188767084053</v>
      </c>
      <c r="O189" s="128">
        <f t="shared" si="104"/>
        <v>0.12048233561064312</v>
      </c>
      <c r="P189" s="128">
        <f t="shared" si="132"/>
        <v>0.13157218631525885</v>
      </c>
    </row>
    <row r="190" spans="1:16" x14ac:dyDescent="0.2">
      <c r="A190" s="30" t="s">
        <v>311</v>
      </c>
      <c r="B190" s="48">
        <f t="shared" si="119"/>
        <v>1.5817500772347669E-5</v>
      </c>
      <c r="C190" s="48">
        <f t="shared" si="120"/>
        <v>1.6424492086870794E-5</v>
      </c>
      <c r="D190" s="48">
        <f t="shared" si="121"/>
        <v>2.3184911258583376E-5</v>
      </c>
      <c r="E190" s="48">
        <f t="shared" si="122"/>
        <v>1.1528149578136387E-5</v>
      </c>
      <c r="F190" s="48">
        <f t="shared" si="123"/>
        <v>8.4985079244744396E-6</v>
      </c>
      <c r="G190" s="48">
        <f t="shared" si="124"/>
        <v>9.76544613840627E-6</v>
      </c>
      <c r="H190" s="48">
        <f t="shared" si="125"/>
        <v>9.0154486151626972E-6</v>
      </c>
      <c r="I190" s="48">
        <f t="shared" si="126"/>
        <v>9.8699710065860363E-6</v>
      </c>
      <c r="J190" s="48">
        <f t="shared" si="127"/>
        <v>0</v>
      </c>
      <c r="K190" s="48">
        <f t="shared" si="128"/>
        <v>0</v>
      </c>
      <c r="L190" s="130">
        <f t="shared" si="129"/>
        <v>0</v>
      </c>
      <c r="M190" s="130">
        <f t="shared" si="130"/>
        <v>0</v>
      </c>
      <c r="N190" s="130">
        <f t="shared" si="131"/>
        <v>0</v>
      </c>
      <c r="O190" s="128">
        <f t="shared" si="104"/>
        <v>0</v>
      </c>
      <c r="P190" s="128">
        <f t="shared" si="132"/>
        <v>0</v>
      </c>
    </row>
    <row r="191" spans="1:16" x14ac:dyDescent="0.2">
      <c r="A191" s="30" t="s">
        <v>312</v>
      </c>
      <c r="B191" s="48">
        <f t="shared" si="119"/>
        <v>2.9257667889259095E-2</v>
      </c>
      <c r="C191" s="48">
        <f t="shared" si="120"/>
        <v>2.9578283198679809E-2</v>
      </c>
      <c r="D191" s="48">
        <f t="shared" si="121"/>
        <v>3.3804157452821712E-2</v>
      </c>
      <c r="E191" s="48">
        <f t="shared" si="122"/>
        <v>2.483379140850565E-2</v>
      </c>
      <c r="F191" s="48">
        <f t="shared" si="123"/>
        <v>2.5503898053876102E-2</v>
      </c>
      <c r="G191" s="48">
        <f t="shared" si="124"/>
        <v>2.4919043166422378E-2</v>
      </c>
      <c r="H191" s="48">
        <f t="shared" si="125"/>
        <v>2.5498241798119863E-2</v>
      </c>
      <c r="I191" s="48">
        <f t="shared" si="126"/>
        <v>2.8551894885849229E-2</v>
      </c>
      <c r="J191" s="48">
        <f t="shared" si="127"/>
        <v>2.8051490809764119E-2</v>
      </c>
      <c r="K191" s="48">
        <f t="shared" si="128"/>
        <v>3.2815621421443994E-2</v>
      </c>
      <c r="L191" s="130">
        <f t="shared" si="129"/>
        <v>3.0250934197862307E-2</v>
      </c>
      <c r="M191" s="130">
        <f t="shared" si="130"/>
        <v>2.90112245424856E-2</v>
      </c>
      <c r="N191" s="130">
        <f t="shared" si="131"/>
        <v>3.0564825249790671E-2</v>
      </c>
      <c r="O191" s="128">
        <f t="shared" si="104"/>
        <v>2.5294547772883542E-2</v>
      </c>
      <c r="P191" s="128">
        <f t="shared" si="132"/>
        <v>1.9781692421384858E-2</v>
      </c>
    </row>
    <row r="192" spans="1:16" x14ac:dyDescent="0.2">
      <c r="A192" s="30" t="s">
        <v>313</v>
      </c>
      <c r="B192" s="48">
        <f t="shared" si="119"/>
        <v>4.9204525954559722E-2</v>
      </c>
      <c r="C192" s="48">
        <f t="shared" si="120"/>
        <v>4.8130417656471094E-2</v>
      </c>
      <c r="D192" s="48">
        <f t="shared" si="121"/>
        <v>5.0356771562084054E-2</v>
      </c>
      <c r="E192" s="48">
        <f t="shared" si="122"/>
        <v>5.1400860343749924E-2</v>
      </c>
      <c r="F192" s="48">
        <f t="shared" si="123"/>
        <v>5.2189519953090187E-2</v>
      </c>
      <c r="G192" s="48">
        <f t="shared" si="124"/>
        <v>5.3721772920285446E-2</v>
      </c>
      <c r="H192" s="48">
        <f t="shared" si="125"/>
        <v>4.542736067438586E-2</v>
      </c>
      <c r="I192" s="48">
        <f t="shared" si="126"/>
        <v>4.2344691213752526E-2</v>
      </c>
      <c r="J192" s="48">
        <f t="shared" si="127"/>
        <v>4.0856399807422714E-2</v>
      </c>
      <c r="K192" s="48">
        <f t="shared" si="128"/>
        <v>4.034818152667722E-2</v>
      </c>
      <c r="L192" s="130">
        <f t="shared" si="129"/>
        <v>3.9490346263019539E-2</v>
      </c>
      <c r="M192" s="130">
        <f t="shared" si="130"/>
        <v>3.5902505932902139E-2</v>
      </c>
      <c r="N192" s="130">
        <f t="shared" si="131"/>
        <v>3.3433812963844844E-2</v>
      </c>
      <c r="O192" s="128">
        <f t="shared" si="104"/>
        <v>3.2261093000671093E-2</v>
      </c>
      <c r="P192" s="128">
        <f t="shared" si="132"/>
        <v>3.2170854375285364E-2</v>
      </c>
    </row>
    <row r="193" spans="1:16" x14ac:dyDescent="0.2">
      <c r="A193" s="30" t="s">
        <v>314</v>
      </c>
      <c r="B193" s="48">
        <f t="shared" si="119"/>
        <v>1.4197124709372155E-3</v>
      </c>
      <c r="C193" s="48">
        <f t="shared" si="120"/>
        <v>1.5419029728455729E-3</v>
      </c>
      <c r="D193" s="48">
        <f t="shared" si="121"/>
        <v>1.7774691423432668E-3</v>
      </c>
      <c r="E193" s="48">
        <f t="shared" si="122"/>
        <v>1.7958754069825832E-3</v>
      </c>
      <c r="F193" s="48">
        <f t="shared" si="123"/>
        <v>1.4711554348292688E-3</v>
      </c>
      <c r="G193" s="48">
        <f t="shared" si="124"/>
        <v>1.4180928900395962E-3</v>
      </c>
      <c r="H193" s="48">
        <f t="shared" si="125"/>
        <v>1.3900230803060556E-3</v>
      </c>
      <c r="I193" s="48">
        <f t="shared" si="126"/>
        <v>1.4402247440144633E-3</v>
      </c>
      <c r="J193" s="48">
        <f t="shared" si="127"/>
        <v>1.408397525750023E-3</v>
      </c>
      <c r="K193" s="48">
        <f t="shared" si="128"/>
        <v>1.5228948404503746E-3</v>
      </c>
      <c r="L193" s="130">
        <f t="shared" si="129"/>
        <v>2.7452848047187675E-3</v>
      </c>
      <c r="M193" s="130">
        <f t="shared" si="130"/>
        <v>1.8303603267519201E-3</v>
      </c>
      <c r="N193" s="130">
        <f t="shared" si="131"/>
        <v>1.9122160197981035E-3</v>
      </c>
      <c r="O193" s="128">
        <f t="shared" si="104"/>
        <v>1.3969316596336501E-3</v>
      </c>
      <c r="P193" s="128">
        <f t="shared" si="132"/>
        <v>1.1030402414057023E-3</v>
      </c>
    </row>
    <row r="194" spans="1:16" x14ac:dyDescent="0.2">
      <c r="A194" s="30" t="s">
        <v>315</v>
      </c>
      <c r="B194" s="48">
        <f t="shared" si="119"/>
        <v>3.7195866599272465E-3</v>
      </c>
      <c r="C194" s="48">
        <f t="shared" si="120"/>
        <v>2.1740054980439886E-3</v>
      </c>
      <c r="D194" s="48">
        <f t="shared" si="121"/>
        <v>2.3318063030374836E-3</v>
      </c>
      <c r="E194" s="48">
        <f t="shared" si="122"/>
        <v>2.281413845402867E-3</v>
      </c>
      <c r="F194" s="48">
        <f t="shared" si="123"/>
        <v>2.2863595762379093E-3</v>
      </c>
      <c r="G194" s="48">
        <f t="shared" si="124"/>
        <v>1.9552584103961195E-3</v>
      </c>
      <c r="H194" s="48">
        <f t="shared" si="125"/>
        <v>2.3096367190888487E-3</v>
      </c>
      <c r="I194" s="48">
        <f t="shared" si="126"/>
        <v>2.1601055102038504E-3</v>
      </c>
      <c r="J194" s="48">
        <f t="shared" si="127"/>
        <v>2.4101165989737407E-3</v>
      </c>
      <c r="K194" s="48">
        <f t="shared" si="128"/>
        <v>2.4435425584780337E-3</v>
      </c>
      <c r="L194" s="130">
        <f t="shared" si="129"/>
        <v>2.4432983094357383E-3</v>
      </c>
      <c r="M194" s="130">
        <f t="shared" si="130"/>
        <v>1.9822330090849779E-3</v>
      </c>
      <c r="N194" s="130">
        <f t="shared" si="131"/>
        <v>1.5903103145975392E-3</v>
      </c>
      <c r="O194" s="128">
        <f t="shared" si="104"/>
        <v>2.2160704202373199E-3</v>
      </c>
      <c r="P194" s="128">
        <f t="shared" si="132"/>
        <v>1.6902699986393039E-3</v>
      </c>
    </row>
    <row r="195" spans="1:16" x14ac:dyDescent="0.2">
      <c r="B195" s="32"/>
      <c r="C195" s="32"/>
      <c r="D195" s="32"/>
      <c r="E195" s="32"/>
      <c r="F195" s="32"/>
      <c r="G195" s="32"/>
      <c r="H195" s="32"/>
      <c r="I195" s="32"/>
      <c r="J195" s="32"/>
      <c r="K195" s="32"/>
      <c r="L195" s="129"/>
      <c r="M195" s="129"/>
      <c r="N195" s="129"/>
      <c r="O195" s="128"/>
      <c r="P195" s="128"/>
    </row>
    <row r="196" spans="1:16" x14ac:dyDescent="0.2">
      <c r="A196" s="28" t="s">
        <v>316</v>
      </c>
      <c r="B196" s="45">
        <f>B37/$B$74</f>
        <v>1.9905470800413954E-3</v>
      </c>
      <c r="C196" s="45">
        <f>C37/$C$74</f>
        <v>2.1584034959306513E-3</v>
      </c>
      <c r="D196" s="45">
        <f>D37/$D$74</f>
        <v>2.6253780113138702E-3</v>
      </c>
      <c r="E196" s="45">
        <f>E37/$E$74</f>
        <v>2.6848730159881548E-3</v>
      </c>
      <c r="F196" s="45">
        <f>F37/$F$74</f>
        <v>2.737873485036465E-3</v>
      </c>
      <c r="G196" s="45">
        <f>G37/$G$74</f>
        <v>2.779077714992769E-3</v>
      </c>
      <c r="H196" s="45">
        <f>H37/$H$74</f>
        <v>2.3600701992830824E-3</v>
      </c>
      <c r="I196" s="45">
        <f>I37/$I$74</f>
        <v>2.7444434254580278E-3</v>
      </c>
      <c r="J196" s="45">
        <f>J37/$J$74</f>
        <v>2.8225376620427752E-3</v>
      </c>
      <c r="K196" s="45">
        <f>K37/$K$74</f>
        <v>3.043093689438791E-3</v>
      </c>
      <c r="L196" s="49">
        <f>L37/$L$74</f>
        <v>2.6382426460735109E-3</v>
      </c>
      <c r="M196" s="49">
        <f>M37/$M$74</f>
        <v>2.4292229639917757E-3</v>
      </c>
      <c r="N196" s="49">
        <f>N37/$N$74</f>
        <v>2.4423882936052328E-3</v>
      </c>
      <c r="O196" s="47">
        <f t="shared" si="104"/>
        <v>2.4970688484406756E-3</v>
      </c>
      <c r="P196" s="47">
        <f>P37/$P$74</f>
        <v>3.0309548647490954E-3</v>
      </c>
    </row>
    <row r="197" spans="1:16" x14ac:dyDescent="0.2">
      <c r="A197" s="30" t="s">
        <v>317</v>
      </c>
      <c r="B197" s="48">
        <f>B38/$B$74</f>
        <v>4.9583315993237181E-4</v>
      </c>
      <c r="C197" s="48">
        <f>C38/$C$74</f>
        <v>1.6308584269062059E-3</v>
      </c>
      <c r="D197" s="48">
        <f>D38/$D$74</f>
        <v>1.9813275380347567E-3</v>
      </c>
      <c r="E197" s="48">
        <f>E38/$E$74</f>
        <v>1.898430537129483E-3</v>
      </c>
      <c r="F197" s="48">
        <f>F38/$F$74</f>
        <v>1.938513264589832E-3</v>
      </c>
      <c r="G197" s="48">
        <f>G38/$G$74</f>
        <v>2.0054217916577639E-3</v>
      </c>
      <c r="H197" s="48">
        <f>H38/$H$74</f>
        <v>1.7446408271787745E-3</v>
      </c>
      <c r="I197" s="48">
        <f>I38/$I$74</f>
        <v>2.1181527886762175E-3</v>
      </c>
      <c r="J197" s="48">
        <f>J38/$J$74</f>
        <v>2.0047907086053699E-3</v>
      </c>
      <c r="K197" s="48">
        <f>K38/$K$74</f>
        <v>2.1343310228808024E-3</v>
      </c>
      <c r="L197" s="130">
        <f>L38/$L$74</f>
        <v>1.6787999119126506E-3</v>
      </c>
      <c r="M197" s="130">
        <f>M38/$M$74</f>
        <v>1.6488354084536903E-3</v>
      </c>
      <c r="N197" s="130">
        <f>N38/$N$74</f>
        <v>1.7058878885156399E-3</v>
      </c>
      <c r="O197" s="128">
        <f t="shared" si="104"/>
        <v>1.7608157718404611E-3</v>
      </c>
      <c r="P197" s="128">
        <f>P38/$P$74</f>
        <v>0</v>
      </c>
    </row>
    <row r="198" spans="1:16" x14ac:dyDescent="0.2">
      <c r="A198" s="30" t="s">
        <v>318</v>
      </c>
      <c r="B198" s="48">
        <f>B39/$B$74</f>
        <v>1.4947139201090239E-3</v>
      </c>
      <c r="C198" s="48">
        <f>C39/$C$74</f>
        <v>5.2754506902444559E-4</v>
      </c>
      <c r="D198" s="48">
        <f>D39/$D$74</f>
        <v>6.4405047327911345E-4</v>
      </c>
      <c r="E198" s="48">
        <f>E39/$E$74</f>
        <v>7.8644247885867162E-4</v>
      </c>
      <c r="F198" s="48">
        <f>F39/$F$74</f>
        <v>7.9936022044663278E-4</v>
      </c>
      <c r="G198" s="48">
        <f>G39/$G$74</f>
        <v>7.736559233350055E-4</v>
      </c>
      <c r="H198" s="48">
        <f>H39/$H$74</f>
        <v>6.15429372104308E-4</v>
      </c>
      <c r="I198" s="48">
        <f>I39/$I$74</f>
        <v>6.2629063678181027E-4</v>
      </c>
      <c r="J198" s="48">
        <f>J39/$J$74</f>
        <v>8.1774695343740547E-4</v>
      </c>
      <c r="K198" s="48">
        <f>K39/$K$74</f>
        <v>9.0876266655798852E-4</v>
      </c>
      <c r="L198" s="130">
        <f>L39/$L$74</f>
        <v>9.5944273416086038E-4</v>
      </c>
      <c r="M198" s="130">
        <f>M39/$M$74</f>
        <v>7.8038755553808516E-4</v>
      </c>
      <c r="N198" s="130">
        <f>N39/$N$74</f>
        <v>7.365004050895928E-4</v>
      </c>
      <c r="O198" s="128">
        <f t="shared" si="104"/>
        <v>7.3625307660021421E-4</v>
      </c>
      <c r="P198" s="128">
        <f>P39/$P$74</f>
        <v>3.0309548647490954E-3</v>
      </c>
    </row>
    <row r="199" spans="1:16" ht="9.75" customHeight="1" x14ac:dyDescent="0.2">
      <c r="B199" s="32"/>
      <c r="C199" s="32"/>
      <c r="D199" s="32"/>
      <c r="E199" s="32"/>
      <c r="F199" s="32"/>
      <c r="G199" s="32"/>
      <c r="H199" s="32"/>
      <c r="I199" s="32"/>
      <c r="J199" s="32"/>
      <c r="K199" s="32"/>
      <c r="L199" s="129"/>
      <c r="M199" s="129"/>
      <c r="N199" s="129"/>
      <c r="O199" s="128"/>
      <c r="P199" s="128"/>
    </row>
    <row r="200" spans="1:16" x14ac:dyDescent="0.2">
      <c r="A200" s="28" t="s">
        <v>319</v>
      </c>
      <c r="B200" s="45">
        <f>B41/$B$74</f>
        <v>3.6019721294617814E-2</v>
      </c>
      <c r="C200" s="45">
        <f>C41/$C$74</f>
        <v>3.9419489615236329E-2</v>
      </c>
      <c r="D200" s="45">
        <f>D41/$D$74</f>
        <v>4.1287418120265755E-2</v>
      </c>
      <c r="E200" s="45">
        <f>E41/$E$74</f>
        <v>4.0968435058091536E-2</v>
      </c>
      <c r="F200" s="45">
        <f>F41/$F$74</f>
        <v>3.8963423052104353E-2</v>
      </c>
      <c r="G200" s="45">
        <f>G41/$G$74</f>
        <v>3.8553041100323412E-2</v>
      </c>
      <c r="H200" s="45">
        <f>H41/$H$74</f>
        <v>3.9383328162708391E-2</v>
      </c>
      <c r="I200" s="45">
        <f>I41/$I$74</f>
        <v>4.0884241937090629E-2</v>
      </c>
      <c r="J200" s="45">
        <f>J41/$J$74</f>
        <v>4.6011097001702875E-2</v>
      </c>
      <c r="K200" s="45">
        <f>K41/$K$74</f>
        <v>4.6051251168370486E-2</v>
      </c>
      <c r="L200" s="49">
        <f>L41/$L$74</f>
        <v>4.6400131967210698E-2</v>
      </c>
      <c r="M200" s="49">
        <f>M41/$M$74</f>
        <v>4.8014355349087233E-2</v>
      </c>
      <c r="N200" s="49">
        <f>N41/$N$74</f>
        <v>4.8861224432795718E-2</v>
      </c>
      <c r="O200" s="47">
        <f t="shared" si="104"/>
        <v>4.9042724435307321E-2</v>
      </c>
      <c r="P200" s="47">
        <f>P41/$P$74</f>
        <v>5.1179257900928893E-2</v>
      </c>
    </row>
    <row r="201" spans="1:16" x14ac:dyDescent="0.2">
      <c r="A201" s="30" t="s">
        <v>320</v>
      </c>
      <c r="B201" s="48">
        <f>B42/$B$74</f>
        <v>8.822781666929902E-3</v>
      </c>
      <c r="C201" s="48">
        <f>C42/$C$74</f>
        <v>9.4646325455971445E-3</v>
      </c>
      <c r="D201" s="48">
        <f>D42/$D$74</f>
        <v>1.0756935901558068E-2</v>
      </c>
      <c r="E201" s="48">
        <f>E42/$E$74</f>
        <v>9.9877334928333231E-3</v>
      </c>
      <c r="F201" s="48">
        <f>F42/$F$74</f>
        <v>8.791080742721424E-3</v>
      </c>
      <c r="G201" s="48">
        <f>G42/$G$74</f>
        <v>7.3096756220447394E-3</v>
      </c>
      <c r="H201" s="48">
        <f>H42/$H$74</f>
        <v>7.6744195736753442E-3</v>
      </c>
      <c r="I201" s="48">
        <f>I42/$I$74</f>
        <v>7.1382694642758608E-3</v>
      </c>
      <c r="J201" s="48">
        <f>J42/$J$74</f>
        <v>9.4183052576517073E-3</v>
      </c>
      <c r="K201" s="48">
        <f>K42/$K$74</f>
        <v>8.3248212397544295E-3</v>
      </c>
      <c r="L201" s="130">
        <f>L42/$L$74</f>
        <v>6.884650090514549E-3</v>
      </c>
      <c r="M201" s="130">
        <f>M42/$M$74</f>
        <v>7.5992660899741092E-3</v>
      </c>
      <c r="N201" s="130">
        <f>N42/$N$74</f>
        <v>8.6939359989263408E-3</v>
      </c>
      <c r="O201" s="128">
        <f t="shared" si="104"/>
        <v>8.4971328480572018E-3</v>
      </c>
      <c r="P201" s="128">
        <f>P42/$P$74</f>
        <v>1.1733505711841202E-2</v>
      </c>
    </row>
    <row r="202" spans="1:16" x14ac:dyDescent="0.2">
      <c r="A202" s="30" t="s">
        <v>321</v>
      </c>
      <c r="B202" s="48">
        <f>B43/$B$74</f>
        <v>1.9946443075371186E-2</v>
      </c>
      <c r="C202" s="48">
        <f>C43/$C$74</f>
        <v>2.3045953945648921E-2</v>
      </c>
      <c r="D202" s="48">
        <f>D43/$D$74</f>
        <v>2.2927021153456083E-2</v>
      </c>
      <c r="E202" s="48">
        <f>E43/$E$74</f>
        <v>2.2507054140544477E-2</v>
      </c>
      <c r="F202" s="48">
        <f>F43/$F$74</f>
        <v>2.1952473052272246E-2</v>
      </c>
      <c r="G202" s="48">
        <f>G43/$G$74</f>
        <v>2.2975018318222636E-2</v>
      </c>
      <c r="H202" s="48">
        <f>H43/$H$74</f>
        <v>2.2875011411360904E-2</v>
      </c>
      <c r="I202" s="48">
        <f>I43/$I$74</f>
        <v>2.4403820435596101E-2</v>
      </c>
      <c r="J202" s="48">
        <f>J43/$J$74</f>
        <v>2.6362765086569789E-2</v>
      </c>
      <c r="K202" s="48">
        <f>K43/$K$74</f>
        <v>2.7822792045314199E-2</v>
      </c>
      <c r="L202" s="130">
        <f>L43/$L$74</f>
        <v>2.9202262040125875E-2</v>
      </c>
      <c r="M202" s="130">
        <f>M43/$M$74</f>
        <v>3.0892037277176671E-2</v>
      </c>
      <c r="N202" s="130">
        <f>N43/$N$74</f>
        <v>3.0436132623521458E-2</v>
      </c>
      <c r="O202" s="128">
        <f t="shared" si="104"/>
        <v>3.0203188796078802E-2</v>
      </c>
      <c r="P202" s="128">
        <f>P43/$P$74</f>
        <v>2.9374607436887745E-2</v>
      </c>
    </row>
    <row r="203" spans="1:16" x14ac:dyDescent="0.2">
      <c r="A203" s="30" t="s">
        <v>322</v>
      </c>
      <c r="B203" s="48">
        <f>B44/$B$74</f>
        <v>7.0845803862939725E-3</v>
      </c>
      <c r="C203" s="48">
        <f>C44/$C$74</f>
        <v>6.7018001486545079E-3</v>
      </c>
      <c r="D203" s="48">
        <f>D44/$D$74</f>
        <v>7.3976696199121936E-3</v>
      </c>
      <c r="E203" s="48">
        <f>E44/$E$74</f>
        <v>7.9583969503071606E-3</v>
      </c>
      <c r="F203" s="48">
        <f>F44/$F$74</f>
        <v>8.0300783106329095E-3</v>
      </c>
      <c r="G203" s="48">
        <f>G44/$G$74</f>
        <v>8.0850388488853623E-3</v>
      </c>
      <c r="H203" s="48">
        <f>H44/$H$74</f>
        <v>8.6524442282757043E-3</v>
      </c>
      <c r="I203" s="48">
        <f>I44/$I$74</f>
        <v>9.1590480407975714E-3</v>
      </c>
      <c r="J203" s="48">
        <f>J44/$J$74</f>
        <v>1.003433487615291E-2</v>
      </c>
      <c r="K203" s="48">
        <f>K44/$K$74</f>
        <v>9.7137239698962576E-3</v>
      </c>
      <c r="L203" s="130">
        <f>L44/$L$74</f>
        <v>1.0130877524802432E-2</v>
      </c>
      <c r="M203" s="130">
        <f>M44/$M$74</f>
        <v>9.3491776500243991E-3</v>
      </c>
      <c r="N203" s="130">
        <f>N44/$N$74</f>
        <v>9.5740221849320902E-3</v>
      </c>
      <c r="O203" s="128">
        <f t="shared" si="104"/>
        <v>1.0175922891797678E-2</v>
      </c>
      <c r="P203" s="128">
        <f>P44/$P$74</f>
        <v>9.9148393837177468E-3</v>
      </c>
    </row>
    <row r="204" spans="1:16" x14ac:dyDescent="0.2">
      <c r="A204" s="30" t="s">
        <v>323</v>
      </c>
      <c r="B204" s="48">
        <f>B45/$B$74</f>
        <v>1.6591616602275888E-4</v>
      </c>
      <c r="C204" s="48">
        <f>C45/$C$74</f>
        <v>2.0710297533575831E-4</v>
      </c>
      <c r="D204" s="48">
        <f>D45/$D$74</f>
        <v>2.057914453394103E-4</v>
      </c>
      <c r="E204" s="48">
        <f>E45/$E$74</f>
        <v>5.1525047440657639E-4</v>
      </c>
      <c r="F204" s="48">
        <f>F45/$F$74</f>
        <v>1.8979094647776708E-4</v>
      </c>
      <c r="G204" s="48">
        <f>G45/$G$74</f>
        <v>1.8330831117067511E-4</v>
      </c>
      <c r="H204" s="48">
        <f>H45/$H$74</f>
        <v>1.8145294939643844E-4</v>
      </c>
      <c r="I204" s="48">
        <f>I45/$I$74</f>
        <v>1.8310399642109865E-4</v>
      </c>
      <c r="J204" s="48">
        <f>J45/$J$74</f>
        <v>1.956917813284696E-4</v>
      </c>
      <c r="K204" s="48">
        <f>K45/$K$74</f>
        <v>1.8991391340559402E-4</v>
      </c>
      <c r="L204" s="130">
        <f>L45/$L$74</f>
        <v>1.8234231176784713E-4</v>
      </c>
      <c r="M204" s="130">
        <f>M45/$M$74</f>
        <v>1.7387433191205632E-4</v>
      </c>
      <c r="N204" s="130">
        <f>N45/$N$74</f>
        <v>1.5713362541582796E-4</v>
      </c>
      <c r="O204" s="128">
        <f t="shared" si="104"/>
        <v>1.6647989937364129E-4</v>
      </c>
      <c r="P204" s="128">
        <f>P45/$P$74</f>
        <v>1.5630536848219371E-4</v>
      </c>
    </row>
    <row r="205" spans="1:16" ht="8.25" customHeight="1" x14ac:dyDescent="0.2">
      <c r="B205" s="32"/>
      <c r="C205" s="32"/>
      <c r="D205" s="32"/>
      <c r="E205" s="32"/>
      <c r="F205" s="32"/>
      <c r="G205" s="32"/>
      <c r="H205" s="32"/>
      <c r="I205" s="32"/>
      <c r="J205" s="32"/>
      <c r="K205" s="32"/>
      <c r="L205" s="129"/>
      <c r="M205" s="129"/>
      <c r="N205" s="129"/>
      <c r="O205" s="128"/>
      <c r="P205" s="128"/>
    </row>
    <row r="206" spans="1:16" x14ac:dyDescent="0.2">
      <c r="A206" s="28" t="s">
        <v>324</v>
      </c>
      <c r="B206" s="45">
        <f>B47/$B$74</f>
        <v>0.10974217150387307</v>
      </c>
      <c r="C206" s="45">
        <f>C47/$C$74</f>
        <v>0.11568906078315766</v>
      </c>
      <c r="D206" s="45">
        <f>D47/$D$74</f>
        <v>0.12454613916419119</v>
      </c>
      <c r="E206" s="45">
        <f>E47/$E$74</f>
        <v>0.12417877241966496</v>
      </c>
      <c r="F206" s="45">
        <f>F47/$F$74</f>
        <v>0.12325891188440251</v>
      </c>
      <c r="G206" s="45">
        <f>G47/$G$74</f>
        <v>0.12681932423280018</v>
      </c>
      <c r="H206" s="45">
        <f>H47/$H$74</f>
        <v>0.12289958797884629</v>
      </c>
      <c r="I206" s="45">
        <f>I47/$I$74</f>
        <v>0.12254888088888348</v>
      </c>
      <c r="J206" s="45">
        <f>J47/$J$74</f>
        <v>0.13377338072749625</v>
      </c>
      <c r="K206" s="45">
        <f>K47/$K$74</f>
        <v>0.13538922113150559</v>
      </c>
      <c r="L206" s="49">
        <f>L47/$L$74</f>
        <v>0.13263291493670704</v>
      </c>
      <c r="M206" s="49">
        <f>M47/$M$74</f>
        <v>0.13358691818682311</v>
      </c>
      <c r="N206" s="49">
        <f>N47/$N$74</f>
        <v>0.1320088715467557</v>
      </c>
      <c r="O206" s="47">
        <f t="shared" si="104"/>
        <v>0.14239957737377607</v>
      </c>
      <c r="P206" s="47">
        <f>P47/$P$74</f>
        <v>0.14520551694618786</v>
      </c>
    </row>
    <row r="207" spans="1:16" x14ac:dyDescent="0.2">
      <c r="A207" s="30" t="s">
        <v>325</v>
      </c>
      <c r="B207" s="45"/>
      <c r="C207" s="45"/>
      <c r="D207" s="45"/>
      <c r="E207" s="45"/>
      <c r="F207" s="45"/>
      <c r="G207" s="48">
        <f>G48/$G$74</f>
        <v>4.0274217477903559E-5</v>
      </c>
      <c r="H207" s="48">
        <f>H48/$H$74</f>
        <v>2.6781185592100954E-4</v>
      </c>
      <c r="I207" s="48">
        <f>I48/$I$74</f>
        <v>8.9245204264822313E-4</v>
      </c>
      <c r="J207" s="48">
        <f>J48/$J$74</f>
        <v>1.3892021465364071E-3</v>
      </c>
      <c r="K207" s="48">
        <f>K48/$K$74</f>
        <v>1.4562090912440741E-3</v>
      </c>
      <c r="L207" s="130">
        <f>L48/$L$74</f>
        <v>1.8779762371401683E-3</v>
      </c>
      <c r="M207" s="130">
        <f>M48/$M$74</f>
        <v>1.9587632400073288E-3</v>
      </c>
      <c r="N207" s="130">
        <f>N48/$N$74</f>
        <v>2.1128508517871832E-3</v>
      </c>
      <c r="O207" s="128">
        <f t="shared" si="104"/>
        <v>1.813122638195917E-3</v>
      </c>
      <c r="P207" s="128">
        <f>P48/$P$74</f>
        <v>1.7283636907525679E-3</v>
      </c>
    </row>
    <row r="208" spans="1:16" x14ac:dyDescent="0.2">
      <c r="A208" s="30" t="s">
        <v>326</v>
      </c>
      <c r="B208" s="48">
        <f>B49/$B$74</f>
        <v>9.5260459469807702E-3</v>
      </c>
      <c r="C208" s="48">
        <f>C49/$C$74</f>
        <v>1.2986711763954592E-2</v>
      </c>
      <c r="D208" s="48">
        <f>D49/$D$74</f>
        <v>1.6578293877730747E-2</v>
      </c>
      <c r="E208" s="48">
        <f>E49/$E$74</f>
        <v>1.2961846919169918E-2</v>
      </c>
      <c r="F208" s="48">
        <f>F49/$F$74</f>
        <v>1.278773638925035E-2</v>
      </c>
      <c r="G208" s="48">
        <f>G49/$G$74</f>
        <v>1.9945902293302946E-2</v>
      </c>
      <c r="H208" s="48">
        <f>H49/$H$74</f>
        <v>1.7087131280462652E-2</v>
      </c>
      <c r="I208" s="48">
        <f>I49/$I$74</f>
        <v>1.6913894950171506E-2</v>
      </c>
      <c r="J208" s="48">
        <f>J49/$J$74</f>
        <v>1.8605162823185726E-2</v>
      </c>
      <c r="K208" s="48">
        <f>K49/$K$74</f>
        <v>1.9389777465033228E-2</v>
      </c>
      <c r="L208" s="130">
        <f>L49/$L$74</f>
        <v>1.9227884645948289E-2</v>
      </c>
      <c r="M208" s="130">
        <f>M49/$M$74</f>
        <v>1.9446819876445632E-2</v>
      </c>
      <c r="N208" s="130">
        <f>N49/$N$74</f>
        <v>1.8636861315727317E-2</v>
      </c>
      <c r="O208" s="128">
        <f t="shared" si="104"/>
        <v>1.6681424082768952E-2</v>
      </c>
      <c r="P208" s="128">
        <f>P49/$P$74</f>
        <v>2.0587377301656863E-2</v>
      </c>
    </row>
    <row r="209" spans="1:16" x14ac:dyDescent="0.2">
      <c r="A209" s="30" t="s">
        <v>327</v>
      </c>
      <c r="B209" s="48">
        <f>B50/$B$74</f>
        <v>2.2992038206424642E-4</v>
      </c>
      <c r="C209" s="48">
        <f>C50/$C$74</f>
        <v>2.3926866014687201E-4</v>
      </c>
      <c r="D209" s="48">
        <f>D50/$D$74</f>
        <v>2.7181883428390038E-4</v>
      </c>
      <c r="E209" s="48">
        <f>E50/$E$74</f>
        <v>2.9406182425678742E-4</v>
      </c>
      <c r="F209" s="48">
        <f>F50/$F$74</f>
        <v>2.9806861920992776E-4</v>
      </c>
      <c r="G209" s="48">
        <f>G50/$G$74</f>
        <v>2.796761090432586E-4</v>
      </c>
      <c r="H209" s="48">
        <f>H50/$H$74</f>
        <v>2.7278171667020846E-4</v>
      </c>
      <c r="I209" s="48">
        <f>I50/$I$74</f>
        <v>2.7105719653899385E-4</v>
      </c>
      <c r="J209" s="48">
        <f>J50/$J$74</f>
        <v>3.0564596406338571E-4</v>
      </c>
      <c r="K209" s="48">
        <f>K50/$K$74</f>
        <v>3.6239730775516318E-4</v>
      </c>
      <c r="L209" s="130">
        <f>L50/$L$74</f>
        <v>3.6679187591646338E-4</v>
      </c>
      <c r="M209" s="130">
        <f>M50/$M$74</f>
        <v>3.4338889563735305E-4</v>
      </c>
      <c r="N209" s="130">
        <f>N50/$N$74</f>
        <v>3.0682549368352412E-4</v>
      </c>
      <c r="O209" s="128">
        <f t="shared" si="104"/>
        <v>3.6275568272319051E-4</v>
      </c>
      <c r="P209" s="128">
        <f>P50/$P$74</f>
        <v>0</v>
      </c>
    </row>
    <row r="210" spans="1:16" x14ac:dyDescent="0.2">
      <c r="A210" s="30" t="s">
        <v>328</v>
      </c>
      <c r="B210" s="48">
        <f>B51/$B$74</f>
        <v>9.9986205174828049E-2</v>
      </c>
      <c r="C210" s="48">
        <f>C51/$C$74</f>
        <v>0.1024630803590562</v>
      </c>
      <c r="D210" s="48">
        <f>D51/$D$74</f>
        <v>0.10769602645217653</v>
      </c>
      <c r="E210" s="48">
        <f>E51/$E$74</f>
        <v>0.11092286367623826</v>
      </c>
      <c r="F210" s="48">
        <f>F51/$F$74</f>
        <v>0.11017310687594224</v>
      </c>
      <c r="G210" s="48">
        <f>G51/$G$74</f>
        <v>0.10655347161297607</v>
      </c>
      <c r="H210" s="48">
        <f>H51/$H$74</f>
        <v>0.10527186312579241</v>
      </c>
      <c r="I210" s="48">
        <f>I51/$I$74</f>
        <v>0.10447147669952475</v>
      </c>
      <c r="J210" s="48">
        <f>J51/$J$74</f>
        <v>0.11347336979371075</v>
      </c>
      <c r="K210" s="48">
        <f>K51/$K$74</f>
        <v>0.11418083726747312</v>
      </c>
      <c r="L210" s="130">
        <f>L51/$L$74</f>
        <v>0.1111602621777021</v>
      </c>
      <c r="M210" s="130">
        <f>M51/$M$74</f>
        <v>0.11183794617473281</v>
      </c>
      <c r="N210" s="130">
        <f>N51/$N$74</f>
        <v>0.11095233388555768</v>
      </c>
      <c r="O210" s="128">
        <f t="shared" si="104"/>
        <v>0.12354227497008802</v>
      </c>
      <c r="P210" s="128">
        <f>P51/$P$74</f>
        <v>0.12288977595377841</v>
      </c>
    </row>
    <row r="211" spans="1:16" ht="9.75" customHeight="1" x14ac:dyDescent="0.2">
      <c r="B211" s="32"/>
      <c r="C211" s="32"/>
      <c r="D211" s="32"/>
      <c r="E211" s="32"/>
      <c r="F211" s="32"/>
      <c r="G211" s="32"/>
      <c r="H211" s="32"/>
      <c r="I211" s="32"/>
      <c r="J211" s="32"/>
      <c r="K211" s="32"/>
      <c r="L211" s="129"/>
      <c r="M211" s="129"/>
      <c r="N211" s="129"/>
      <c r="O211" s="128"/>
      <c r="P211" s="128"/>
    </row>
    <row r="212" spans="1:16" ht="25.5" x14ac:dyDescent="0.2">
      <c r="A212" s="28" t="s">
        <v>329</v>
      </c>
      <c r="B212" s="45">
        <f>B53/$B$74</f>
        <v>2.9213694917888939E-3</v>
      </c>
      <c r="C212" s="45">
        <f>C53/$C$74</f>
        <v>2.7858874235853789E-3</v>
      </c>
      <c r="D212" s="45">
        <f>D53/$D$74</f>
        <v>3.9705803342415238E-3</v>
      </c>
      <c r="E212" s="45">
        <f t="shared" ref="E212:E217" si="133">E53/$E$74</f>
        <v>3.612421591908087E-3</v>
      </c>
      <c r="F212" s="45">
        <f t="shared" ref="F212:F217" si="134">F53/$F$74</f>
        <v>3.6919692669323038E-3</v>
      </c>
      <c r="G212" s="45">
        <f t="shared" ref="G212:G217" si="135">G53/$G$74</f>
        <v>3.5440767022915658E-3</v>
      </c>
      <c r="H212" s="45">
        <f t="shared" ref="H212:H217" si="136">H53/$H$74</f>
        <v>4.1538414334108742E-3</v>
      </c>
      <c r="I212" s="45">
        <f t="shared" ref="I212:I217" si="137">I53/$I$74</f>
        <v>4.0594798801781243E-3</v>
      </c>
      <c r="J212" s="45">
        <f t="shared" ref="J212:J217" si="138">J53/$J$74</f>
        <v>4.0670567531810873E-3</v>
      </c>
      <c r="K212" s="45">
        <f t="shared" ref="K212:K217" si="139">K53/$K$74</f>
        <v>3.8063662424977539E-3</v>
      </c>
      <c r="L212" s="49">
        <f t="shared" ref="L212:L217" si="140">L53/$L$74</f>
        <v>4.2106136373268061E-3</v>
      </c>
      <c r="M212" s="49">
        <f t="shared" ref="M212:M217" si="141">M53/$M$74</f>
        <v>3.6589508702595296E-3</v>
      </c>
      <c r="N212" s="49">
        <f t="shared" ref="N212:N217" si="142">N53/$N$74</f>
        <v>3.4878784170205021E-3</v>
      </c>
      <c r="O212" s="47">
        <f t="shared" si="104"/>
        <v>3.1539560884725855E-3</v>
      </c>
      <c r="P212" s="47">
        <f t="shared" ref="P212:P217" si="143">P53/$P$74</f>
        <v>2.9027091983715187E-3</v>
      </c>
    </row>
    <row r="213" spans="1:16" x14ac:dyDescent="0.2">
      <c r="A213" s="30" t="s">
        <v>330</v>
      </c>
      <c r="B213" s="48">
        <f>B54/$B$74</f>
        <v>3.9229317253558136E-4</v>
      </c>
      <c r="C213" s="48">
        <f>C54/$C$74</f>
        <v>4.4885175909513154E-4</v>
      </c>
      <c r="D213" s="48">
        <f>D54/$D$74</f>
        <v>7.7224057239462095E-4</v>
      </c>
      <c r="E213" s="48">
        <f t="shared" si="133"/>
        <v>5.8162147667556777E-4</v>
      </c>
      <c r="F213" s="48">
        <f t="shared" si="134"/>
        <v>6.0575685181899765E-4</v>
      </c>
      <c r="G213" s="48">
        <f t="shared" si="135"/>
        <v>5.2278952996864976E-4</v>
      </c>
      <c r="H213" s="48">
        <f t="shared" si="136"/>
        <v>9.3506111754440395E-4</v>
      </c>
      <c r="I213" s="48">
        <f t="shared" si="137"/>
        <v>8.8454893951009752E-4</v>
      </c>
      <c r="J213" s="48">
        <f t="shared" si="138"/>
        <v>7.7647603500465522E-4</v>
      </c>
      <c r="K213" s="48">
        <f t="shared" si="139"/>
        <v>6.3273051103217976E-4</v>
      </c>
      <c r="L213" s="130">
        <f t="shared" si="140"/>
        <v>6.724845314567227E-4</v>
      </c>
      <c r="M213" s="130">
        <f t="shared" si="141"/>
        <v>6.1604646994014754E-4</v>
      </c>
      <c r="N213" s="130">
        <f t="shared" si="142"/>
        <v>6.08250970081554E-4</v>
      </c>
      <c r="O213" s="128">
        <f t="shared" si="104"/>
        <v>4.873138607895428E-4</v>
      </c>
      <c r="P213" s="128">
        <f t="shared" si="143"/>
        <v>4.7340594913220316E-4</v>
      </c>
    </row>
    <row r="214" spans="1:16" x14ac:dyDescent="0.2">
      <c r="A214" s="30" t="s">
        <v>331</v>
      </c>
      <c r="B214" s="48">
        <f>B55/$B$74</f>
        <v>1.8626344148652155E-3</v>
      </c>
      <c r="C214" s="48">
        <f>C55/$C$74</f>
        <v>1.8441110965056156E-3</v>
      </c>
      <c r="D214" s="48">
        <f>D55/$D$74</f>
        <v>2.4402469462249093E-3</v>
      </c>
      <c r="E214" s="48">
        <f t="shared" si="133"/>
        <v>2.59284224646674E-3</v>
      </c>
      <c r="F214" s="48">
        <f t="shared" si="134"/>
        <v>2.5270683509321492E-3</v>
      </c>
      <c r="G214" s="48">
        <f t="shared" si="135"/>
        <v>2.514820123695403E-3</v>
      </c>
      <c r="H214" s="48">
        <f t="shared" si="136"/>
        <v>2.6321397712727652E-3</v>
      </c>
      <c r="I214" s="48">
        <f t="shared" si="137"/>
        <v>2.6717263249878445E-3</v>
      </c>
      <c r="J214" s="48">
        <f t="shared" si="138"/>
        <v>2.6980557251870896E-3</v>
      </c>
      <c r="K214" s="48">
        <f t="shared" si="139"/>
        <v>2.5475050609182373E-3</v>
      </c>
      <c r="L214" s="130">
        <f t="shared" si="140"/>
        <v>2.9250022587756518E-3</v>
      </c>
      <c r="M214" s="130">
        <f t="shared" si="141"/>
        <v>2.5193779659866177E-3</v>
      </c>
      <c r="N214" s="130">
        <f t="shared" si="142"/>
        <v>2.282433933883951E-3</v>
      </c>
      <c r="O214" s="128">
        <f t="shared" si="104"/>
        <v>2.1433137802646164E-3</v>
      </c>
      <c r="P214" s="128">
        <f t="shared" si="143"/>
        <v>2.0502189187601486E-3</v>
      </c>
    </row>
    <row r="215" spans="1:16" x14ac:dyDescent="0.2">
      <c r="A215" s="30" t="s">
        <v>332</v>
      </c>
      <c r="B215" s="48">
        <f>B56/$B$74</f>
        <v>6.2580481360464935E-4</v>
      </c>
      <c r="C215" s="48">
        <f>C56/$C$74</f>
        <v>4.5875959985323625E-4</v>
      </c>
      <c r="D215" s="48">
        <f>D56/$D$74</f>
        <v>7.221527076262215E-4</v>
      </c>
      <c r="E215" s="48">
        <f t="shared" si="133"/>
        <v>3.9060924440950282E-4</v>
      </c>
      <c r="F215" s="48">
        <f t="shared" si="134"/>
        <v>4.9629888088560887E-4</v>
      </c>
      <c r="G215" s="48">
        <f t="shared" si="135"/>
        <v>4.6375146961500784E-4</v>
      </c>
      <c r="H215" s="48">
        <f t="shared" si="136"/>
        <v>5.2473698943866711E-4</v>
      </c>
      <c r="I215" s="48">
        <f t="shared" si="137"/>
        <v>4.4672130145765508E-4</v>
      </c>
      <c r="J215" s="48">
        <f t="shared" si="138"/>
        <v>5.1234432302760485E-4</v>
      </c>
      <c r="K215" s="48">
        <f t="shared" si="139"/>
        <v>5.6963496827769464E-4</v>
      </c>
      <c r="L215" s="130">
        <f t="shared" si="140"/>
        <v>5.4212402706017848E-4</v>
      </c>
      <c r="M215" s="130">
        <f t="shared" si="141"/>
        <v>4.5560462321935185E-4</v>
      </c>
      <c r="N215" s="130">
        <f t="shared" si="142"/>
        <v>5.1545588719916348E-4</v>
      </c>
      <c r="O215" s="128">
        <f t="shared" si="104"/>
        <v>4.561162157632011E-4</v>
      </c>
      <c r="P215" s="128">
        <f t="shared" si="143"/>
        <v>3.79084330479167E-4</v>
      </c>
    </row>
    <row r="216" spans="1:16" x14ac:dyDescent="0.2">
      <c r="A216" s="30" t="s">
        <v>333</v>
      </c>
      <c r="B216" s="48">
        <f>B57/$B$74</f>
        <v>4.0637090783448207E-5</v>
      </c>
      <c r="C216" s="48">
        <f>C57/$C$74</f>
        <v>3.416496813139533E-5</v>
      </c>
      <c r="D216" s="48">
        <f>D57/$D$74</f>
        <v>3.5940107995772025E-5</v>
      </c>
      <c r="E216" s="48">
        <f t="shared" si="133"/>
        <v>4.7348624356276384E-5</v>
      </c>
      <c r="F216" s="48">
        <f t="shared" si="134"/>
        <v>6.2845183295548186E-5</v>
      </c>
      <c r="G216" s="48">
        <f t="shared" si="135"/>
        <v>4.2715579012505124E-5</v>
      </c>
      <c r="H216" s="48">
        <f t="shared" si="136"/>
        <v>6.1903555155037304E-5</v>
      </c>
      <c r="I216" s="48">
        <f t="shared" si="137"/>
        <v>5.6483314222527746E-5</v>
      </c>
      <c r="J216" s="48">
        <f t="shared" si="138"/>
        <v>8.0180669961737219E-5</v>
      </c>
      <c r="K216" s="48">
        <f t="shared" si="139"/>
        <v>5.6495702269642612E-5</v>
      </c>
      <c r="L216" s="130">
        <f t="shared" si="140"/>
        <v>7.1002820034252696E-5</v>
      </c>
      <c r="M216" s="130">
        <f t="shared" si="141"/>
        <v>6.7921811113412508E-5</v>
      </c>
      <c r="N216" s="130">
        <f t="shared" si="142"/>
        <v>8.1737625855833596E-5</v>
      </c>
      <c r="O216" s="128">
        <f t="shared" si="104"/>
        <v>6.2193095731571764E-5</v>
      </c>
      <c r="P216" s="128">
        <f t="shared" si="143"/>
        <v>0</v>
      </c>
    </row>
    <row r="217" spans="1:16" ht="25.5" x14ac:dyDescent="0.2">
      <c r="A217" s="30" t="s">
        <v>334</v>
      </c>
      <c r="B217" s="48"/>
      <c r="C217" s="48"/>
      <c r="D217" s="48"/>
      <c r="E217" s="55">
        <f t="shared" si="133"/>
        <v>0</v>
      </c>
      <c r="F217" s="55">
        <f t="shared" si="134"/>
        <v>0</v>
      </c>
      <c r="G217" s="55">
        <f t="shared" si="135"/>
        <v>0</v>
      </c>
      <c r="H217" s="55">
        <f t="shared" si="136"/>
        <v>0</v>
      </c>
      <c r="I217" s="55">
        <f t="shared" si="137"/>
        <v>0</v>
      </c>
      <c r="J217" s="55">
        <f t="shared" si="138"/>
        <v>0</v>
      </c>
      <c r="K217" s="55">
        <f t="shared" si="139"/>
        <v>0</v>
      </c>
      <c r="L217" s="131">
        <f t="shared" si="140"/>
        <v>0</v>
      </c>
      <c r="M217" s="131">
        <f t="shared" si="141"/>
        <v>0</v>
      </c>
      <c r="N217" s="131">
        <f t="shared" si="142"/>
        <v>0</v>
      </c>
      <c r="O217" s="139">
        <f t="shared" si="104"/>
        <v>5.0191359236531546E-6</v>
      </c>
      <c r="P217" s="139">
        <f t="shared" si="143"/>
        <v>0</v>
      </c>
    </row>
    <row r="218" spans="1:16" ht="9.75" customHeight="1" x14ac:dyDescent="0.2">
      <c r="B218" s="32"/>
      <c r="C218" s="32"/>
      <c r="D218" s="32"/>
      <c r="E218" s="62"/>
      <c r="F218" s="62"/>
      <c r="G218" s="62"/>
      <c r="H218" s="62"/>
      <c r="I218" s="62"/>
      <c r="J218" s="62"/>
      <c r="K218" s="62"/>
      <c r="L218" s="140"/>
      <c r="M218" s="140"/>
      <c r="N218" s="140"/>
      <c r="O218" s="128"/>
      <c r="P218" s="128"/>
    </row>
    <row r="219" spans="1:16" x14ac:dyDescent="0.2">
      <c r="A219" s="28" t="s">
        <v>335</v>
      </c>
      <c r="B219" s="45">
        <f t="shared" ref="B219:B224" si="144">B60/$B$74</f>
        <v>0.11220438656103217</v>
      </c>
      <c r="C219" s="45">
        <f t="shared" ref="C219:C224" si="145">C60/$C$74</f>
        <v>0.1136036943968768</v>
      </c>
      <c r="D219" s="45">
        <f t="shared" ref="D219:D224" si="146">D60/$D$74</f>
        <v>0.12757863216311591</v>
      </c>
      <c r="E219" s="45">
        <f t="shared" ref="E219:E224" si="147">E60/$E$74</f>
        <v>0.13767992533540424</v>
      </c>
      <c r="F219" s="45">
        <f t="shared" ref="F219:F224" si="148">F60/$F$74</f>
        <v>0.13262613242262744</v>
      </c>
      <c r="G219" s="45">
        <f t="shared" ref="G219:G224" si="149">G60/$G$74</f>
        <v>0.1351997202568655</v>
      </c>
      <c r="H219" s="45">
        <f t="shared" ref="H219:H224" si="150">H60/$H$74</f>
        <v>0.1372625991841398</v>
      </c>
      <c r="I219" s="45">
        <f t="shared" ref="I219:I224" si="151">I60/$I$74</f>
        <v>0.14106554510919883</v>
      </c>
      <c r="J219" s="45">
        <f t="shared" ref="J219:J224" si="152">J60/$J$74</f>
        <v>0.15333379461666685</v>
      </c>
      <c r="K219" s="45">
        <f t="shared" ref="K219:K224" si="153">K60/$K$74</f>
        <v>0.15615287984950027</v>
      </c>
      <c r="L219" s="49">
        <f t="shared" ref="L219:L224" si="154">L60/$L$74</f>
        <v>0.1572000006957644</v>
      </c>
      <c r="M219" s="49">
        <f t="shared" ref="M219:M224" si="155">M60/$M$74</f>
        <v>0.14948365070195177</v>
      </c>
      <c r="N219" s="49">
        <f t="shared" ref="N219:N224" si="156">N60/$N$74</f>
        <v>0.14508806193335833</v>
      </c>
      <c r="O219" s="47">
        <f t="shared" si="104"/>
        <v>0.14339738833910448</v>
      </c>
      <c r="P219" s="47">
        <f t="shared" ref="P219:P224" si="157">P60/$P$74</f>
        <v>0.13959080323621126</v>
      </c>
    </row>
    <row r="220" spans="1:16" x14ac:dyDescent="0.2">
      <c r="A220" s="30" t="s">
        <v>336</v>
      </c>
      <c r="B220" s="48">
        <f t="shared" si="144"/>
        <v>5.7747444797531667E-5</v>
      </c>
      <c r="C220" s="48">
        <f t="shared" si="145"/>
        <v>9.8673489440229917E-5</v>
      </c>
      <c r="D220" s="48">
        <f t="shared" si="146"/>
        <v>1.6719984367629444E-4</v>
      </c>
      <c r="E220" s="48">
        <f t="shared" si="147"/>
        <v>1.2156284732680785E-4</v>
      </c>
      <c r="F220" s="48">
        <f t="shared" si="148"/>
        <v>4.4230867459791028E-4</v>
      </c>
      <c r="G220" s="48">
        <f t="shared" si="149"/>
        <v>1.3989358205255737E-4</v>
      </c>
      <c r="H220" s="48">
        <f t="shared" si="150"/>
        <v>4.4257519092485244E-4</v>
      </c>
      <c r="I220" s="48">
        <f t="shared" si="151"/>
        <v>2.5198712981435544E-5</v>
      </c>
      <c r="J220" s="48">
        <f t="shared" si="152"/>
        <v>0</v>
      </c>
      <c r="K220" s="48">
        <f t="shared" si="153"/>
        <v>0</v>
      </c>
      <c r="L220" s="130">
        <f t="shared" si="154"/>
        <v>0</v>
      </c>
      <c r="M220" s="130">
        <f t="shared" si="155"/>
        <v>0</v>
      </c>
      <c r="N220" s="130">
        <f t="shared" si="156"/>
        <v>0</v>
      </c>
      <c r="O220" s="128">
        <f>O61/$O$74</f>
        <v>0</v>
      </c>
      <c r="P220" s="128">
        <f t="shared" si="157"/>
        <v>0</v>
      </c>
    </row>
    <row r="221" spans="1:16" x14ac:dyDescent="0.2">
      <c r="A221" s="30" t="s">
        <v>337</v>
      </c>
      <c r="B221" s="48">
        <f t="shared" si="144"/>
        <v>9.0356076561311975E-4</v>
      </c>
      <c r="C221" s="48">
        <f t="shared" si="145"/>
        <v>8.7447133986091441E-4</v>
      </c>
      <c r="D221" s="48">
        <f t="shared" si="146"/>
        <v>9.8652337495241807E-4</v>
      </c>
      <c r="E221" s="48">
        <f t="shared" si="147"/>
        <v>4.0489377643410378E-4</v>
      </c>
      <c r="F221" s="48">
        <f t="shared" si="148"/>
        <v>3.7674809829456671E-4</v>
      </c>
      <c r="G221" s="48">
        <f t="shared" si="149"/>
        <v>3.8180090134540934E-4</v>
      </c>
      <c r="H221" s="48">
        <f t="shared" si="150"/>
        <v>3.7240621187137611E-4</v>
      </c>
      <c r="I221" s="48">
        <f t="shared" si="151"/>
        <v>3.8842789868951517E-4</v>
      </c>
      <c r="J221" s="48">
        <f t="shared" si="152"/>
        <v>4.1715042083569195E-4</v>
      </c>
      <c r="K221" s="48">
        <f t="shared" si="153"/>
        <v>4.4228273793114848E-4</v>
      </c>
      <c r="L221" s="130">
        <f t="shared" si="154"/>
        <v>4.3554317641517353E-4</v>
      </c>
      <c r="M221" s="130">
        <f t="shared" si="155"/>
        <v>3.9410300080420325E-4</v>
      </c>
      <c r="N221" s="130">
        <f t="shared" si="156"/>
        <v>3.9929386035454087E-4</v>
      </c>
      <c r="O221" s="128">
        <f t="shared" si="104"/>
        <v>4.018958941405693E-4</v>
      </c>
      <c r="P221" s="128">
        <f t="shared" si="157"/>
        <v>4.2440568493308967E-4</v>
      </c>
    </row>
    <row r="222" spans="1:16" x14ac:dyDescent="0.2">
      <c r="A222" s="30" t="s">
        <v>338</v>
      </c>
      <c r="B222" s="48">
        <f t="shared" si="144"/>
        <v>2.3581914468829946E-2</v>
      </c>
      <c r="C222" s="48">
        <f t="shared" si="145"/>
        <v>2.5493456340430681E-2</v>
      </c>
      <c r="D222" s="48">
        <f t="shared" si="146"/>
        <v>2.6411629339150595E-2</v>
      </c>
      <c r="E222" s="48">
        <f t="shared" si="147"/>
        <v>2.7704955216252346E-2</v>
      </c>
      <c r="F222" s="48">
        <f t="shared" si="148"/>
        <v>2.7974339714170279E-2</v>
      </c>
      <c r="G222" s="48">
        <f t="shared" si="149"/>
        <v>2.9026381564393029E-2</v>
      </c>
      <c r="H222" s="48">
        <f t="shared" si="150"/>
        <v>3.0094734182527987E-2</v>
      </c>
      <c r="I222" s="48">
        <f t="shared" si="151"/>
        <v>3.2043128110363694E-2</v>
      </c>
      <c r="J222" s="48">
        <f t="shared" si="152"/>
        <v>3.4891702220541804E-2</v>
      </c>
      <c r="K222" s="48">
        <f t="shared" si="153"/>
        <v>3.7485572453773354E-2</v>
      </c>
      <c r="L222" s="130">
        <f t="shared" si="154"/>
        <v>3.7528779713999587E-2</v>
      </c>
      <c r="M222" s="130">
        <f t="shared" si="155"/>
        <v>3.5871284244483194E-2</v>
      </c>
      <c r="N222" s="130">
        <f t="shared" si="156"/>
        <v>3.4285862229725135E-2</v>
      </c>
      <c r="O222" s="128">
        <f t="shared" si="104"/>
        <v>3.4175469379814652E-2</v>
      </c>
      <c r="P222" s="128">
        <f t="shared" si="157"/>
        <v>3.2099082726950695E-2</v>
      </c>
    </row>
    <row r="223" spans="1:16" x14ac:dyDescent="0.2">
      <c r="A223" s="30" t="s">
        <v>339</v>
      </c>
      <c r="B223" s="48">
        <f t="shared" si="144"/>
        <v>5.8308319648329139E-3</v>
      </c>
      <c r="C223" s="48">
        <f t="shared" si="145"/>
        <v>6.8605660209302933E-3</v>
      </c>
      <c r="D223" s="48">
        <f t="shared" si="146"/>
        <v>6.6990161267421709E-3</v>
      </c>
      <c r="E223" s="48">
        <f t="shared" si="147"/>
        <v>6.0762335991880823E-3</v>
      </c>
      <c r="F223" s="48">
        <f t="shared" si="148"/>
        <v>5.4618253498444243E-3</v>
      </c>
      <c r="G223" s="48">
        <f t="shared" si="149"/>
        <v>5.6481723887309493E-3</v>
      </c>
      <c r="H223" s="48">
        <f t="shared" si="150"/>
        <v>5.7391664043474162E-3</v>
      </c>
      <c r="I223" s="48">
        <f t="shared" si="151"/>
        <v>5.4465208020827317E-3</v>
      </c>
      <c r="J223" s="48">
        <f t="shared" si="152"/>
        <v>5.8883605007401894E-3</v>
      </c>
      <c r="K223" s="48">
        <f t="shared" si="153"/>
        <v>6.0553770012046629E-3</v>
      </c>
      <c r="L223" s="130">
        <f t="shared" si="154"/>
        <v>5.9045999877252011E-3</v>
      </c>
      <c r="M223" s="130">
        <f t="shared" si="155"/>
        <v>5.8822371296114503E-3</v>
      </c>
      <c r="N223" s="130">
        <f t="shared" si="156"/>
        <v>5.8547521774350766E-3</v>
      </c>
      <c r="O223" s="128">
        <f t="shared" si="104"/>
        <v>6.3545809984861031E-3</v>
      </c>
      <c r="P223" s="128">
        <f t="shared" si="157"/>
        <v>5.192469518698401E-3</v>
      </c>
    </row>
    <row r="224" spans="1:16" x14ac:dyDescent="0.2">
      <c r="A224" s="30" t="s">
        <v>340</v>
      </c>
      <c r="B224" s="48">
        <f t="shared" si="144"/>
        <v>8.1830331916958654E-2</v>
      </c>
      <c r="C224" s="48">
        <f t="shared" si="145"/>
        <v>8.0276527206214685E-2</v>
      </c>
      <c r="D224" s="48">
        <f t="shared" si="146"/>
        <v>9.3314263478594436E-2</v>
      </c>
      <c r="E224" s="48">
        <f t="shared" si="147"/>
        <v>0.1033722798962029</v>
      </c>
      <c r="F224" s="48">
        <f t="shared" si="148"/>
        <v>9.8370910585720242E-2</v>
      </c>
      <c r="G224" s="48">
        <f t="shared" si="149"/>
        <v>0.10000347182034354</v>
      </c>
      <c r="H224" s="48">
        <f t="shared" si="150"/>
        <v>0.10061371719446816</v>
      </c>
      <c r="I224" s="48">
        <f t="shared" si="151"/>
        <v>0.10316226958508146</v>
      </c>
      <c r="J224" s="48">
        <f t="shared" si="152"/>
        <v>0.11213658147454916</v>
      </c>
      <c r="K224" s="48">
        <f t="shared" si="153"/>
        <v>0.11216964765659111</v>
      </c>
      <c r="L224" s="130">
        <f t="shared" si="154"/>
        <v>0.11333107781762444</v>
      </c>
      <c r="M224" s="130">
        <f t="shared" si="155"/>
        <v>0.10733602632705291</v>
      </c>
      <c r="N224" s="130">
        <f t="shared" si="156"/>
        <v>0.10454815366584357</v>
      </c>
      <c r="O224" s="128">
        <f t="shared" si="104"/>
        <v>0.10246544206666316</v>
      </c>
      <c r="P224" s="128">
        <f t="shared" si="157"/>
        <v>0.10187484530562907</v>
      </c>
    </row>
    <row r="225" spans="1:16" x14ac:dyDescent="0.2">
      <c r="B225" s="32"/>
      <c r="C225" s="32"/>
      <c r="D225" s="32"/>
      <c r="E225" s="32"/>
      <c r="F225" s="32"/>
      <c r="G225" s="32"/>
      <c r="H225" s="32"/>
      <c r="I225" s="32"/>
      <c r="J225" s="32"/>
      <c r="K225" s="32"/>
      <c r="L225" s="129"/>
      <c r="M225" s="129"/>
      <c r="N225" s="129"/>
      <c r="O225" s="128"/>
      <c r="P225" s="128"/>
    </row>
    <row r="226" spans="1:16" x14ac:dyDescent="0.2">
      <c r="A226" s="28" t="s">
        <v>341</v>
      </c>
      <c r="B226" s="45">
        <f>B67/$B$74</f>
        <v>0.11484220620295148</v>
      </c>
      <c r="C226" s="45">
        <f>C67/$C$74</f>
        <v>0.11006191338023025</v>
      </c>
      <c r="D226" s="45">
        <f>D67/$D$74</f>
        <v>0.1206095806374452</v>
      </c>
      <c r="E226" s="45">
        <f>E67/$E$74</f>
        <v>0.1241829963300444</v>
      </c>
      <c r="F226" s="45">
        <f>F67/$F$74</f>
        <v>0.12424587065663172</v>
      </c>
      <c r="G226" s="45">
        <f>G67/$G$74</f>
        <v>0.124900273853272</v>
      </c>
      <c r="H226" s="45">
        <f>H67/$H$74</f>
        <v>0.12764732019577918</v>
      </c>
      <c r="I226" s="45">
        <f>I67/$I$74</f>
        <v>0.13149979725226707</v>
      </c>
      <c r="J226" s="45">
        <f>J67/$J$74</f>
        <v>0.14217578965128611</v>
      </c>
      <c r="K226" s="45">
        <f>K67/$K$74</f>
        <v>0.14391875754472164</v>
      </c>
      <c r="L226" s="49">
        <f>L67/$L$74</f>
        <v>0.14481619319214883</v>
      </c>
      <c r="M226" s="49">
        <f>M67/$M$74</f>
        <v>0.14763786911043852</v>
      </c>
      <c r="N226" s="49">
        <f>N67/$N$74</f>
        <v>0.15467356752750266</v>
      </c>
      <c r="O226" s="47">
        <f t="shared" si="104"/>
        <v>0.1663263053585361</v>
      </c>
      <c r="P226" s="47">
        <f>P67/$P$74</f>
        <v>0.17121874205825163</v>
      </c>
    </row>
    <row r="227" spans="1:16" x14ac:dyDescent="0.2">
      <c r="A227" s="30" t="s">
        <v>342</v>
      </c>
      <c r="B227" s="48">
        <f>B68/$B$74</f>
        <v>9.402228913185201E-2</v>
      </c>
      <c r="C227" s="48">
        <f>C68/$C$74</f>
        <v>8.9922069584913514E-2</v>
      </c>
      <c r="D227" s="48">
        <f>D68/$D$74</f>
        <v>9.6188211038607571E-2</v>
      </c>
      <c r="E227" s="48">
        <f>E68/$E$74</f>
        <v>9.88888928552136E-2</v>
      </c>
      <c r="F227" s="48">
        <f>F68/$F$74</f>
        <v>9.8929333671320438E-2</v>
      </c>
      <c r="G227" s="48">
        <f>G68/$G$74</f>
        <v>9.8999011557009631E-2</v>
      </c>
      <c r="H227" s="48">
        <f>H68/$H$74</f>
        <v>0.10109776344902276</v>
      </c>
      <c r="I227" s="48">
        <f>I68/$I$74</f>
        <v>0.10384725982560425</v>
      </c>
      <c r="J227" s="48">
        <f>J68/$J$74</f>
        <v>0.11285462218178573</v>
      </c>
      <c r="K227" s="48">
        <f>K68/$K$74</f>
        <v>0.1143688826719447</v>
      </c>
      <c r="L227" s="130">
        <f>L68/$L$74</f>
        <v>0.11377608445706634</v>
      </c>
      <c r="M227" s="130">
        <f>M68/$M$74</f>
        <v>0.11579812146677457</v>
      </c>
      <c r="N227" s="130">
        <f>N68/$N$74</f>
        <v>0.12086639042767233</v>
      </c>
      <c r="O227" s="128">
        <f t="shared" si="104"/>
        <v>0.12952704442686747</v>
      </c>
      <c r="P227" s="128">
        <f>P68/$P$74</f>
        <v>0.14022790414632524</v>
      </c>
    </row>
    <row r="228" spans="1:16" x14ac:dyDescent="0.2">
      <c r="A228" s="30" t="s">
        <v>343</v>
      </c>
      <c r="B228" s="48">
        <f>B69/$B$74</f>
        <v>9.1632968651915222E-3</v>
      </c>
      <c r="C228" s="48">
        <f>C69/$C$74</f>
        <v>9.1091270716521251E-3</v>
      </c>
      <c r="D228" s="48">
        <f>D69/$D$74</f>
        <v>1.3073780516909168E-2</v>
      </c>
      <c r="E228" s="48">
        <f>E69/$E$74</f>
        <v>1.3790165943653501E-2</v>
      </c>
      <c r="F228" s="48">
        <f>F69/$F$74</f>
        <v>1.3232646750310138E-2</v>
      </c>
      <c r="G228" s="48">
        <f>G69/$G$74</f>
        <v>1.4214547108554867E-2</v>
      </c>
      <c r="H228" s="48">
        <f>H69/$H$74</f>
        <v>1.5210395191053645E-2</v>
      </c>
      <c r="I228" s="48">
        <f>I69/$I$74</f>
        <v>1.6773057233923735E-2</v>
      </c>
      <c r="J228" s="48">
        <f>J69/$J$74</f>
        <v>1.7749374499074412E-2</v>
      </c>
      <c r="K228" s="48">
        <f>K69/$K$74</f>
        <v>1.8992118724394436E-2</v>
      </c>
      <c r="L228" s="130">
        <f>L69/$L$74</f>
        <v>1.9462872117792695E-2</v>
      </c>
      <c r="M228" s="130">
        <f>M69/$M$74</f>
        <v>1.9753658562416298E-2</v>
      </c>
      <c r="N228" s="130">
        <f>N69/$N$74</f>
        <v>2.1248219557103723E-2</v>
      </c>
      <c r="O228" s="128">
        <f t="shared" si="104"/>
        <v>2.5478868873585133E-2</v>
      </c>
      <c r="P228" s="128">
        <f>P69/$P$74</f>
        <v>1.8829681956382665E-2</v>
      </c>
    </row>
    <row r="229" spans="1:16" x14ac:dyDescent="0.2">
      <c r="A229" s="30" t="s">
        <v>344</v>
      </c>
      <c r="B229" s="48">
        <f>B70/$B$74</f>
        <v>3.6860682425489118E-4</v>
      </c>
      <c r="C229" s="48">
        <f>C70/$C$74</f>
        <v>4.8228281309629695E-4</v>
      </c>
      <c r="D229" s="48">
        <f>D70/$D$74</f>
        <v>4.460765257383765E-4</v>
      </c>
      <c r="E229" s="48">
        <f>E70/$E$74</f>
        <v>5.7722764342166483E-4</v>
      </c>
      <c r="F229" s="48">
        <f>F70/$F$74</f>
        <v>4.8837774361684433E-4</v>
      </c>
      <c r="G229" s="48">
        <f>G70/$G$74</f>
        <v>6.0391531393601814E-4</v>
      </c>
      <c r="H229" s="48">
        <f>H70/$H$74</f>
        <v>6.2204322642450726E-4</v>
      </c>
      <c r="I229" s="48">
        <f>I70/$I$74</f>
        <v>6.49999946196187E-4</v>
      </c>
      <c r="J229" s="48">
        <f>J70/$J$74</f>
        <v>8.4022927110427776E-4</v>
      </c>
      <c r="K229" s="48">
        <f>K70/$K$74</f>
        <v>7.6813734953363479E-4</v>
      </c>
      <c r="L229" s="130">
        <f>L70/$L$74</f>
        <v>7.1364088705975983E-4</v>
      </c>
      <c r="M229" s="130">
        <f>M70/$M$74</f>
        <v>7.1978340289324968E-4</v>
      </c>
      <c r="N229" s="130">
        <f>N70/$N$74</f>
        <v>6.5016601556554384E-4</v>
      </c>
      <c r="O229" s="128">
        <f t="shared" si="104"/>
        <v>6.4393439966577712E-4</v>
      </c>
      <c r="P229" s="128">
        <f>P70/$P$74</f>
        <v>8.2308961079841667E-4</v>
      </c>
    </row>
    <row r="230" spans="1:16" x14ac:dyDescent="0.2">
      <c r="A230" s="30" t="s">
        <v>345</v>
      </c>
      <c r="B230" s="48">
        <f>B71/$B$74</f>
        <v>1.1288013381653054E-2</v>
      </c>
      <c r="C230" s="48">
        <f>C71/$C$74</f>
        <v>1.0548433910568309E-2</v>
      </c>
      <c r="D230" s="48">
        <f>D71/$D$74</f>
        <v>1.0901512556190101E-2</v>
      </c>
      <c r="E230" s="48">
        <f>E71/$E$74</f>
        <v>1.0926709887755645E-2</v>
      </c>
      <c r="F230" s="48">
        <f>F71/$F$74</f>
        <v>1.1595512491384293E-2</v>
      </c>
      <c r="G230" s="48">
        <f>G71/$G$74</f>
        <v>1.1082799873771462E-2</v>
      </c>
      <c r="H230" s="48">
        <f>H71/$H$74</f>
        <v>1.0717118329278274E-2</v>
      </c>
      <c r="I230" s="48">
        <f>I71/$I$74</f>
        <v>1.0229480246542896E-2</v>
      </c>
      <c r="J230" s="48">
        <f>J71/$J$74</f>
        <v>1.0731563699321675E-2</v>
      </c>
      <c r="K230" s="48">
        <f>K71/$K$74</f>
        <v>9.7896187988488498E-3</v>
      </c>
      <c r="L230" s="130">
        <f>L71/$L$74</f>
        <v>1.0863595730230028E-2</v>
      </c>
      <c r="M230" s="130">
        <f>M71/$M$74</f>
        <v>1.1366305678354402E-2</v>
      </c>
      <c r="N230" s="130">
        <f>N71/$N$74</f>
        <v>1.1908791527161034E-2</v>
      </c>
      <c r="O230" s="128">
        <f t="shared" si="104"/>
        <v>1.0676457658417748E-2</v>
      </c>
      <c r="P230" s="128">
        <f>P71/$P$74</f>
        <v>1.133806634474533E-2</v>
      </c>
    </row>
    <row r="231" spans="1:16" ht="9" customHeight="1" x14ac:dyDescent="0.2">
      <c r="B231" s="32"/>
      <c r="C231" s="32"/>
      <c r="D231" s="32"/>
      <c r="E231" s="32"/>
      <c r="F231" s="32"/>
      <c r="G231" s="32"/>
      <c r="H231" s="32"/>
      <c r="I231" s="32"/>
      <c r="J231" s="32"/>
      <c r="K231" s="32"/>
      <c r="L231" s="32"/>
      <c r="M231" s="32"/>
      <c r="N231" s="32"/>
      <c r="O231" s="128"/>
      <c r="P231" s="128"/>
    </row>
    <row r="232" spans="1:16" ht="9.75" customHeight="1" x14ac:dyDescent="0.2">
      <c r="A232" s="28"/>
      <c r="B232" s="32"/>
      <c r="C232" s="32"/>
      <c r="D232" s="32"/>
      <c r="E232" s="32"/>
      <c r="F232" s="32"/>
      <c r="G232" s="32"/>
      <c r="H232" s="32"/>
      <c r="I232" s="32"/>
      <c r="J232" s="32"/>
      <c r="K232" s="32"/>
      <c r="L232" s="32"/>
      <c r="M232" s="32"/>
      <c r="N232" s="32"/>
      <c r="O232" s="128"/>
      <c r="P232" s="128"/>
    </row>
    <row r="233" spans="1:16" x14ac:dyDescent="0.2">
      <c r="A233" s="36" t="s">
        <v>346</v>
      </c>
      <c r="B233" s="45">
        <f>B74/$B$74</f>
        <v>1</v>
      </c>
      <c r="C233" s="45">
        <f>C74/$C$74</f>
        <v>1</v>
      </c>
      <c r="D233" s="45">
        <f>D74/$D$74</f>
        <v>1</v>
      </c>
      <c r="E233" s="45">
        <f>E74/$E$74</f>
        <v>1</v>
      </c>
      <c r="F233" s="45">
        <f>F74/$F$74</f>
        <v>1</v>
      </c>
      <c r="G233" s="45">
        <f>G74/$G$74</f>
        <v>1</v>
      </c>
      <c r="H233" s="45">
        <f>H74/$H$74</f>
        <v>1</v>
      </c>
      <c r="I233" s="45">
        <f>I74/$I$74</f>
        <v>1</v>
      </c>
      <c r="J233" s="45">
        <f>J74/$J$74</f>
        <v>1</v>
      </c>
      <c r="K233" s="45">
        <f>K74/$K$74</f>
        <v>1</v>
      </c>
      <c r="L233" s="45">
        <f>L74/$L$74</f>
        <v>1</v>
      </c>
      <c r="M233" s="45">
        <f>M74/$M$74</f>
        <v>1</v>
      </c>
      <c r="N233" s="45">
        <f>N74/$N$74</f>
        <v>1</v>
      </c>
      <c r="O233" s="47">
        <f t="shared" si="104"/>
        <v>1</v>
      </c>
      <c r="P233" s="47">
        <f>P74/$P$74</f>
        <v>1</v>
      </c>
    </row>
    <row r="234" spans="1:16" ht="13.5" thickBot="1" x14ac:dyDescent="0.25">
      <c r="A234" s="56"/>
      <c r="B234" s="38"/>
      <c r="C234" s="38"/>
      <c r="D234" s="38"/>
      <c r="E234" s="38"/>
      <c r="F234" s="38"/>
      <c r="G234" s="38"/>
      <c r="H234" s="38"/>
      <c r="I234" s="38"/>
      <c r="J234" s="38"/>
      <c r="K234" s="38"/>
      <c r="L234" s="38"/>
      <c r="M234" s="50"/>
      <c r="N234" s="50"/>
      <c r="O234" s="50"/>
      <c r="P234" s="50"/>
    </row>
    <row r="235" spans="1:16" ht="13.5" thickTop="1" x14ac:dyDescent="0.2">
      <c r="M235" s="24"/>
    </row>
  </sheetData>
  <mergeCells count="19">
    <mergeCell ref="A6:P6"/>
    <mergeCell ref="A4:P4"/>
    <mergeCell ref="A5:P5"/>
    <mergeCell ref="A7:P7"/>
    <mergeCell ref="A8:P8"/>
    <mergeCell ref="A167:N167"/>
    <mergeCell ref="A88:N88"/>
    <mergeCell ref="A89:N89"/>
    <mergeCell ref="A163:N163"/>
    <mergeCell ref="A164:N164"/>
    <mergeCell ref="A165:N165"/>
    <mergeCell ref="A166:N166"/>
    <mergeCell ref="A87:N87"/>
    <mergeCell ref="A85:N85"/>
    <mergeCell ref="A86:N86"/>
    <mergeCell ref="A77:N77"/>
    <mergeCell ref="A78:N78"/>
    <mergeCell ref="A79:N79"/>
    <mergeCell ref="A80:N80"/>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1" max="16383" man="1"/>
    <brk id="1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C21C-797A-415B-90EE-AEFA62E80EBE}">
  <sheetPr>
    <tabColor theme="9" tint="0.39997558519241921"/>
    <pageSetUpPr fitToPage="1"/>
  </sheetPr>
  <dimension ref="A1:E69"/>
  <sheetViews>
    <sheetView showGridLines="0" defaultGridColor="0" colorId="60" workbookViewId="0">
      <selection activeCell="C12" sqref="C12:C66"/>
    </sheetView>
  </sheetViews>
  <sheetFormatPr baseColWidth="10" defaultColWidth="11.42578125" defaultRowHeight="12.75" x14ac:dyDescent="0.2"/>
  <cols>
    <col min="1" max="1" width="53" style="4" customWidth="1"/>
    <col min="2" max="2" width="10.42578125" style="4" bestFit="1" customWidth="1"/>
    <col min="3" max="3" width="7.85546875" style="4" bestFit="1" customWidth="1"/>
    <col min="4" max="16384" width="11.42578125" style="4"/>
  </cols>
  <sheetData>
    <row r="1" spans="1:4" x14ac:dyDescent="0.2">
      <c r="A1" s="71" t="s">
        <v>286</v>
      </c>
    </row>
    <row r="2" spans="1:4" x14ac:dyDescent="0.2">
      <c r="A2" s="71" t="s">
        <v>363</v>
      </c>
    </row>
    <row r="3" spans="1:4" x14ac:dyDescent="0.2">
      <c r="A3" s="71" t="s">
        <v>364</v>
      </c>
    </row>
    <row r="4" spans="1:4" x14ac:dyDescent="0.2">
      <c r="B4" s="34"/>
    </row>
    <row r="5" spans="1:4" x14ac:dyDescent="0.2">
      <c r="A5" s="158" t="s">
        <v>365</v>
      </c>
      <c r="B5" s="158"/>
      <c r="C5" s="158"/>
      <c r="D5" s="158"/>
    </row>
    <row r="6" spans="1:4" x14ac:dyDescent="0.2">
      <c r="A6" s="158" t="s">
        <v>483</v>
      </c>
      <c r="B6" s="158"/>
      <c r="C6" s="158"/>
      <c r="D6" s="158"/>
    </row>
    <row r="7" spans="1:4" x14ac:dyDescent="0.2">
      <c r="A7" s="158">
        <v>2023</v>
      </c>
      <c r="B7" s="158"/>
      <c r="C7" s="158"/>
      <c r="D7" s="158"/>
    </row>
    <row r="8" spans="1:4" x14ac:dyDescent="0.2">
      <c r="A8" s="158" t="s">
        <v>367</v>
      </c>
      <c r="B8" s="158"/>
      <c r="C8" s="158"/>
      <c r="D8" s="158"/>
    </row>
    <row r="9" spans="1:4" ht="13.5" thickBot="1" x14ac:dyDescent="0.25"/>
    <row r="10" spans="1:4" ht="14.25" thickTop="1" thickBot="1" x14ac:dyDescent="0.25">
      <c r="A10" s="72" t="s">
        <v>368</v>
      </c>
      <c r="B10" s="72" t="s">
        <v>211</v>
      </c>
      <c r="C10" s="72" t="s">
        <v>213</v>
      </c>
      <c r="D10" s="72" t="s">
        <v>372</v>
      </c>
    </row>
    <row r="11" spans="1:4" s="13" customFormat="1" ht="13.5" thickTop="1" x14ac:dyDescent="0.2">
      <c r="A11" s="74"/>
      <c r="B11" s="12"/>
      <c r="C11" s="12"/>
    </row>
    <row r="12" spans="1:4" s="13" customFormat="1" x14ac:dyDescent="0.2">
      <c r="A12" s="3" t="s">
        <v>406</v>
      </c>
      <c r="B12" s="13">
        <v>308875.26901113999</v>
      </c>
      <c r="C12" s="13">
        <v>121.35698425</v>
      </c>
      <c r="D12" s="13">
        <f t="shared" ref="D12:D43" si="0">SUM(B12:C12)</f>
        <v>308996.62599539</v>
      </c>
    </row>
    <row r="13" spans="1:4" s="13" customFormat="1" x14ac:dyDescent="0.2">
      <c r="A13" s="3" t="s">
        <v>407</v>
      </c>
      <c r="B13" s="13">
        <v>308875.26901113999</v>
      </c>
      <c r="C13" s="13">
        <v>121.35698425</v>
      </c>
      <c r="D13" s="13">
        <f t="shared" si="0"/>
        <v>308996.62599539</v>
      </c>
    </row>
    <row r="14" spans="1:4" s="31" customFormat="1" x14ac:dyDescent="0.2">
      <c r="A14" s="3" t="s">
        <v>408</v>
      </c>
      <c r="B14" s="13">
        <v>305793.88670938998</v>
      </c>
      <c r="C14" s="13">
        <v>121.35698425</v>
      </c>
      <c r="D14" s="13">
        <f t="shared" si="0"/>
        <v>305915.24369363999</v>
      </c>
    </row>
    <row r="15" spans="1:4" s="31" customFormat="1" x14ac:dyDescent="0.2">
      <c r="A15" s="2" t="s">
        <v>409</v>
      </c>
      <c r="B15" s="141">
        <v>61776.813115199999</v>
      </c>
      <c r="C15" s="141">
        <v>68.688579610000005</v>
      </c>
      <c r="D15" s="13">
        <f t="shared" si="0"/>
        <v>61845.501694810002</v>
      </c>
    </row>
    <row r="16" spans="1:4" s="31" customFormat="1" x14ac:dyDescent="0.2">
      <c r="A16" s="2" t="s">
        <v>410</v>
      </c>
      <c r="B16" s="141">
        <v>8493.2051811500005</v>
      </c>
      <c r="C16" s="141">
        <v>22.087118</v>
      </c>
      <c r="D16" s="13">
        <f t="shared" si="0"/>
        <v>8515.29229915</v>
      </c>
    </row>
    <row r="17" spans="1:4" s="31" customFormat="1" x14ac:dyDescent="0.2">
      <c r="A17" s="2" t="s">
        <v>411</v>
      </c>
      <c r="B17" s="141">
        <v>0</v>
      </c>
      <c r="C17" s="141">
        <v>0</v>
      </c>
      <c r="D17" s="13">
        <f t="shared" si="0"/>
        <v>0</v>
      </c>
    </row>
    <row r="18" spans="1:4" s="31" customFormat="1" x14ac:dyDescent="0.2">
      <c r="A18" s="2" t="s">
        <v>412</v>
      </c>
      <c r="B18" s="141">
        <v>8493.2051811500005</v>
      </c>
      <c r="C18" s="141">
        <v>22.087118</v>
      </c>
      <c r="D18" s="13">
        <f t="shared" si="0"/>
        <v>8515.29229915</v>
      </c>
    </row>
    <row r="19" spans="1:4" s="31" customFormat="1" x14ac:dyDescent="0.2">
      <c r="A19" s="2" t="s">
        <v>413</v>
      </c>
      <c r="B19" s="141">
        <v>31325.376497230001</v>
      </c>
      <c r="C19" s="141">
        <v>5.0690047500000004</v>
      </c>
      <c r="D19" s="13">
        <f t="shared" si="0"/>
        <v>31330.445501980001</v>
      </c>
    </row>
    <row r="20" spans="1:4" s="13" customFormat="1" x14ac:dyDescent="0.2">
      <c r="A20" s="3" t="s">
        <v>414</v>
      </c>
      <c r="B20" s="13">
        <v>0</v>
      </c>
      <c r="C20" s="13">
        <v>0</v>
      </c>
      <c r="D20" s="13">
        <f t="shared" si="0"/>
        <v>0</v>
      </c>
    </row>
    <row r="21" spans="1:4" s="13" customFormat="1" x14ac:dyDescent="0.2">
      <c r="A21" s="3" t="s">
        <v>415</v>
      </c>
      <c r="B21" s="13">
        <v>0</v>
      </c>
      <c r="C21" s="13">
        <v>0</v>
      </c>
      <c r="D21" s="13">
        <f t="shared" si="0"/>
        <v>0</v>
      </c>
    </row>
    <row r="22" spans="1:4" s="31" customFormat="1" x14ac:dyDescent="0.2">
      <c r="A22" s="2" t="s">
        <v>416</v>
      </c>
      <c r="B22" s="141">
        <v>0</v>
      </c>
      <c r="C22" s="141">
        <v>0</v>
      </c>
      <c r="D22" s="13">
        <f t="shared" si="0"/>
        <v>0</v>
      </c>
    </row>
    <row r="23" spans="1:4" s="31" customFormat="1" x14ac:dyDescent="0.2">
      <c r="A23" s="2" t="s">
        <v>417</v>
      </c>
      <c r="B23" s="141">
        <v>0</v>
      </c>
      <c r="C23" s="141">
        <v>0</v>
      </c>
      <c r="D23" s="13">
        <f t="shared" si="0"/>
        <v>0</v>
      </c>
    </row>
    <row r="24" spans="1:4" s="31" customFormat="1" x14ac:dyDescent="0.2">
      <c r="A24" s="2" t="s">
        <v>418</v>
      </c>
      <c r="B24" s="141">
        <v>0</v>
      </c>
      <c r="C24" s="141">
        <v>0</v>
      </c>
      <c r="D24" s="13">
        <f t="shared" si="0"/>
        <v>0</v>
      </c>
    </row>
    <row r="25" spans="1:4" s="31" customFormat="1" x14ac:dyDescent="0.2">
      <c r="A25" s="2" t="s">
        <v>419</v>
      </c>
      <c r="B25" s="141">
        <v>0</v>
      </c>
      <c r="C25" s="141">
        <v>0</v>
      </c>
      <c r="D25" s="13">
        <f t="shared" si="0"/>
        <v>0</v>
      </c>
    </row>
    <row r="26" spans="1:4" s="13" customFormat="1" x14ac:dyDescent="0.2">
      <c r="A26" s="3" t="s">
        <v>420</v>
      </c>
      <c r="B26" s="13">
        <v>204198.49191581001</v>
      </c>
      <c r="C26" s="13">
        <v>25.512281890000001</v>
      </c>
      <c r="D26" s="13">
        <f t="shared" si="0"/>
        <v>204224.00419770001</v>
      </c>
    </row>
    <row r="27" spans="1:4" s="31" customFormat="1" x14ac:dyDescent="0.2">
      <c r="A27" s="2" t="s">
        <v>421</v>
      </c>
      <c r="B27" s="141">
        <v>186193.44060559</v>
      </c>
      <c r="C27" s="141">
        <v>0</v>
      </c>
      <c r="D27" s="13">
        <f t="shared" si="0"/>
        <v>186193.44060559</v>
      </c>
    </row>
    <row r="28" spans="1:4" s="31" customFormat="1" x14ac:dyDescent="0.2">
      <c r="A28" s="2" t="s">
        <v>422</v>
      </c>
      <c r="B28" s="141">
        <v>0</v>
      </c>
      <c r="C28" s="141">
        <v>0</v>
      </c>
      <c r="D28" s="13">
        <f t="shared" si="0"/>
        <v>0</v>
      </c>
    </row>
    <row r="29" spans="1:4" s="31" customFormat="1" x14ac:dyDescent="0.2">
      <c r="A29" s="2" t="s">
        <v>423</v>
      </c>
      <c r="B29" s="141">
        <v>0</v>
      </c>
      <c r="C29" s="141">
        <v>0</v>
      </c>
      <c r="D29" s="13">
        <f t="shared" si="0"/>
        <v>0</v>
      </c>
    </row>
    <row r="30" spans="1:4" s="31" customFormat="1" ht="24" x14ac:dyDescent="0.2">
      <c r="A30" s="2" t="s">
        <v>424</v>
      </c>
      <c r="B30" s="141">
        <v>0</v>
      </c>
      <c r="C30" s="141">
        <v>0</v>
      </c>
      <c r="D30" s="13">
        <f t="shared" si="0"/>
        <v>0</v>
      </c>
    </row>
    <row r="31" spans="1:4" s="31" customFormat="1" x14ac:dyDescent="0.2">
      <c r="A31" s="2" t="s">
        <v>425</v>
      </c>
      <c r="B31" s="141">
        <v>0</v>
      </c>
      <c r="C31" s="141">
        <v>0</v>
      </c>
      <c r="D31" s="13">
        <f t="shared" si="0"/>
        <v>0</v>
      </c>
    </row>
    <row r="32" spans="1:4" s="31" customFormat="1" x14ac:dyDescent="0.2">
      <c r="A32" s="2" t="s">
        <v>499</v>
      </c>
      <c r="B32" s="141">
        <v>0</v>
      </c>
      <c r="C32" s="141">
        <v>0</v>
      </c>
      <c r="D32" s="13">
        <f t="shared" si="0"/>
        <v>0</v>
      </c>
    </row>
    <row r="33" spans="1:4" s="31" customFormat="1" x14ac:dyDescent="0.2">
      <c r="A33" s="2" t="s">
        <v>426</v>
      </c>
      <c r="B33" s="141">
        <v>0</v>
      </c>
      <c r="C33" s="141">
        <v>0</v>
      </c>
      <c r="D33" s="13">
        <f t="shared" si="0"/>
        <v>0</v>
      </c>
    </row>
    <row r="34" spans="1:4" s="31" customFormat="1" x14ac:dyDescent="0.2">
      <c r="A34" s="2" t="s">
        <v>427</v>
      </c>
      <c r="B34" s="141">
        <v>0</v>
      </c>
      <c r="C34" s="141">
        <v>0</v>
      </c>
      <c r="D34" s="13">
        <f t="shared" si="0"/>
        <v>0</v>
      </c>
    </row>
    <row r="35" spans="1:4" s="31" customFormat="1" x14ac:dyDescent="0.2">
      <c r="A35" s="2" t="s">
        <v>428</v>
      </c>
      <c r="B35" s="141">
        <v>0</v>
      </c>
      <c r="C35" s="141">
        <v>0</v>
      </c>
      <c r="D35" s="13">
        <f t="shared" si="0"/>
        <v>0</v>
      </c>
    </row>
    <row r="36" spans="1:4" s="31" customFormat="1" x14ac:dyDescent="0.2">
      <c r="A36" s="2" t="s">
        <v>429</v>
      </c>
      <c r="B36" s="141">
        <v>0</v>
      </c>
      <c r="C36" s="141">
        <v>0</v>
      </c>
      <c r="D36" s="13">
        <f t="shared" si="0"/>
        <v>0</v>
      </c>
    </row>
    <row r="37" spans="1:4" s="31" customFormat="1" x14ac:dyDescent="0.2">
      <c r="A37" s="2" t="s">
        <v>430</v>
      </c>
      <c r="B37" s="141">
        <v>0</v>
      </c>
      <c r="C37" s="141">
        <v>0</v>
      </c>
      <c r="D37" s="13">
        <f t="shared" si="0"/>
        <v>0</v>
      </c>
    </row>
    <row r="38" spans="1:4" s="31" customFormat="1" x14ac:dyDescent="0.2">
      <c r="A38" s="2" t="s">
        <v>431</v>
      </c>
      <c r="B38" s="141">
        <v>186193.44060559</v>
      </c>
      <c r="C38" s="141">
        <v>0</v>
      </c>
      <c r="D38" s="13">
        <f t="shared" si="0"/>
        <v>186193.44060559</v>
      </c>
    </row>
    <row r="39" spans="1:4" s="13" customFormat="1" x14ac:dyDescent="0.2">
      <c r="A39" s="2" t="s">
        <v>432</v>
      </c>
      <c r="B39" s="141">
        <v>0</v>
      </c>
      <c r="C39" s="141">
        <v>0</v>
      </c>
      <c r="D39" s="13">
        <f t="shared" si="0"/>
        <v>0</v>
      </c>
    </row>
    <row r="40" spans="1:4" s="13" customFormat="1" x14ac:dyDescent="0.2">
      <c r="A40" s="2" t="s">
        <v>433</v>
      </c>
      <c r="B40" s="141">
        <v>17650.8984753</v>
      </c>
      <c r="C40" s="141">
        <v>25.512281890000001</v>
      </c>
      <c r="D40" s="13">
        <f t="shared" si="0"/>
        <v>17676.410757190002</v>
      </c>
    </row>
    <row r="41" spans="1:4" s="31" customFormat="1" x14ac:dyDescent="0.2">
      <c r="A41" s="2" t="s">
        <v>434</v>
      </c>
      <c r="B41" s="141">
        <v>354.15283491999998</v>
      </c>
      <c r="C41" s="141">
        <v>0</v>
      </c>
      <c r="D41" s="13">
        <f t="shared" si="0"/>
        <v>354.15283491999998</v>
      </c>
    </row>
    <row r="42" spans="1:4" s="31" customFormat="1" x14ac:dyDescent="0.2">
      <c r="A42" s="2" t="s">
        <v>435</v>
      </c>
      <c r="B42" s="141">
        <v>0</v>
      </c>
      <c r="C42" s="141">
        <v>0</v>
      </c>
      <c r="D42" s="13">
        <f t="shared" si="0"/>
        <v>0</v>
      </c>
    </row>
    <row r="43" spans="1:4" s="13" customFormat="1" x14ac:dyDescent="0.2">
      <c r="A43" s="2" t="s">
        <v>436</v>
      </c>
      <c r="B43" s="141">
        <v>3081.3823017499999</v>
      </c>
      <c r="C43" s="141">
        <v>0</v>
      </c>
      <c r="D43" s="13">
        <f t="shared" si="0"/>
        <v>3081.3823017499999</v>
      </c>
    </row>
    <row r="44" spans="1:4" s="31" customFormat="1" x14ac:dyDescent="0.2">
      <c r="A44" s="2" t="s">
        <v>437</v>
      </c>
      <c r="B44" s="141">
        <v>3081.3823017499999</v>
      </c>
      <c r="C44" s="141">
        <v>0</v>
      </c>
      <c r="D44" s="13">
        <f t="shared" ref="D44:D66" si="1">SUM(B44:C44)</f>
        <v>3081.3823017499999</v>
      </c>
    </row>
    <row r="45" spans="1:4" s="31" customFormat="1" x14ac:dyDescent="0.2">
      <c r="A45" s="3" t="s">
        <v>438</v>
      </c>
      <c r="B45" s="13">
        <v>1173.5186291699999</v>
      </c>
      <c r="C45" s="13">
        <v>0</v>
      </c>
      <c r="D45" s="13">
        <f t="shared" si="1"/>
        <v>1173.5186291699999</v>
      </c>
    </row>
    <row r="46" spans="1:4" s="13" customFormat="1" x14ac:dyDescent="0.2">
      <c r="A46" s="3" t="s">
        <v>439</v>
      </c>
      <c r="B46" s="13">
        <v>1907.86367258</v>
      </c>
      <c r="C46" s="13">
        <v>0</v>
      </c>
      <c r="D46" s="13">
        <f t="shared" si="1"/>
        <v>1907.86367258</v>
      </c>
    </row>
    <row r="47" spans="1:4" s="31" customFormat="1" x14ac:dyDescent="0.2">
      <c r="A47" s="2" t="s">
        <v>440</v>
      </c>
      <c r="B47" s="141">
        <v>0</v>
      </c>
      <c r="C47" s="141">
        <v>0</v>
      </c>
      <c r="D47" s="13">
        <f t="shared" si="1"/>
        <v>0</v>
      </c>
    </row>
    <row r="48" spans="1:4" s="31" customFormat="1" x14ac:dyDescent="0.2">
      <c r="A48" s="2" t="s">
        <v>441</v>
      </c>
      <c r="B48" s="141">
        <v>0</v>
      </c>
      <c r="C48" s="141">
        <v>0</v>
      </c>
      <c r="D48" s="13">
        <f t="shared" si="1"/>
        <v>0</v>
      </c>
    </row>
    <row r="49" spans="1:5" s="31" customFormat="1" x14ac:dyDescent="0.2">
      <c r="A49" s="3" t="s">
        <v>442</v>
      </c>
      <c r="B49" s="13">
        <v>0</v>
      </c>
      <c r="C49" s="13">
        <v>0</v>
      </c>
      <c r="D49" s="13">
        <f t="shared" si="1"/>
        <v>0</v>
      </c>
      <c r="E49" s="141"/>
    </row>
    <row r="50" spans="1:5" s="31" customFormat="1" x14ac:dyDescent="0.2">
      <c r="A50" s="2" t="s">
        <v>443</v>
      </c>
      <c r="B50" s="141">
        <v>0</v>
      </c>
      <c r="C50" s="141">
        <v>0</v>
      </c>
      <c r="D50" s="13">
        <f t="shared" si="1"/>
        <v>0</v>
      </c>
      <c r="E50" s="141"/>
    </row>
    <row r="51" spans="1:5" s="31" customFormat="1" x14ac:dyDescent="0.2">
      <c r="A51" s="2" t="s">
        <v>421</v>
      </c>
      <c r="B51" s="141">
        <v>0</v>
      </c>
      <c r="C51" s="141">
        <v>0</v>
      </c>
      <c r="D51" s="13">
        <f t="shared" si="1"/>
        <v>0</v>
      </c>
      <c r="E51" s="141"/>
    </row>
    <row r="52" spans="1:5" s="13" customFormat="1" x14ac:dyDescent="0.2">
      <c r="A52" s="3" t="s">
        <v>444</v>
      </c>
      <c r="B52" s="13">
        <v>0</v>
      </c>
      <c r="C52" s="13">
        <v>0</v>
      </c>
      <c r="D52" s="13">
        <f t="shared" si="1"/>
        <v>0</v>
      </c>
    </row>
    <row r="53" spans="1:5" s="31" customFormat="1" x14ac:dyDescent="0.2">
      <c r="A53" s="2" t="s">
        <v>425</v>
      </c>
      <c r="B53" s="141">
        <v>0</v>
      </c>
      <c r="C53" s="141">
        <v>0</v>
      </c>
      <c r="D53" s="13">
        <f t="shared" si="1"/>
        <v>0</v>
      </c>
      <c r="E53" s="141"/>
    </row>
    <row r="54" spans="1:5" s="31" customFormat="1" x14ac:dyDescent="0.2">
      <c r="A54" s="2" t="s">
        <v>499</v>
      </c>
      <c r="B54" s="141">
        <v>0</v>
      </c>
      <c r="C54" s="141">
        <v>0</v>
      </c>
      <c r="D54" s="13">
        <f t="shared" si="1"/>
        <v>0</v>
      </c>
      <c r="E54" s="146"/>
    </row>
    <row r="55" spans="1:5" x14ac:dyDescent="0.2">
      <c r="A55" s="2" t="s">
        <v>426</v>
      </c>
      <c r="B55" s="141">
        <v>0</v>
      </c>
      <c r="C55" s="141">
        <v>0</v>
      </c>
      <c r="D55" s="13">
        <f t="shared" si="1"/>
        <v>0</v>
      </c>
    </row>
    <row r="56" spans="1:5" x14ac:dyDescent="0.2">
      <c r="A56" s="2" t="s">
        <v>445</v>
      </c>
      <c r="B56" s="141">
        <v>0</v>
      </c>
      <c r="C56" s="141">
        <v>0</v>
      </c>
      <c r="D56" s="13">
        <f t="shared" si="1"/>
        <v>0</v>
      </c>
    </row>
    <row r="57" spans="1:5" x14ac:dyDescent="0.2">
      <c r="A57" s="2" t="s">
        <v>428</v>
      </c>
      <c r="B57" s="141">
        <v>0</v>
      </c>
      <c r="C57" s="141">
        <v>0</v>
      </c>
      <c r="D57" s="13">
        <f t="shared" si="1"/>
        <v>0</v>
      </c>
    </row>
    <row r="58" spans="1:5" x14ac:dyDescent="0.2">
      <c r="A58" s="2" t="s">
        <v>429</v>
      </c>
      <c r="B58" s="141">
        <v>0</v>
      </c>
      <c r="C58" s="141">
        <v>0</v>
      </c>
      <c r="D58" s="13">
        <f t="shared" si="1"/>
        <v>0</v>
      </c>
    </row>
    <row r="59" spans="1:5" x14ac:dyDescent="0.2">
      <c r="A59" s="2" t="s">
        <v>431</v>
      </c>
      <c r="B59" s="141">
        <v>0</v>
      </c>
      <c r="C59" s="141">
        <v>0</v>
      </c>
      <c r="D59" s="13">
        <f t="shared" si="1"/>
        <v>0</v>
      </c>
    </row>
    <row r="60" spans="1:5" x14ac:dyDescent="0.2">
      <c r="A60" s="2" t="s">
        <v>432</v>
      </c>
      <c r="B60" s="141">
        <v>0</v>
      </c>
      <c r="C60" s="141">
        <v>0</v>
      </c>
      <c r="D60" s="13">
        <f t="shared" si="1"/>
        <v>0</v>
      </c>
    </row>
    <row r="61" spans="1:5" x14ac:dyDescent="0.2">
      <c r="A61" s="2" t="s">
        <v>446</v>
      </c>
      <c r="B61" s="141">
        <v>0</v>
      </c>
      <c r="C61" s="141">
        <v>0</v>
      </c>
      <c r="D61" s="13">
        <f t="shared" si="1"/>
        <v>0</v>
      </c>
    </row>
    <row r="62" spans="1:5" x14ac:dyDescent="0.2">
      <c r="A62" s="2" t="s">
        <v>433</v>
      </c>
      <c r="B62" s="141">
        <v>0</v>
      </c>
      <c r="C62" s="141">
        <v>0</v>
      </c>
      <c r="D62" s="13">
        <f t="shared" si="1"/>
        <v>0</v>
      </c>
    </row>
    <row r="63" spans="1:5" x14ac:dyDescent="0.2">
      <c r="A63" s="2" t="s">
        <v>434</v>
      </c>
      <c r="B63" s="141">
        <v>0</v>
      </c>
      <c r="C63" s="141">
        <v>0</v>
      </c>
      <c r="D63" s="13">
        <f t="shared" si="1"/>
        <v>0</v>
      </c>
    </row>
    <row r="64" spans="1:5" x14ac:dyDescent="0.2">
      <c r="A64" s="2" t="s">
        <v>447</v>
      </c>
      <c r="B64" s="141">
        <v>0</v>
      </c>
      <c r="C64" s="141">
        <v>0</v>
      </c>
      <c r="D64" s="13">
        <f t="shared" si="1"/>
        <v>0</v>
      </c>
    </row>
    <row r="65" spans="1:4" x14ac:dyDescent="0.2">
      <c r="A65" s="3" t="s">
        <v>448</v>
      </c>
      <c r="B65" s="13">
        <v>0</v>
      </c>
      <c r="C65" s="13">
        <v>0</v>
      </c>
      <c r="D65" s="13">
        <f t="shared" si="1"/>
        <v>0</v>
      </c>
    </row>
    <row r="66" spans="1:4" x14ac:dyDescent="0.2">
      <c r="A66" s="2" t="s">
        <v>449</v>
      </c>
      <c r="B66" s="141">
        <v>0</v>
      </c>
      <c r="C66" s="141">
        <v>0</v>
      </c>
      <c r="D66" s="13">
        <f t="shared" si="1"/>
        <v>0</v>
      </c>
    </row>
    <row r="67" spans="1:4" x14ac:dyDescent="0.2">
      <c r="A67" s="2"/>
      <c r="B67" s="141"/>
      <c r="C67" s="141"/>
      <c r="D67" s="13"/>
    </row>
    <row r="68" spans="1:4" ht="13.5" thickBot="1" x14ac:dyDescent="0.25">
      <c r="A68" s="142"/>
      <c r="B68" s="142"/>
      <c r="C68" s="142"/>
      <c r="D68" s="142"/>
    </row>
    <row r="69"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3DF8-382B-439F-A950-9913CD6D442C}">
  <sheetPr>
    <tabColor theme="9" tint="0.39997558519241921"/>
  </sheetPr>
  <dimension ref="A1:I69"/>
  <sheetViews>
    <sheetView showGridLines="0" defaultGridColor="0" colorId="60" workbookViewId="0">
      <selection activeCell="B12" sqref="B12:B66"/>
    </sheetView>
  </sheetViews>
  <sheetFormatPr baseColWidth="10" defaultColWidth="11.42578125" defaultRowHeight="12.75" x14ac:dyDescent="0.2"/>
  <cols>
    <col min="1" max="1" width="51.5703125" style="4" bestFit="1" customWidth="1"/>
    <col min="2" max="2" width="12" style="4" bestFit="1" customWidth="1"/>
    <col min="3" max="3" width="11.7109375" style="4" bestFit="1" customWidth="1"/>
    <col min="4" max="4" width="11.42578125" style="4"/>
    <col min="5" max="5" width="14.140625" style="4" customWidth="1"/>
    <col min="6" max="6" width="13.5703125" style="4" customWidth="1"/>
    <col min="7"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61"/>
      <c r="E5" s="61"/>
    </row>
    <row r="6" spans="1:8" x14ac:dyDescent="0.2">
      <c r="A6" s="158" t="s">
        <v>484</v>
      </c>
      <c r="B6" s="158"/>
      <c r="C6" s="158"/>
      <c r="D6" s="76"/>
      <c r="E6" s="61"/>
    </row>
    <row r="7" spans="1:8" x14ac:dyDescent="0.2">
      <c r="A7" s="158">
        <v>2022</v>
      </c>
      <c r="B7" s="158"/>
      <c r="C7" s="158"/>
      <c r="D7" s="61"/>
      <c r="E7" s="61"/>
    </row>
    <row r="8" spans="1:8" x14ac:dyDescent="0.2">
      <c r="A8" s="158" t="s">
        <v>367</v>
      </c>
      <c r="B8" s="158"/>
      <c r="C8" s="158"/>
      <c r="D8" s="61"/>
      <c r="E8" s="61"/>
    </row>
    <row r="9" spans="1:8" ht="13.5" thickBot="1" x14ac:dyDescent="0.25"/>
    <row r="10" spans="1:8" ht="14.25" thickTop="1" thickBot="1" x14ac:dyDescent="0.25">
      <c r="A10" s="72" t="s">
        <v>368</v>
      </c>
      <c r="B10" s="72" t="s">
        <v>216</v>
      </c>
      <c r="C10" s="72" t="s">
        <v>372</v>
      </c>
      <c r="D10" s="73"/>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2371866.8854984692</v>
      </c>
      <c r="C12" s="13">
        <f>SUM(B12)</f>
        <v>2371866.8854984692</v>
      </c>
      <c r="D12" s="12"/>
      <c r="E12" s="12"/>
      <c r="F12" s="12"/>
      <c r="G12" s="12"/>
      <c r="H12" s="12"/>
    </row>
    <row r="13" spans="1:8" s="13" customFormat="1" x14ac:dyDescent="0.2">
      <c r="A13" s="3" t="s">
        <v>407</v>
      </c>
      <c r="B13" s="13">
        <v>2371878.8307105252</v>
      </c>
      <c r="C13" s="13">
        <f t="shared" ref="C13:C67" si="0">SUM(B13)</f>
        <v>2371878.8307105252</v>
      </c>
      <c r="D13" s="12"/>
      <c r="E13" s="12"/>
      <c r="F13" s="12"/>
      <c r="G13" s="12"/>
      <c r="H13" s="12"/>
    </row>
    <row r="14" spans="1:8" s="31" customFormat="1" x14ac:dyDescent="0.2">
      <c r="A14" s="3" t="s">
        <v>408</v>
      </c>
      <c r="B14" s="13">
        <v>2221241.7748061819</v>
      </c>
      <c r="C14" s="13">
        <f t="shared" si="0"/>
        <v>2221241.7748061819</v>
      </c>
      <c r="D14" s="17"/>
      <c r="E14" s="17"/>
      <c r="F14" s="17"/>
      <c r="G14" s="17"/>
      <c r="H14" s="17"/>
    </row>
    <row r="15" spans="1:8" s="31" customFormat="1" x14ac:dyDescent="0.2">
      <c r="A15" s="2" t="s">
        <v>409</v>
      </c>
      <c r="B15" s="141">
        <v>1257769.792779095</v>
      </c>
      <c r="C15" s="141">
        <f t="shared" si="0"/>
        <v>1257769.792779095</v>
      </c>
      <c r="D15" s="17"/>
      <c r="E15" s="17"/>
      <c r="F15" s="17"/>
      <c r="G15" s="17"/>
      <c r="H15" s="17"/>
    </row>
    <row r="16" spans="1:8" s="31" customFormat="1" x14ac:dyDescent="0.2">
      <c r="A16" s="2" t="s">
        <v>410</v>
      </c>
      <c r="B16" s="141">
        <v>0</v>
      </c>
      <c r="C16" s="141">
        <f t="shared" si="0"/>
        <v>0</v>
      </c>
      <c r="D16" s="17"/>
      <c r="E16" s="17"/>
      <c r="F16" s="17"/>
      <c r="G16" s="17"/>
      <c r="H16" s="17"/>
    </row>
    <row r="17" spans="1:8" s="31" customFormat="1" x14ac:dyDescent="0.2">
      <c r="A17" s="2" t="s">
        <v>411</v>
      </c>
      <c r="B17" s="141">
        <v>0</v>
      </c>
      <c r="C17" s="141">
        <f t="shared" si="0"/>
        <v>0</v>
      </c>
      <c r="D17" s="17"/>
      <c r="E17" s="17"/>
      <c r="F17" s="17"/>
      <c r="G17" s="17"/>
      <c r="H17" s="17"/>
    </row>
    <row r="18" spans="1:8" s="31" customFormat="1" x14ac:dyDescent="0.2">
      <c r="A18" s="2" t="s">
        <v>412</v>
      </c>
      <c r="B18" s="141">
        <v>0</v>
      </c>
      <c r="C18" s="141">
        <f t="shared" si="0"/>
        <v>0</v>
      </c>
      <c r="D18" s="17"/>
      <c r="E18" s="17"/>
      <c r="F18" s="17"/>
      <c r="G18" s="17"/>
      <c r="H18" s="17"/>
    </row>
    <row r="19" spans="1:8" s="13" customFormat="1" x14ac:dyDescent="0.2">
      <c r="A19" s="2" t="s">
        <v>413</v>
      </c>
      <c r="B19" s="141">
        <v>712176.14741628105</v>
      </c>
      <c r="C19" s="141">
        <f t="shared" si="0"/>
        <v>712176.14741628105</v>
      </c>
      <c r="D19" s="12"/>
      <c r="E19" s="12"/>
      <c r="F19" s="12"/>
      <c r="G19" s="12"/>
      <c r="H19" s="12"/>
    </row>
    <row r="20" spans="1:8" s="13" customFormat="1" x14ac:dyDescent="0.2">
      <c r="A20" s="3" t="s">
        <v>414</v>
      </c>
      <c r="B20" s="13">
        <v>6277.0854771599998</v>
      </c>
      <c r="C20" s="13">
        <f t="shared" si="0"/>
        <v>6277.0854771599998</v>
      </c>
      <c r="D20" s="12"/>
      <c r="E20" s="12"/>
      <c r="F20" s="12"/>
      <c r="G20" s="12"/>
      <c r="H20" s="12"/>
    </row>
    <row r="21" spans="1:8" s="31" customFormat="1" x14ac:dyDescent="0.2">
      <c r="A21" s="3" t="s">
        <v>415</v>
      </c>
      <c r="B21" s="13">
        <v>2140.9924422700001</v>
      </c>
      <c r="C21" s="13">
        <f t="shared" si="0"/>
        <v>2140.9924422700001</v>
      </c>
      <c r="D21" s="17"/>
      <c r="E21" s="17"/>
      <c r="F21" s="17"/>
      <c r="G21" s="17"/>
      <c r="H21" s="17"/>
    </row>
    <row r="22" spans="1:8" s="31" customFormat="1" x14ac:dyDescent="0.2">
      <c r="A22" s="2" t="s">
        <v>416</v>
      </c>
      <c r="B22" s="141">
        <v>0</v>
      </c>
      <c r="C22" s="141">
        <f t="shared" si="0"/>
        <v>0</v>
      </c>
      <c r="D22" s="17"/>
      <c r="E22" s="17"/>
      <c r="F22" s="17"/>
      <c r="G22" s="17"/>
      <c r="H22" s="17"/>
    </row>
    <row r="23" spans="1:8" s="31" customFormat="1" x14ac:dyDescent="0.2">
      <c r="A23" s="2" t="s">
        <v>417</v>
      </c>
      <c r="B23" s="141">
        <v>0</v>
      </c>
      <c r="C23" s="141">
        <f t="shared" si="0"/>
        <v>0</v>
      </c>
      <c r="D23" s="17"/>
      <c r="E23" s="17"/>
      <c r="F23" s="17"/>
      <c r="G23" s="17"/>
      <c r="H23" s="17"/>
    </row>
    <row r="24" spans="1:8" s="31" customFormat="1" x14ac:dyDescent="0.2">
      <c r="A24" s="2" t="s">
        <v>418</v>
      </c>
      <c r="B24" s="141">
        <v>2140.9924422700001</v>
      </c>
      <c r="C24" s="141">
        <f t="shared" si="0"/>
        <v>2140.9924422700001</v>
      </c>
      <c r="D24" s="17"/>
      <c r="E24" s="17"/>
      <c r="F24" s="17"/>
      <c r="G24" s="17"/>
      <c r="H24" s="17"/>
    </row>
    <row r="25" spans="1:8" s="13" customFormat="1" x14ac:dyDescent="0.2">
      <c r="A25" s="2" t="s">
        <v>419</v>
      </c>
      <c r="B25" s="141">
        <v>4136.0930348900001</v>
      </c>
      <c r="C25" s="141">
        <f t="shared" si="0"/>
        <v>4136.0930348900001</v>
      </c>
      <c r="D25" s="12"/>
      <c r="E25" s="12"/>
      <c r="F25" s="12"/>
      <c r="G25" s="12"/>
      <c r="H25" s="12"/>
    </row>
    <row r="26" spans="1:8" s="31" customFormat="1" x14ac:dyDescent="0.2">
      <c r="A26" s="3" t="s">
        <v>420</v>
      </c>
      <c r="B26" s="13">
        <v>245018.74913364599</v>
      </c>
      <c r="C26" s="13">
        <f t="shared" si="0"/>
        <v>245018.74913364599</v>
      </c>
      <c r="D26" s="17"/>
      <c r="E26" s="17"/>
      <c r="F26" s="17"/>
      <c r="G26" s="17"/>
      <c r="H26" s="17"/>
    </row>
    <row r="27" spans="1:8" s="31" customFormat="1" x14ac:dyDescent="0.2">
      <c r="A27" s="2" t="s">
        <v>421</v>
      </c>
      <c r="B27" s="141">
        <v>0</v>
      </c>
      <c r="C27" s="141">
        <f t="shared" si="0"/>
        <v>0</v>
      </c>
      <c r="D27" s="17"/>
      <c r="E27" s="17"/>
      <c r="F27" s="17"/>
      <c r="G27" s="17"/>
      <c r="H27" s="17"/>
    </row>
    <row r="28" spans="1:8" s="31" customFormat="1" x14ac:dyDescent="0.2">
      <c r="A28" s="2" t="s">
        <v>422</v>
      </c>
      <c r="B28" s="141">
        <v>0</v>
      </c>
      <c r="C28" s="141">
        <f t="shared" si="0"/>
        <v>0</v>
      </c>
      <c r="D28" s="17"/>
      <c r="E28" s="17"/>
      <c r="F28" s="17"/>
      <c r="G28" s="17"/>
      <c r="H28" s="17"/>
    </row>
    <row r="29" spans="1:8" s="31" customFormat="1" ht="24" x14ac:dyDescent="0.2">
      <c r="A29" s="2" t="s">
        <v>423</v>
      </c>
      <c r="B29" s="141">
        <v>0</v>
      </c>
      <c r="C29" s="141">
        <f t="shared" si="0"/>
        <v>0</v>
      </c>
      <c r="D29" s="17"/>
      <c r="E29" s="17"/>
      <c r="F29" s="17"/>
      <c r="G29" s="17"/>
      <c r="H29" s="17"/>
    </row>
    <row r="30" spans="1:8" s="31" customFormat="1" ht="24" x14ac:dyDescent="0.2">
      <c r="A30" s="2" t="s">
        <v>424</v>
      </c>
      <c r="B30" s="141">
        <v>0</v>
      </c>
      <c r="C30" s="141">
        <f t="shared" si="0"/>
        <v>0</v>
      </c>
      <c r="D30" s="17"/>
      <c r="E30" s="17"/>
      <c r="F30" s="17"/>
      <c r="G30" s="17"/>
      <c r="H30" s="17"/>
    </row>
    <row r="31" spans="1:8" s="13" customFormat="1" x14ac:dyDescent="0.2">
      <c r="A31" s="2" t="s">
        <v>425</v>
      </c>
      <c r="B31" s="141">
        <v>0</v>
      </c>
      <c r="C31" s="141">
        <f t="shared" si="0"/>
        <v>0</v>
      </c>
      <c r="D31" s="12"/>
      <c r="E31" s="12"/>
      <c r="F31" s="12"/>
      <c r="G31" s="12"/>
      <c r="H31" s="12"/>
    </row>
    <row r="32" spans="1:8" s="13" customFormat="1" x14ac:dyDescent="0.2">
      <c r="A32" s="2" t="s">
        <v>499</v>
      </c>
      <c r="B32" s="141">
        <v>0</v>
      </c>
      <c r="C32" s="141">
        <f t="shared" si="0"/>
        <v>0</v>
      </c>
      <c r="D32" s="12"/>
      <c r="E32" s="12"/>
      <c r="F32" s="12"/>
      <c r="G32" s="12"/>
      <c r="H32" s="12"/>
    </row>
    <row r="33" spans="1:9" s="31" customFormat="1" x14ac:dyDescent="0.2">
      <c r="A33" s="2" t="s">
        <v>426</v>
      </c>
      <c r="B33" s="141">
        <v>0</v>
      </c>
      <c r="C33" s="141">
        <f t="shared" si="0"/>
        <v>0</v>
      </c>
      <c r="D33" s="17"/>
      <c r="E33" s="17"/>
      <c r="F33" s="17"/>
      <c r="G33" s="17"/>
      <c r="H33" s="17"/>
      <c r="I33" s="141"/>
    </row>
    <row r="34" spans="1:9" s="31" customFormat="1" x14ac:dyDescent="0.2">
      <c r="A34" s="2" t="s">
        <v>427</v>
      </c>
      <c r="B34" s="141">
        <v>0</v>
      </c>
      <c r="C34" s="141">
        <f t="shared" si="0"/>
        <v>0</v>
      </c>
      <c r="D34" s="17"/>
      <c r="E34" s="17"/>
      <c r="F34" s="17"/>
      <c r="G34" s="17"/>
      <c r="H34" s="17"/>
      <c r="I34" s="141"/>
    </row>
    <row r="35" spans="1:9" s="13" customFormat="1" x14ac:dyDescent="0.2">
      <c r="A35" s="2" t="s">
        <v>428</v>
      </c>
      <c r="B35" s="141">
        <v>0</v>
      </c>
      <c r="C35" s="141">
        <f t="shared" si="0"/>
        <v>0</v>
      </c>
      <c r="D35" s="12"/>
      <c r="E35" s="12"/>
      <c r="F35" s="12"/>
      <c r="G35" s="12"/>
      <c r="H35" s="12"/>
    </row>
    <row r="36" spans="1:9" s="31" customFormat="1" x14ac:dyDescent="0.2">
      <c r="A36" s="2" t="s">
        <v>429</v>
      </c>
      <c r="B36" s="141">
        <v>0</v>
      </c>
      <c r="C36" s="141">
        <f t="shared" si="0"/>
        <v>0</v>
      </c>
      <c r="D36" s="17"/>
      <c r="E36" s="17"/>
      <c r="F36" s="17"/>
      <c r="G36" s="17"/>
      <c r="H36" s="17"/>
      <c r="I36" s="141"/>
    </row>
    <row r="37" spans="1:9" s="31" customFormat="1" ht="24" x14ac:dyDescent="0.2">
      <c r="A37" s="2" t="s">
        <v>430</v>
      </c>
      <c r="B37" s="141">
        <v>0</v>
      </c>
      <c r="C37" s="141">
        <f t="shared" si="0"/>
        <v>0</v>
      </c>
      <c r="D37" s="17"/>
      <c r="E37" s="17"/>
      <c r="F37" s="17"/>
      <c r="G37" s="17"/>
      <c r="H37" s="17"/>
      <c r="I37" s="141"/>
    </row>
    <row r="38" spans="1:9" s="13" customFormat="1" x14ac:dyDescent="0.2">
      <c r="A38" s="2" t="s">
        <v>431</v>
      </c>
      <c r="B38" s="141">
        <v>0</v>
      </c>
      <c r="C38" s="141">
        <f t="shared" si="0"/>
        <v>0</v>
      </c>
      <c r="D38" s="12"/>
      <c r="E38" s="12"/>
      <c r="F38" s="12"/>
      <c r="G38" s="12"/>
      <c r="H38" s="12"/>
    </row>
    <row r="39" spans="1:9" s="31" customFormat="1" x14ac:dyDescent="0.2">
      <c r="A39" s="2" t="s">
        <v>432</v>
      </c>
      <c r="B39" s="141">
        <v>0</v>
      </c>
      <c r="C39" s="141">
        <f t="shared" si="0"/>
        <v>0</v>
      </c>
      <c r="D39" s="17"/>
      <c r="E39" s="17"/>
      <c r="F39" s="17"/>
      <c r="G39" s="17"/>
      <c r="H39" s="17"/>
      <c r="I39" s="141"/>
    </row>
    <row r="40" spans="1:9" s="31" customFormat="1" x14ac:dyDescent="0.2">
      <c r="A40" s="2" t="s">
        <v>433</v>
      </c>
      <c r="B40" s="141">
        <v>244988.214500036</v>
      </c>
      <c r="C40" s="141">
        <f t="shared" si="0"/>
        <v>244988.214500036</v>
      </c>
      <c r="D40" s="17"/>
      <c r="E40" s="17"/>
      <c r="F40" s="17"/>
      <c r="G40" s="17"/>
      <c r="H40" s="17"/>
      <c r="I40" s="141"/>
    </row>
    <row r="41" spans="1:9" s="31" customFormat="1" x14ac:dyDescent="0.2">
      <c r="A41" s="2" t="s">
        <v>434</v>
      </c>
      <c r="B41" s="141">
        <v>30.53463361</v>
      </c>
      <c r="C41" s="141">
        <f t="shared" si="0"/>
        <v>30.53463361</v>
      </c>
      <c r="D41" s="17"/>
      <c r="E41" s="17"/>
      <c r="F41" s="17"/>
      <c r="G41" s="17"/>
      <c r="H41" s="17"/>
      <c r="I41" s="141"/>
    </row>
    <row r="42" spans="1:9" s="13" customFormat="1" x14ac:dyDescent="0.2">
      <c r="A42" s="2" t="s">
        <v>435</v>
      </c>
      <c r="B42" s="141">
        <v>0</v>
      </c>
      <c r="C42" s="141">
        <f t="shared" si="0"/>
        <v>0</v>
      </c>
      <c r="D42" s="12"/>
      <c r="E42" s="12"/>
      <c r="F42" s="12"/>
      <c r="G42" s="12"/>
      <c r="H42" s="12"/>
    </row>
    <row r="43" spans="1:9" s="31" customFormat="1" x14ac:dyDescent="0.2">
      <c r="A43" s="2" t="s">
        <v>436</v>
      </c>
      <c r="B43" s="141">
        <v>150637.055904343</v>
      </c>
      <c r="C43" s="141">
        <f t="shared" si="0"/>
        <v>150637.055904343</v>
      </c>
      <c r="D43" s="17"/>
      <c r="E43" s="17"/>
      <c r="F43" s="17"/>
      <c r="G43" s="17"/>
      <c r="H43" s="17"/>
      <c r="I43" s="141"/>
    </row>
    <row r="44" spans="1:9" s="31" customFormat="1" x14ac:dyDescent="0.2">
      <c r="A44" s="2" t="s">
        <v>437</v>
      </c>
      <c r="B44" s="141">
        <v>140358.74709934299</v>
      </c>
      <c r="C44" s="141">
        <f t="shared" si="0"/>
        <v>140358.74709934299</v>
      </c>
      <c r="D44" s="145"/>
      <c r="E44" s="145"/>
      <c r="F44" s="145"/>
      <c r="G44" s="146"/>
      <c r="H44" s="146"/>
      <c r="I44" s="146"/>
    </row>
    <row r="45" spans="1:9" x14ac:dyDescent="0.2">
      <c r="A45" s="3" t="s">
        <v>438</v>
      </c>
      <c r="B45" s="13">
        <v>55831.741361079999</v>
      </c>
      <c r="C45" s="13">
        <f t="shared" si="0"/>
        <v>55831.741361079999</v>
      </c>
    </row>
    <row r="46" spans="1:9" x14ac:dyDescent="0.2">
      <c r="A46" s="3" t="s">
        <v>439</v>
      </c>
      <c r="B46" s="13">
        <v>84527.005738263004</v>
      </c>
      <c r="C46" s="13">
        <f t="shared" si="0"/>
        <v>84527.005738263004</v>
      </c>
    </row>
    <row r="47" spans="1:9" x14ac:dyDescent="0.2">
      <c r="A47" s="2" t="s">
        <v>440</v>
      </c>
      <c r="B47" s="141">
        <v>166.30880500000001</v>
      </c>
      <c r="C47" s="141">
        <f t="shared" si="0"/>
        <v>166.30880500000001</v>
      </c>
    </row>
    <row r="48" spans="1:9" x14ac:dyDescent="0.2">
      <c r="A48" s="2" t="s">
        <v>441</v>
      </c>
      <c r="B48" s="141">
        <v>166.30880500000001</v>
      </c>
      <c r="C48" s="141">
        <f t="shared" si="0"/>
        <v>166.30880500000001</v>
      </c>
    </row>
    <row r="49" spans="1:3" x14ac:dyDescent="0.2">
      <c r="A49" s="3" t="s">
        <v>442</v>
      </c>
      <c r="B49" s="13">
        <v>0</v>
      </c>
      <c r="C49" s="13">
        <f t="shared" si="0"/>
        <v>0</v>
      </c>
    </row>
    <row r="50" spans="1:3" x14ac:dyDescent="0.2">
      <c r="A50" s="2" t="s">
        <v>443</v>
      </c>
      <c r="B50" s="141">
        <v>10112</v>
      </c>
      <c r="C50" s="141">
        <f t="shared" si="0"/>
        <v>10112</v>
      </c>
    </row>
    <row r="51" spans="1:3" x14ac:dyDescent="0.2">
      <c r="A51" s="2" t="s">
        <v>421</v>
      </c>
      <c r="B51" s="141">
        <v>10112</v>
      </c>
      <c r="C51" s="141">
        <f t="shared" si="0"/>
        <v>10112</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10112</v>
      </c>
      <c r="C59" s="141">
        <f t="shared" si="0"/>
        <v>10112</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-11.945212056000001</v>
      </c>
      <c r="C64" s="141">
        <f t="shared" si="0"/>
        <v>-11.945212056000001</v>
      </c>
    </row>
    <row r="65" spans="1:3" x14ac:dyDescent="0.2">
      <c r="A65" s="3" t="s">
        <v>448</v>
      </c>
      <c r="B65" s="13">
        <v>0</v>
      </c>
      <c r="C65" s="13">
        <f t="shared" si="0"/>
        <v>0</v>
      </c>
    </row>
    <row r="66" spans="1:3" x14ac:dyDescent="0.2">
      <c r="A66" s="2" t="s">
        <v>449</v>
      </c>
      <c r="B66" s="141">
        <v>11.945212056000001</v>
      </c>
      <c r="C66" s="141">
        <f t="shared" si="0"/>
        <v>11.945212056000001</v>
      </c>
    </row>
    <row r="67" spans="1:3" x14ac:dyDescent="0.2">
      <c r="A67" s="2" t="s">
        <v>449</v>
      </c>
      <c r="B67" s="141">
        <v>21.498047669999998</v>
      </c>
      <c r="C67" s="141">
        <f t="shared" si="0"/>
        <v>21.498047669999998</v>
      </c>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8F30-A440-4119-92C0-41CE1D13026E}">
  <sheetPr>
    <tabColor rgb="FF00B0F0"/>
  </sheetPr>
  <dimension ref="A14:G18"/>
  <sheetViews>
    <sheetView topLeftCell="A7"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4" spans="1:7" ht="14.25" customHeight="1" x14ac:dyDescent="0.25"/>
    <row r="16" spans="1:7" ht="135.75" customHeight="1" x14ac:dyDescent="0.7">
      <c r="A16" s="167" t="s">
        <v>371</v>
      </c>
      <c r="B16" s="167"/>
      <c r="C16" s="167"/>
      <c r="D16" s="167"/>
      <c r="E16" s="167"/>
      <c r="F16" s="167"/>
      <c r="G16" s="167"/>
    </row>
    <row r="18" spans="1:7" ht="46.5" x14ac:dyDescent="0.7">
      <c r="A18" s="168"/>
      <c r="B18" s="168"/>
      <c r="C18" s="168"/>
      <c r="D18" s="168"/>
      <c r="E18" s="168"/>
      <c r="F18" s="168"/>
      <c r="G18" s="168"/>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547E-82E3-4A04-8142-CF96ED462479}">
  <sheetPr>
    <tabColor theme="9" tint="0.39997558519241921"/>
  </sheetPr>
  <dimension ref="A1:H69"/>
  <sheetViews>
    <sheetView showGridLines="0" defaultGridColor="0" colorId="60" workbookViewId="0">
      <selection activeCell="N26" sqref="N26"/>
    </sheetView>
  </sheetViews>
  <sheetFormatPr baseColWidth="10" defaultColWidth="11.42578125" defaultRowHeight="12.75" x14ac:dyDescent="0.2"/>
  <cols>
    <col min="1" max="1" width="57.140625" style="4" customWidth="1"/>
    <col min="2" max="3" width="11.85546875" style="4" customWidth="1"/>
    <col min="4" max="4" width="12.85546875" style="4" customWidth="1"/>
    <col min="5" max="5" width="11.85546875" style="4" customWidth="1"/>
    <col min="6"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450</v>
      </c>
      <c r="B5" s="158"/>
      <c r="C5" s="158"/>
      <c r="D5" s="158"/>
      <c r="E5" s="158"/>
      <c r="F5" s="61"/>
      <c r="G5" s="61"/>
    </row>
    <row r="6" spans="1:8" x14ac:dyDescent="0.2">
      <c r="A6" s="158" t="s">
        <v>371</v>
      </c>
      <c r="B6" s="158"/>
      <c r="C6" s="158"/>
      <c r="D6" s="158"/>
      <c r="E6" s="158"/>
      <c r="F6" s="76"/>
      <c r="G6" s="61"/>
    </row>
    <row r="7" spans="1:8" x14ac:dyDescent="0.2">
      <c r="A7" s="158">
        <v>2023</v>
      </c>
      <c r="B7" s="158"/>
      <c r="C7" s="158"/>
      <c r="D7" s="158"/>
      <c r="E7" s="158"/>
      <c r="F7" s="61"/>
      <c r="G7" s="61"/>
    </row>
    <row r="8" spans="1:8" x14ac:dyDescent="0.2">
      <c r="A8" s="158" t="s">
        <v>367</v>
      </c>
      <c r="B8" s="158"/>
      <c r="C8" s="158"/>
      <c r="D8" s="158"/>
      <c r="E8" s="158"/>
      <c r="F8" s="61"/>
      <c r="G8" s="61"/>
    </row>
    <row r="9" spans="1:8" ht="13.5" thickBot="1" x14ac:dyDescent="0.25"/>
    <row r="10" spans="1:8" ht="59.25" customHeight="1" thickTop="1" thickBot="1" x14ac:dyDescent="0.25">
      <c r="A10" s="72" t="s">
        <v>368</v>
      </c>
      <c r="B10" s="72" t="s">
        <v>394</v>
      </c>
      <c r="C10" s="72" t="s">
        <v>395</v>
      </c>
      <c r="D10" s="72" t="s">
        <v>396</v>
      </c>
      <c r="E10" s="72" t="s">
        <v>372</v>
      </c>
      <c r="F10" s="73"/>
      <c r="G10" s="73"/>
      <c r="H10" s="73"/>
    </row>
    <row r="11" spans="1:8" s="13" customFormat="1" ht="13.5" thickTop="1" x14ac:dyDescent="0.2">
      <c r="A11" s="74"/>
      <c r="B11" s="12"/>
      <c r="C11" s="12"/>
      <c r="D11" s="12"/>
      <c r="E11" s="12"/>
      <c r="F11" s="12"/>
      <c r="G11" s="12"/>
      <c r="H11" s="12"/>
    </row>
    <row r="12" spans="1:8" s="13" customFormat="1" x14ac:dyDescent="0.2">
      <c r="A12" s="3" t="s">
        <v>406</v>
      </c>
      <c r="B12" s="12">
        <v>14011.712359020001</v>
      </c>
      <c r="C12" s="13">
        <v>39198.014632639999</v>
      </c>
      <c r="D12" s="13">
        <v>6108.1057927800002</v>
      </c>
      <c r="E12" s="68">
        <f t="shared" ref="E12:E43" si="0">SUM(B12:D12)</f>
        <v>59317.832784439997</v>
      </c>
      <c r="F12" s="12"/>
      <c r="G12" s="12"/>
      <c r="H12" s="12"/>
    </row>
    <row r="13" spans="1:8" s="13" customFormat="1" x14ac:dyDescent="0.2">
      <c r="A13" s="3" t="s">
        <v>407</v>
      </c>
      <c r="B13" s="12">
        <v>14011.712359020001</v>
      </c>
      <c r="C13" s="13">
        <v>39198.014632639999</v>
      </c>
      <c r="D13" s="13">
        <v>6108.1057927800002</v>
      </c>
      <c r="E13" s="68">
        <f t="shared" si="0"/>
        <v>59317.832784439997</v>
      </c>
      <c r="F13" s="12"/>
      <c r="G13" s="12"/>
      <c r="H13" s="12"/>
    </row>
    <row r="14" spans="1:8" s="31" customFormat="1" x14ac:dyDescent="0.2">
      <c r="A14" s="3" t="s">
        <v>408</v>
      </c>
      <c r="B14" s="12">
        <v>9677.7253134700004</v>
      </c>
      <c r="C14" s="13">
        <v>36918.476011799998</v>
      </c>
      <c r="D14" s="13">
        <v>5832.8785518599998</v>
      </c>
      <c r="E14" s="68">
        <f t="shared" si="0"/>
        <v>52429.079877129996</v>
      </c>
      <c r="F14" s="17"/>
      <c r="G14" s="17"/>
      <c r="H14" s="17"/>
    </row>
    <row r="15" spans="1:8" s="31" customFormat="1" x14ac:dyDescent="0.2">
      <c r="A15" s="2" t="s">
        <v>409</v>
      </c>
      <c r="B15" s="17">
        <v>2229.95774016</v>
      </c>
      <c r="C15" s="141">
        <v>18389.74701485</v>
      </c>
      <c r="D15" s="141">
        <v>2591.3592610699998</v>
      </c>
      <c r="E15" s="68">
        <f t="shared" si="0"/>
        <v>23211.064016079999</v>
      </c>
      <c r="F15" s="17"/>
      <c r="G15" s="17"/>
      <c r="H15" s="17"/>
    </row>
    <row r="16" spans="1:8" s="31" customFormat="1" x14ac:dyDescent="0.2">
      <c r="A16" s="2" t="s">
        <v>410</v>
      </c>
      <c r="B16" s="17">
        <v>379.83461833000001</v>
      </c>
      <c r="C16" s="141">
        <v>2493.9828348400001</v>
      </c>
      <c r="D16" s="141">
        <v>465.12012471000003</v>
      </c>
      <c r="E16" s="68">
        <f t="shared" si="0"/>
        <v>3338.9375778800004</v>
      </c>
      <c r="F16" s="17"/>
      <c r="G16" s="17"/>
      <c r="H16" s="17"/>
    </row>
    <row r="17" spans="1:8" s="31" customFormat="1" x14ac:dyDescent="0.2">
      <c r="A17" s="2" t="s">
        <v>411</v>
      </c>
      <c r="B17" s="17">
        <v>96.551758620000001</v>
      </c>
      <c r="C17" s="141">
        <v>0</v>
      </c>
      <c r="D17" s="141">
        <v>118.84121601</v>
      </c>
      <c r="E17" s="68">
        <f t="shared" si="0"/>
        <v>215.39297463</v>
      </c>
      <c r="F17" s="17"/>
      <c r="G17" s="17"/>
      <c r="H17" s="17"/>
    </row>
    <row r="18" spans="1:8" s="31" customFormat="1" x14ac:dyDescent="0.2">
      <c r="A18" s="2" t="s">
        <v>412</v>
      </c>
      <c r="B18" s="17">
        <v>283.28285971000003</v>
      </c>
      <c r="C18" s="141">
        <v>2493.9828348400001</v>
      </c>
      <c r="D18" s="141">
        <v>346.27890869999999</v>
      </c>
      <c r="E18" s="68">
        <f t="shared" si="0"/>
        <v>3123.5446032500004</v>
      </c>
      <c r="F18" s="17"/>
      <c r="G18" s="17"/>
      <c r="H18" s="17"/>
    </row>
    <row r="19" spans="1:8" s="31" customFormat="1" x14ac:dyDescent="0.2">
      <c r="A19" s="2" t="s">
        <v>413</v>
      </c>
      <c r="B19" s="17">
        <v>3139.9472125100001</v>
      </c>
      <c r="C19" s="141">
        <v>9894.9506104499997</v>
      </c>
      <c r="D19" s="141">
        <v>2550.9168000700001</v>
      </c>
      <c r="E19" s="68">
        <f t="shared" si="0"/>
        <v>15585.814623030001</v>
      </c>
      <c r="F19" s="17"/>
      <c r="G19" s="17"/>
      <c r="H19" s="17"/>
    </row>
    <row r="20" spans="1:8" s="31" customFormat="1" x14ac:dyDescent="0.2">
      <c r="A20" s="3" t="s">
        <v>414</v>
      </c>
      <c r="B20" s="12">
        <v>0</v>
      </c>
      <c r="C20" s="13">
        <v>0</v>
      </c>
      <c r="D20" s="13">
        <v>0</v>
      </c>
      <c r="E20" s="68">
        <f t="shared" si="0"/>
        <v>0</v>
      </c>
      <c r="F20" s="17"/>
      <c r="G20" s="17"/>
      <c r="H20" s="17"/>
    </row>
    <row r="21" spans="1:8" s="31" customFormat="1" x14ac:dyDescent="0.2">
      <c r="A21" s="3" t="s">
        <v>415</v>
      </c>
      <c r="B21" s="12">
        <v>0</v>
      </c>
      <c r="C21" s="13">
        <v>0</v>
      </c>
      <c r="D21" s="13">
        <v>0</v>
      </c>
      <c r="E21" s="68">
        <f t="shared" si="0"/>
        <v>0</v>
      </c>
      <c r="F21" s="17"/>
      <c r="G21" s="17"/>
      <c r="H21" s="17"/>
    </row>
    <row r="22" spans="1:8" s="13" customFormat="1" x14ac:dyDescent="0.2">
      <c r="A22" s="2" t="s">
        <v>416</v>
      </c>
      <c r="B22" s="17">
        <v>0</v>
      </c>
      <c r="C22" s="141">
        <v>0</v>
      </c>
      <c r="D22" s="141">
        <v>0</v>
      </c>
      <c r="E22" s="68">
        <f t="shared" si="0"/>
        <v>0</v>
      </c>
      <c r="F22" s="12"/>
      <c r="G22" s="12"/>
      <c r="H22" s="12"/>
    </row>
    <row r="23" spans="1:8" s="13" customFormat="1" x14ac:dyDescent="0.2">
      <c r="A23" s="2" t="s">
        <v>417</v>
      </c>
      <c r="B23" s="17">
        <v>0</v>
      </c>
      <c r="C23" s="141">
        <v>0</v>
      </c>
      <c r="D23" s="141">
        <v>0</v>
      </c>
      <c r="E23" s="68">
        <f t="shared" si="0"/>
        <v>0</v>
      </c>
      <c r="F23" s="12"/>
      <c r="G23" s="12"/>
      <c r="H23" s="12"/>
    </row>
    <row r="24" spans="1:8" s="31" customFormat="1" x14ac:dyDescent="0.2">
      <c r="A24" s="2" t="s">
        <v>418</v>
      </c>
      <c r="B24" s="17">
        <v>0</v>
      </c>
      <c r="C24" s="141">
        <v>0</v>
      </c>
      <c r="D24" s="141">
        <v>0</v>
      </c>
      <c r="E24" s="68">
        <f t="shared" si="0"/>
        <v>0</v>
      </c>
      <c r="F24" s="17"/>
      <c r="G24" s="17"/>
      <c r="H24" s="17"/>
    </row>
    <row r="25" spans="1:8" s="31" customFormat="1" x14ac:dyDescent="0.2">
      <c r="A25" s="2" t="s">
        <v>419</v>
      </c>
      <c r="B25" s="17">
        <v>0</v>
      </c>
      <c r="C25" s="141">
        <v>0</v>
      </c>
      <c r="D25" s="141">
        <v>0</v>
      </c>
      <c r="E25" s="68">
        <f t="shared" si="0"/>
        <v>0</v>
      </c>
      <c r="F25" s="17"/>
      <c r="G25" s="17"/>
      <c r="H25" s="17"/>
    </row>
    <row r="26" spans="1:8" s="31" customFormat="1" x14ac:dyDescent="0.2">
      <c r="A26" s="3" t="s">
        <v>420</v>
      </c>
      <c r="B26" s="12">
        <v>3927.9857424699999</v>
      </c>
      <c r="C26" s="13">
        <v>6139.7955516599995</v>
      </c>
      <c r="D26" s="13">
        <v>225.48236600999999</v>
      </c>
      <c r="E26" s="68">
        <f t="shared" si="0"/>
        <v>10293.263660139999</v>
      </c>
      <c r="F26" s="17"/>
      <c r="G26" s="17"/>
      <c r="H26" s="17"/>
    </row>
    <row r="27" spans="1:8" s="31" customFormat="1" x14ac:dyDescent="0.2">
      <c r="A27" s="2" t="s">
        <v>421</v>
      </c>
      <c r="B27" s="17">
        <v>513.11620379999999</v>
      </c>
      <c r="C27" s="141">
        <v>301.13369942000003</v>
      </c>
      <c r="D27" s="141">
        <v>14.571221380000001</v>
      </c>
      <c r="E27" s="68">
        <f t="shared" si="0"/>
        <v>828.82112460000008</v>
      </c>
      <c r="F27" s="17"/>
      <c r="G27" s="17"/>
      <c r="H27" s="17"/>
    </row>
    <row r="28" spans="1:8" s="13" customFormat="1" x14ac:dyDescent="0.2">
      <c r="A28" s="2" t="s">
        <v>422</v>
      </c>
      <c r="B28" s="17">
        <v>0</v>
      </c>
      <c r="C28" s="141">
        <v>0</v>
      </c>
      <c r="D28" s="141">
        <v>0</v>
      </c>
      <c r="E28" s="68">
        <f t="shared" si="0"/>
        <v>0</v>
      </c>
      <c r="F28" s="12"/>
      <c r="G28" s="12"/>
      <c r="H28" s="12"/>
    </row>
    <row r="29" spans="1:8" s="31" customFormat="1" x14ac:dyDescent="0.2">
      <c r="A29" s="2" t="s">
        <v>423</v>
      </c>
      <c r="B29" s="17">
        <v>0</v>
      </c>
      <c r="C29" s="141">
        <v>0</v>
      </c>
      <c r="D29" s="141">
        <v>0</v>
      </c>
      <c r="E29" s="68">
        <f t="shared" si="0"/>
        <v>0</v>
      </c>
      <c r="F29" s="17"/>
      <c r="G29" s="17"/>
      <c r="H29" s="17"/>
    </row>
    <row r="30" spans="1:8" s="31" customFormat="1" x14ac:dyDescent="0.2">
      <c r="A30" s="2" t="s">
        <v>424</v>
      </c>
      <c r="B30" s="17">
        <v>0</v>
      </c>
      <c r="C30" s="141">
        <v>0</v>
      </c>
      <c r="D30" s="141">
        <v>0</v>
      </c>
      <c r="E30" s="68">
        <f t="shared" si="0"/>
        <v>0</v>
      </c>
      <c r="F30" s="17"/>
      <c r="G30" s="17"/>
      <c r="H30" s="17"/>
    </row>
    <row r="31" spans="1:8" s="31" customFormat="1" x14ac:dyDescent="0.2">
      <c r="A31" s="2" t="s">
        <v>425</v>
      </c>
      <c r="B31" s="17">
        <v>0</v>
      </c>
      <c r="C31" s="141">
        <v>0</v>
      </c>
      <c r="D31" s="141">
        <v>0</v>
      </c>
      <c r="E31" s="68">
        <f t="shared" si="0"/>
        <v>0</v>
      </c>
      <c r="F31" s="17"/>
      <c r="G31" s="17"/>
      <c r="H31" s="17"/>
    </row>
    <row r="32" spans="1:8" s="31" customFormat="1" x14ac:dyDescent="0.2">
      <c r="A32" s="2" t="s">
        <v>499</v>
      </c>
      <c r="B32" s="17">
        <v>0</v>
      </c>
      <c r="C32" s="141">
        <v>0</v>
      </c>
      <c r="D32" s="141">
        <v>0</v>
      </c>
      <c r="E32" s="68">
        <f t="shared" si="0"/>
        <v>0</v>
      </c>
      <c r="F32" s="17"/>
      <c r="G32" s="17"/>
      <c r="H32" s="17"/>
    </row>
    <row r="33" spans="1:8" s="31" customFormat="1" x14ac:dyDescent="0.2">
      <c r="A33" s="2" t="s">
        <v>426</v>
      </c>
      <c r="B33" s="17">
        <v>0</v>
      </c>
      <c r="C33" s="141">
        <v>0</v>
      </c>
      <c r="D33" s="141">
        <v>0</v>
      </c>
      <c r="E33" s="68">
        <f t="shared" si="0"/>
        <v>0</v>
      </c>
      <c r="F33" s="17"/>
      <c r="G33" s="17"/>
      <c r="H33" s="17"/>
    </row>
    <row r="34" spans="1:8" s="31" customFormat="1" x14ac:dyDescent="0.2">
      <c r="A34" s="2" t="s">
        <v>427</v>
      </c>
      <c r="B34" s="17">
        <v>0</v>
      </c>
      <c r="C34" s="141">
        <v>0</v>
      </c>
      <c r="D34" s="141">
        <v>0</v>
      </c>
      <c r="E34" s="68">
        <f t="shared" si="0"/>
        <v>0</v>
      </c>
      <c r="F34" s="17"/>
      <c r="G34" s="17"/>
      <c r="H34" s="17"/>
    </row>
    <row r="35" spans="1:8" s="31" customFormat="1" x14ac:dyDescent="0.2">
      <c r="A35" s="2" t="s">
        <v>428</v>
      </c>
      <c r="B35" s="17">
        <v>0</v>
      </c>
      <c r="C35" s="141">
        <v>0</v>
      </c>
      <c r="D35" s="141">
        <v>0</v>
      </c>
      <c r="E35" s="68">
        <f t="shared" si="0"/>
        <v>0</v>
      </c>
      <c r="F35" s="17"/>
      <c r="G35" s="17"/>
      <c r="H35" s="17"/>
    </row>
    <row r="36" spans="1:8" s="31" customFormat="1" x14ac:dyDescent="0.2">
      <c r="A36" s="2" t="s">
        <v>429</v>
      </c>
      <c r="B36" s="17">
        <v>42.966881049999998</v>
      </c>
      <c r="C36" s="141">
        <v>0</v>
      </c>
      <c r="D36" s="141">
        <v>3.55430658</v>
      </c>
      <c r="E36" s="68">
        <f t="shared" si="0"/>
        <v>46.52118763</v>
      </c>
      <c r="F36" s="17"/>
      <c r="G36" s="17"/>
      <c r="H36" s="17"/>
    </row>
    <row r="37" spans="1:8" s="31" customFormat="1" x14ac:dyDescent="0.2">
      <c r="A37" s="2" t="s">
        <v>430</v>
      </c>
      <c r="B37" s="17">
        <v>0</v>
      </c>
      <c r="C37" s="141">
        <v>0</v>
      </c>
      <c r="D37" s="141">
        <v>0</v>
      </c>
      <c r="E37" s="68">
        <f t="shared" si="0"/>
        <v>0</v>
      </c>
      <c r="F37" s="17"/>
      <c r="G37" s="17"/>
      <c r="H37" s="17"/>
    </row>
    <row r="38" spans="1:8" s="31" customFormat="1" x14ac:dyDescent="0.2">
      <c r="A38" s="2" t="s">
        <v>431</v>
      </c>
      <c r="B38" s="17">
        <v>38.601858999999997</v>
      </c>
      <c r="C38" s="141">
        <v>301.13369942000003</v>
      </c>
      <c r="D38" s="141">
        <v>11.0169148</v>
      </c>
      <c r="E38" s="68">
        <f t="shared" si="0"/>
        <v>350.75247322000001</v>
      </c>
      <c r="F38" s="17"/>
      <c r="G38" s="17"/>
      <c r="H38" s="17"/>
    </row>
    <row r="39" spans="1:8" s="31" customFormat="1" x14ac:dyDescent="0.2">
      <c r="A39" s="2" t="s">
        <v>432</v>
      </c>
      <c r="B39" s="17">
        <v>431.54746375000002</v>
      </c>
      <c r="C39" s="141">
        <v>0</v>
      </c>
      <c r="D39" s="141">
        <v>0</v>
      </c>
      <c r="E39" s="68">
        <f t="shared" si="0"/>
        <v>431.54746375000002</v>
      </c>
      <c r="F39" s="17"/>
      <c r="G39" s="17"/>
      <c r="H39" s="17"/>
    </row>
    <row r="40" spans="1:8" s="13" customFormat="1" x14ac:dyDescent="0.2">
      <c r="A40" s="2" t="s">
        <v>433</v>
      </c>
      <c r="B40" s="17">
        <v>3400.56693473</v>
      </c>
      <c r="C40" s="141">
        <v>5564.8103482200004</v>
      </c>
      <c r="D40" s="141">
        <v>210.91114463</v>
      </c>
      <c r="E40" s="68">
        <f t="shared" si="0"/>
        <v>9176.2884275800006</v>
      </c>
      <c r="F40" s="12"/>
      <c r="G40" s="12"/>
      <c r="H40" s="12"/>
    </row>
    <row r="41" spans="1:8" s="13" customFormat="1" x14ac:dyDescent="0.2">
      <c r="A41" s="2" t="s">
        <v>434</v>
      </c>
      <c r="B41" s="17">
        <v>14.302603939999999</v>
      </c>
      <c r="C41" s="141">
        <v>273.85150401999999</v>
      </c>
      <c r="D41" s="141">
        <v>0</v>
      </c>
      <c r="E41" s="68">
        <f t="shared" si="0"/>
        <v>288.15410795999998</v>
      </c>
      <c r="F41" s="12"/>
      <c r="G41" s="12"/>
      <c r="H41" s="12"/>
    </row>
    <row r="42" spans="1:8" s="31" customFormat="1" x14ac:dyDescent="0.2">
      <c r="A42" s="2" t="s">
        <v>435</v>
      </c>
      <c r="B42" s="17">
        <v>0</v>
      </c>
      <c r="C42" s="141">
        <v>0</v>
      </c>
      <c r="D42" s="141">
        <v>0</v>
      </c>
      <c r="E42" s="68">
        <f t="shared" si="0"/>
        <v>0</v>
      </c>
      <c r="F42" s="17"/>
      <c r="G42" s="17"/>
      <c r="H42" s="17"/>
    </row>
    <row r="43" spans="1:8" s="31" customFormat="1" x14ac:dyDescent="0.2">
      <c r="A43" s="2" t="s">
        <v>436</v>
      </c>
      <c r="B43" s="17">
        <v>4333.9870455500004</v>
      </c>
      <c r="C43" s="141">
        <v>2279.53862084</v>
      </c>
      <c r="D43" s="141">
        <v>275.22724091999999</v>
      </c>
      <c r="E43" s="68">
        <f t="shared" si="0"/>
        <v>6888.7529073099995</v>
      </c>
      <c r="F43" s="17"/>
      <c r="G43" s="17"/>
      <c r="H43" s="17"/>
    </row>
    <row r="44" spans="1:8" s="13" customFormat="1" x14ac:dyDescent="0.2">
      <c r="A44" s="2" t="s">
        <v>437</v>
      </c>
      <c r="B44" s="17">
        <v>4333.9870455500004</v>
      </c>
      <c r="C44" s="141">
        <v>2073.4173548399999</v>
      </c>
      <c r="D44" s="141">
        <v>275.22724091999999</v>
      </c>
      <c r="E44" s="68">
        <f t="shared" ref="E44:E67" si="1">SUM(B44:D44)</f>
        <v>6682.6316413099994</v>
      </c>
      <c r="F44" s="12"/>
      <c r="G44" s="12"/>
      <c r="H44" s="12"/>
    </row>
    <row r="45" spans="1:8" s="31" customFormat="1" x14ac:dyDescent="0.2">
      <c r="A45" s="3" t="s">
        <v>438</v>
      </c>
      <c r="B45" s="12">
        <v>847.71849843999996</v>
      </c>
      <c r="C45" s="13">
        <v>1035.94516122</v>
      </c>
      <c r="D45" s="13">
        <v>275.22724091999999</v>
      </c>
      <c r="E45" s="68">
        <f t="shared" si="1"/>
        <v>2158.8909005800001</v>
      </c>
      <c r="F45" s="17"/>
      <c r="G45" s="17"/>
      <c r="H45" s="17"/>
    </row>
    <row r="46" spans="1:8" s="31" customFormat="1" x14ac:dyDescent="0.2">
      <c r="A46" s="3" t="s">
        <v>439</v>
      </c>
      <c r="B46" s="12">
        <v>3486.2685471099999</v>
      </c>
      <c r="C46" s="13">
        <v>1037.4721936200001</v>
      </c>
      <c r="D46" s="13">
        <v>0</v>
      </c>
      <c r="E46" s="68">
        <f t="shared" si="1"/>
        <v>4523.7407407299997</v>
      </c>
      <c r="F46" s="17"/>
      <c r="G46" s="17"/>
      <c r="H46" s="17"/>
    </row>
    <row r="47" spans="1:8" s="13" customFormat="1" x14ac:dyDescent="0.2">
      <c r="A47" s="2" t="s">
        <v>440</v>
      </c>
      <c r="B47" s="17">
        <v>0</v>
      </c>
      <c r="C47" s="141">
        <v>0</v>
      </c>
      <c r="D47" s="141">
        <v>0</v>
      </c>
      <c r="E47" s="68">
        <f t="shared" si="1"/>
        <v>0</v>
      </c>
      <c r="F47" s="12"/>
      <c r="G47" s="12"/>
      <c r="H47" s="12"/>
    </row>
    <row r="48" spans="1:8" s="31" customFormat="1" x14ac:dyDescent="0.2">
      <c r="A48" s="2" t="s">
        <v>441</v>
      </c>
      <c r="B48" s="17">
        <v>0</v>
      </c>
      <c r="C48" s="141">
        <v>0</v>
      </c>
      <c r="D48" s="141">
        <v>0</v>
      </c>
      <c r="E48" s="68">
        <f t="shared" si="1"/>
        <v>0</v>
      </c>
      <c r="F48" s="17"/>
      <c r="G48" s="17"/>
      <c r="H48" s="17"/>
    </row>
    <row r="49" spans="1:8" s="31" customFormat="1" x14ac:dyDescent="0.2">
      <c r="A49" s="3" t="s">
        <v>442</v>
      </c>
      <c r="B49" s="12">
        <v>0</v>
      </c>
      <c r="C49" s="13">
        <v>0</v>
      </c>
      <c r="D49" s="13">
        <v>0</v>
      </c>
      <c r="E49" s="68">
        <f t="shared" si="1"/>
        <v>0</v>
      </c>
      <c r="F49" s="17"/>
      <c r="G49" s="17"/>
      <c r="H49" s="17"/>
    </row>
    <row r="50" spans="1:8" s="31" customFormat="1" x14ac:dyDescent="0.2">
      <c r="A50" s="2" t="s">
        <v>443</v>
      </c>
      <c r="B50" s="17">
        <v>0</v>
      </c>
      <c r="C50" s="141">
        <v>206.12126599999999</v>
      </c>
      <c r="D50" s="141">
        <v>0</v>
      </c>
      <c r="E50" s="68">
        <f t="shared" si="1"/>
        <v>206.12126599999999</v>
      </c>
      <c r="F50" s="17"/>
      <c r="G50" s="17"/>
      <c r="H50" s="17"/>
    </row>
    <row r="51" spans="1:8" s="31" customFormat="1" x14ac:dyDescent="0.2">
      <c r="A51" s="2" t="s">
        <v>421</v>
      </c>
      <c r="B51" s="17">
        <v>0</v>
      </c>
      <c r="C51" s="141">
        <v>0</v>
      </c>
      <c r="D51" s="141">
        <v>0</v>
      </c>
      <c r="E51" s="68">
        <f t="shared" si="1"/>
        <v>0</v>
      </c>
      <c r="F51" s="17"/>
      <c r="G51" s="17"/>
      <c r="H51" s="17"/>
    </row>
    <row r="52" spans="1:8" s="31" customFormat="1" x14ac:dyDescent="0.2">
      <c r="A52" s="3" t="s">
        <v>444</v>
      </c>
      <c r="B52" s="12">
        <v>0</v>
      </c>
      <c r="C52" s="13">
        <v>0</v>
      </c>
      <c r="D52" s="13">
        <v>0</v>
      </c>
      <c r="E52" s="68">
        <f t="shared" si="1"/>
        <v>0</v>
      </c>
      <c r="F52" s="17"/>
      <c r="G52" s="17"/>
      <c r="H52" s="17"/>
    </row>
    <row r="53" spans="1:8" x14ac:dyDescent="0.2">
      <c r="A53" s="2" t="s">
        <v>425</v>
      </c>
      <c r="B53" s="17">
        <v>0</v>
      </c>
      <c r="C53" s="141">
        <v>0</v>
      </c>
      <c r="D53" s="141">
        <v>0</v>
      </c>
      <c r="E53" s="68">
        <f t="shared" si="1"/>
        <v>0</v>
      </c>
    </row>
    <row r="54" spans="1:8" x14ac:dyDescent="0.2">
      <c r="A54" s="2" t="s">
        <v>499</v>
      </c>
      <c r="B54" s="17">
        <v>0</v>
      </c>
      <c r="C54" s="141">
        <v>0</v>
      </c>
      <c r="D54" s="141">
        <v>0</v>
      </c>
      <c r="E54" s="68">
        <f t="shared" si="1"/>
        <v>0</v>
      </c>
    </row>
    <row r="55" spans="1:8" x14ac:dyDescent="0.2">
      <c r="A55" s="2" t="s">
        <v>426</v>
      </c>
      <c r="B55" s="17">
        <v>0</v>
      </c>
      <c r="C55" s="141">
        <v>0</v>
      </c>
      <c r="D55" s="141">
        <v>0</v>
      </c>
      <c r="E55" s="68">
        <f t="shared" si="1"/>
        <v>0</v>
      </c>
    </row>
    <row r="56" spans="1:8" x14ac:dyDescent="0.2">
      <c r="A56" s="2" t="s">
        <v>445</v>
      </c>
      <c r="B56" s="17">
        <v>0</v>
      </c>
      <c r="C56" s="141">
        <v>0</v>
      </c>
      <c r="D56" s="141">
        <v>0</v>
      </c>
      <c r="E56" s="68">
        <f t="shared" si="1"/>
        <v>0</v>
      </c>
    </row>
    <row r="57" spans="1:8" x14ac:dyDescent="0.2">
      <c r="A57" s="2" t="s">
        <v>428</v>
      </c>
      <c r="B57" s="17">
        <v>0</v>
      </c>
      <c r="C57" s="141">
        <v>0</v>
      </c>
      <c r="D57" s="141">
        <v>0</v>
      </c>
      <c r="E57" s="68">
        <f t="shared" si="1"/>
        <v>0</v>
      </c>
    </row>
    <row r="58" spans="1:8" x14ac:dyDescent="0.2">
      <c r="A58" s="2" t="s">
        <v>429</v>
      </c>
      <c r="B58" s="17">
        <v>0</v>
      </c>
      <c r="C58" s="141">
        <v>0</v>
      </c>
      <c r="D58" s="141">
        <v>0</v>
      </c>
      <c r="E58" s="68">
        <f t="shared" si="1"/>
        <v>0</v>
      </c>
    </row>
    <row r="59" spans="1:8" x14ac:dyDescent="0.2">
      <c r="A59" s="2" t="s">
        <v>431</v>
      </c>
      <c r="B59" s="17">
        <v>0</v>
      </c>
      <c r="C59" s="141">
        <v>0</v>
      </c>
      <c r="D59" s="141">
        <v>0</v>
      </c>
      <c r="E59" s="68">
        <f t="shared" si="1"/>
        <v>0</v>
      </c>
    </row>
    <row r="60" spans="1:8" x14ac:dyDescent="0.2">
      <c r="A60" s="2" t="s">
        <v>432</v>
      </c>
      <c r="B60" s="17">
        <v>0</v>
      </c>
      <c r="C60" s="141">
        <v>0</v>
      </c>
      <c r="D60" s="141">
        <v>0</v>
      </c>
      <c r="E60" s="68">
        <f t="shared" si="1"/>
        <v>0</v>
      </c>
    </row>
    <row r="61" spans="1:8" x14ac:dyDescent="0.2">
      <c r="A61" s="2" t="s">
        <v>446</v>
      </c>
      <c r="B61" s="17">
        <v>0</v>
      </c>
      <c r="C61" s="141">
        <v>0</v>
      </c>
      <c r="D61" s="141">
        <v>0</v>
      </c>
      <c r="E61" s="68">
        <f t="shared" si="1"/>
        <v>0</v>
      </c>
    </row>
    <row r="62" spans="1:8" x14ac:dyDescent="0.2">
      <c r="A62" s="2" t="s">
        <v>433</v>
      </c>
      <c r="B62" s="17">
        <v>0</v>
      </c>
      <c r="C62" s="141">
        <v>206.12126599999999</v>
      </c>
      <c r="D62" s="141">
        <v>0</v>
      </c>
      <c r="E62" s="68">
        <f t="shared" si="1"/>
        <v>206.12126599999999</v>
      </c>
    </row>
    <row r="63" spans="1:8" x14ac:dyDescent="0.2">
      <c r="A63" s="2" t="s">
        <v>434</v>
      </c>
      <c r="B63" s="17">
        <v>0</v>
      </c>
      <c r="C63" s="141">
        <v>0</v>
      </c>
      <c r="D63" s="141">
        <v>0</v>
      </c>
      <c r="E63" s="68">
        <f t="shared" si="1"/>
        <v>0</v>
      </c>
    </row>
    <row r="64" spans="1:8" x14ac:dyDescent="0.2">
      <c r="A64" s="2" t="s">
        <v>447</v>
      </c>
      <c r="B64" s="17">
        <v>0</v>
      </c>
      <c r="C64" s="141">
        <v>0</v>
      </c>
      <c r="D64" s="141">
        <v>0</v>
      </c>
      <c r="E64" s="68">
        <f t="shared" si="1"/>
        <v>0</v>
      </c>
    </row>
    <row r="65" spans="1:5" x14ac:dyDescent="0.2">
      <c r="A65" s="3" t="s">
        <v>448</v>
      </c>
      <c r="B65" s="12">
        <v>0</v>
      </c>
      <c r="C65" s="13">
        <v>0</v>
      </c>
      <c r="D65" s="13">
        <v>0</v>
      </c>
      <c r="E65" s="68">
        <f t="shared" si="1"/>
        <v>0</v>
      </c>
    </row>
    <row r="66" spans="1:5" x14ac:dyDescent="0.2">
      <c r="A66" s="2" t="s">
        <v>449</v>
      </c>
      <c r="B66" s="17">
        <v>0</v>
      </c>
      <c r="C66" s="141">
        <v>0</v>
      </c>
      <c r="D66" s="141">
        <v>0</v>
      </c>
      <c r="E66" s="68">
        <f t="shared" si="1"/>
        <v>0</v>
      </c>
    </row>
    <row r="67" spans="1:5" x14ac:dyDescent="0.2">
      <c r="A67" s="2"/>
      <c r="B67" s="17"/>
      <c r="C67" s="141"/>
      <c r="D67" s="141"/>
      <c r="E67" s="68">
        <f t="shared" si="1"/>
        <v>0</v>
      </c>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CADA-EDDA-43B3-A158-CCCF190D13B8}">
  <sheetPr>
    <tabColor theme="9" tint="0.39997558519241921"/>
  </sheetPr>
  <dimension ref="A1:D69"/>
  <sheetViews>
    <sheetView showGridLines="0" defaultGridColor="0" topLeftCell="A35" colorId="60" workbookViewId="0">
      <selection activeCell="A67" sqref="A67:C67"/>
    </sheetView>
  </sheetViews>
  <sheetFormatPr baseColWidth="10" defaultColWidth="11.42578125" defaultRowHeight="12.75" x14ac:dyDescent="0.2"/>
  <cols>
    <col min="1" max="1" width="51.5703125" style="4" bestFit="1" customWidth="1"/>
    <col min="2" max="3" width="11.42578125" style="4"/>
    <col min="4" max="4" width="13.5703125" style="4" customWidth="1"/>
    <col min="5" max="16384" width="11.42578125" style="4"/>
  </cols>
  <sheetData>
    <row r="1" spans="1:4" x14ac:dyDescent="0.2">
      <c r="A1" s="71" t="s">
        <v>286</v>
      </c>
    </row>
    <row r="2" spans="1:4" x14ac:dyDescent="0.2">
      <c r="A2" s="71" t="s">
        <v>363</v>
      </c>
    </row>
    <row r="3" spans="1:4" x14ac:dyDescent="0.2">
      <c r="A3" s="71" t="s">
        <v>364</v>
      </c>
    </row>
    <row r="5" spans="1:4" x14ac:dyDescent="0.2">
      <c r="A5" s="158" t="s">
        <v>365</v>
      </c>
      <c r="B5" s="158"/>
      <c r="C5" s="158"/>
    </row>
    <row r="6" spans="1:4" x14ac:dyDescent="0.2">
      <c r="A6" s="158" t="s">
        <v>485</v>
      </c>
      <c r="B6" s="158"/>
      <c r="C6" s="158"/>
    </row>
    <row r="7" spans="1:4" x14ac:dyDescent="0.2">
      <c r="A7" s="158">
        <v>2023</v>
      </c>
      <c r="B7" s="158"/>
      <c r="C7" s="158"/>
    </row>
    <row r="8" spans="1:4" x14ac:dyDescent="0.2">
      <c r="A8" s="158" t="s">
        <v>367</v>
      </c>
      <c r="B8" s="158"/>
      <c r="C8" s="158"/>
    </row>
    <row r="9" spans="1:4" ht="13.5" thickBot="1" x14ac:dyDescent="0.25"/>
    <row r="10" spans="1:4" ht="14.25" thickTop="1" thickBot="1" x14ac:dyDescent="0.25">
      <c r="A10" s="72" t="s">
        <v>368</v>
      </c>
      <c r="B10" s="72" t="s">
        <v>220</v>
      </c>
      <c r="C10" s="72" t="s">
        <v>372</v>
      </c>
      <c r="D10" s="73"/>
    </row>
    <row r="11" spans="1:4" s="13" customFormat="1" ht="13.5" thickTop="1" x14ac:dyDescent="0.2">
      <c r="A11" s="74"/>
      <c r="B11" s="12"/>
      <c r="C11" s="12"/>
      <c r="D11" s="12"/>
    </row>
    <row r="12" spans="1:4" s="13" customFormat="1" x14ac:dyDescent="0.2">
      <c r="A12" s="3" t="s">
        <v>406</v>
      </c>
      <c r="B12" s="13">
        <v>14011.712359020001</v>
      </c>
      <c r="C12" s="13">
        <f>SUM(B12)</f>
        <v>14011.712359020001</v>
      </c>
      <c r="D12" s="12"/>
    </row>
    <row r="13" spans="1:4" s="13" customFormat="1" x14ac:dyDescent="0.2">
      <c r="A13" s="3" t="s">
        <v>407</v>
      </c>
      <c r="B13" s="13">
        <v>14011.712359020001</v>
      </c>
      <c r="C13" s="13">
        <f t="shared" ref="C13:C66" si="0">SUM(B13)</f>
        <v>14011.712359020001</v>
      </c>
      <c r="D13" s="12"/>
    </row>
    <row r="14" spans="1:4" s="31" customFormat="1" x14ac:dyDescent="0.2">
      <c r="A14" s="3" t="s">
        <v>408</v>
      </c>
      <c r="B14" s="13">
        <v>9677.7253134700004</v>
      </c>
      <c r="C14" s="13">
        <f t="shared" si="0"/>
        <v>9677.7253134700004</v>
      </c>
      <c r="D14" s="17"/>
    </row>
    <row r="15" spans="1:4" s="31" customFormat="1" x14ac:dyDescent="0.2">
      <c r="A15" s="2" t="s">
        <v>409</v>
      </c>
      <c r="B15" s="141">
        <v>2229.95774016</v>
      </c>
      <c r="C15" s="141">
        <f t="shared" si="0"/>
        <v>2229.95774016</v>
      </c>
      <c r="D15" s="17"/>
    </row>
    <row r="16" spans="1:4" s="31" customFormat="1" x14ac:dyDescent="0.2">
      <c r="A16" s="2" t="s">
        <v>410</v>
      </c>
      <c r="B16" s="141">
        <v>379.83461833000001</v>
      </c>
      <c r="C16" s="141">
        <f t="shared" si="0"/>
        <v>379.83461833000001</v>
      </c>
      <c r="D16" s="17"/>
    </row>
    <row r="17" spans="1:4" s="31" customFormat="1" x14ac:dyDescent="0.2">
      <c r="A17" s="2" t="s">
        <v>411</v>
      </c>
      <c r="B17" s="141">
        <v>96.551758620000001</v>
      </c>
      <c r="C17" s="141">
        <f t="shared" si="0"/>
        <v>96.551758620000001</v>
      </c>
      <c r="D17" s="17"/>
    </row>
    <row r="18" spans="1:4" s="31" customFormat="1" x14ac:dyDescent="0.2">
      <c r="A18" s="2" t="s">
        <v>412</v>
      </c>
      <c r="B18" s="141">
        <v>283.28285971000003</v>
      </c>
      <c r="C18" s="141">
        <f t="shared" si="0"/>
        <v>283.28285971000003</v>
      </c>
      <c r="D18" s="17"/>
    </row>
    <row r="19" spans="1:4" s="31" customFormat="1" x14ac:dyDescent="0.2">
      <c r="A19" s="2" t="s">
        <v>413</v>
      </c>
      <c r="B19" s="141">
        <v>3139.9472125100001</v>
      </c>
      <c r="C19" s="141">
        <f t="shared" si="0"/>
        <v>3139.9472125100001</v>
      </c>
      <c r="D19" s="17"/>
    </row>
    <row r="20" spans="1:4" s="31" customFormat="1" x14ac:dyDescent="0.2">
      <c r="A20" s="3" t="s">
        <v>414</v>
      </c>
      <c r="B20" s="13">
        <v>0</v>
      </c>
      <c r="C20" s="13">
        <f t="shared" si="0"/>
        <v>0</v>
      </c>
      <c r="D20" s="17"/>
    </row>
    <row r="21" spans="1:4" s="13" customFormat="1" x14ac:dyDescent="0.2">
      <c r="A21" s="3" t="s">
        <v>415</v>
      </c>
      <c r="B21" s="13">
        <v>0</v>
      </c>
      <c r="C21" s="13">
        <f t="shared" si="0"/>
        <v>0</v>
      </c>
      <c r="D21" s="12"/>
    </row>
    <row r="22" spans="1:4" s="13" customFormat="1" x14ac:dyDescent="0.2">
      <c r="A22" s="2" t="s">
        <v>416</v>
      </c>
      <c r="B22" s="141">
        <v>0</v>
      </c>
      <c r="C22" s="141">
        <f t="shared" si="0"/>
        <v>0</v>
      </c>
      <c r="D22" s="12"/>
    </row>
    <row r="23" spans="1:4" s="31" customFormat="1" x14ac:dyDescent="0.2">
      <c r="A23" s="2" t="s">
        <v>417</v>
      </c>
      <c r="B23" s="141">
        <v>0</v>
      </c>
      <c r="C23" s="141">
        <f t="shared" si="0"/>
        <v>0</v>
      </c>
      <c r="D23" s="17"/>
    </row>
    <row r="24" spans="1:4" s="31" customFormat="1" x14ac:dyDescent="0.2">
      <c r="A24" s="2" t="s">
        <v>418</v>
      </c>
      <c r="B24" s="141">
        <v>0</v>
      </c>
      <c r="C24" s="141">
        <f t="shared" si="0"/>
        <v>0</v>
      </c>
      <c r="D24" s="17"/>
    </row>
    <row r="25" spans="1:4" s="31" customFormat="1" x14ac:dyDescent="0.2">
      <c r="A25" s="2" t="s">
        <v>419</v>
      </c>
      <c r="B25" s="141">
        <v>0</v>
      </c>
      <c r="C25" s="141">
        <f t="shared" si="0"/>
        <v>0</v>
      </c>
      <c r="D25" s="17"/>
    </row>
    <row r="26" spans="1:4" s="31" customFormat="1" x14ac:dyDescent="0.2">
      <c r="A26" s="3" t="s">
        <v>420</v>
      </c>
      <c r="B26" s="13">
        <v>3927.9857424699999</v>
      </c>
      <c r="C26" s="13">
        <f t="shared" si="0"/>
        <v>3927.9857424699999</v>
      </c>
      <c r="D26" s="17"/>
    </row>
    <row r="27" spans="1:4" s="13" customFormat="1" x14ac:dyDescent="0.2">
      <c r="A27" s="2" t="s">
        <v>421</v>
      </c>
      <c r="B27" s="141">
        <v>513.11620379999999</v>
      </c>
      <c r="C27" s="141">
        <f t="shared" si="0"/>
        <v>513.11620379999999</v>
      </c>
      <c r="D27" s="12"/>
    </row>
    <row r="28" spans="1:4" s="31" customFormat="1" x14ac:dyDescent="0.2">
      <c r="A28" s="2" t="s">
        <v>422</v>
      </c>
      <c r="B28" s="141">
        <v>0</v>
      </c>
      <c r="C28" s="141">
        <f t="shared" si="0"/>
        <v>0</v>
      </c>
      <c r="D28" s="17"/>
    </row>
    <row r="29" spans="1:4" s="31" customFormat="1" ht="24" x14ac:dyDescent="0.2">
      <c r="A29" s="2" t="s">
        <v>423</v>
      </c>
      <c r="B29" s="141">
        <v>0</v>
      </c>
      <c r="C29" s="141">
        <f t="shared" si="0"/>
        <v>0</v>
      </c>
      <c r="D29" s="17"/>
    </row>
    <row r="30" spans="1:4" s="31" customFormat="1" ht="24" x14ac:dyDescent="0.2">
      <c r="A30" s="2" t="s">
        <v>424</v>
      </c>
      <c r="B30" s="141">
        <v>0</v>
      </c>
      <c r="C30" s="141">
        <f t="shared" si="0"/>
        <v>0</v>
      </c>
      <c r="D30" s="17"/>
    </row>
    <row r="31" spans="1:4" s="31" customFormat="1" x14ac:dyDescent="0.2">
      <c r="A31" s="2" t="s">
        <v>425</v>
      </c>
      <c r="B31" s="141">
        <v>0</v>
      </c>
      <c r="C31" s="141">
        <f t="shared" si="0"/>
        <v>0</v>
      </c>
      <c r="D31" s="17"/>
    </row>
    <row r="32" spans="1:4" s="31" customFormat="1" x14ac:dyDescent="0.2">
      <c r="A32" s="2" t="s">
        <v>499</v>
      </c>
      <c r="B32" s="141">
        <v>0</v>
      </c>
      <c r="C32" s="141">
        <f t="shared" si="0"/>
        <v>0</v>
      </c>
      <c r="D32" s="17"/>
    </row>
    <row r="33" spans="1:4" s="31" customFormat="1" x14ac:dyDescent="0.2">
      <c r="A33" s="2" t="s">
        <v>426</v>
      </c>
      <c r="B33" s="141">
        <v>0</v>
      </c>
      <c r="C33" s="141">
        <f t="shared" si="0"/>
        <v>0</v>
      </c>
      <c r="D33" s="17"/>
    </row>
    <row r="34" spans="1:4" s="31" customFormat="1" x14ac:dyDescent="0.2">
      <c r="A34" s="2" t="s">
        <v>427</v>
      </c>
      <c r="B34" s="141">
        <v>0</v>
      </c>
      <c r="C34" s="141">
        <f t="shared" si="0"/>
        <v>0</v>
      </c>
      <c r="D34" s="17"/>
    </row>
    <row r="35" spans="1:4" s="13" customFormat="1" x14ac:dyDescent="0.2">
      <c r="A35" s="2" t="s">
        <v>428</v>
      </c>
      <c r="B35" s="141">
        <v>0</v>
      </c>
      <c r="C35" s="141">
        <f t="shared" si="0"/>
        <v>0</v>
      </c>
      <c r="D35" s="12"/>
    </row>
    <row r="36" spans="1:4" s="13" customFormat="1" x14ac:dyDescent="0.2">
      <c r="A36" s="2" t="s">
        <v>429</v>
      </c>
      <c r="B36" s="141">
        <v>42.966881049999998</v>
      </c>
      <c r="C36" s="141">
        <f t="shared" si="0"/>
        <v>42.966881049999998</v>
      </c>
      <c r="D36" s="12"/>
    </row>
    <row r="37" spans="1:4" s="31" customFormat="1" ht="24" x14ac:dyDescent="0.2">
      <c r="A37" s="2" t="s">
        <v>430</v>
      </c>
      <c r="B37" s="141">
        <v>0</v>
      </c>
      <c r="C37" s="141">
        <f t="shared" si="0"/>
        <v>0</v>
      </c>
      <c r="D37" s="17"/>
    </row>
    <row r="38" spans="1:4" s="31" customFormat="1" x14ac:dyDescent="0.2">
      <c r="A38" s="2" t="s">
        <v>431</v>
      </c>
      <c r="B38" s="141">
        <v>38.601858999999997</v>
      </c>
      <c r="C38" s="141">
        <f t="shared" si="0"/>
        <v>38.601858999999997</v>
      </c>
      <c r="D38" s="17"/>
    </row>
    <row r="39" spans="1:4" s="13" customFormat="1" x14ac:dyDescent="0.2">
      <c r="A39" s="2" t="s">
        <v>432</v>
      </c>
      <c r="B39" s="141">
        <v>431.54746375000002</v>
      </c>
      <c r="C39" s="141">
        <f t="shared" si="0"/>
        <v>431.54746375000002</v>
      </c>
      <c r="D39" s="12"/>
    </row>
    <row r="40" spans="1:4" s="31" customFormat="1" x14ac:dyDescent="0.2">
      <c r="A40" s="2" t="s">
        <v>433</v>
      </c>
      <c r="B40" s="141">
        <v>3400.56693473</v>
      </c>
      <c r="C40" s="141">
        <f t="shared" si="0"/>
        <v>3400.56693473</v>
      </c>
      <c r="D40" s="17"/>
    </row>
    <row r="41" spans="1:4" s="31" customFormat="1" x14ac:dyDescent="0.2">
      <c r="A41" s="2" t="s">
        <v>434</v>
      </c>
      <c r="B41" s="141">
        <v>14.302603939999999</v>
      </c>
      <c r="C41" s="141">
        <f t="shared" si="0"/>
        <v>14.302603939999999</v>
      </c>
      <c r="D41" s="17"/>
    </row>
    <row r="42" spans="1:4" s="13" customFormat="1" x14ac:dyDescent="0.2">
      <c r="A42" s="2" t="s">
        <v>435</v>
      </c>
      <c r="B42" s="141">
        <v>0</v>
      </c>
      <c r="C42" s="141">
        <f t="shared" si="0"/>
        <v>0</v>
      </c>
      <c r="D42" s="12"/>
    </row>
    <row r="43" spans="1:4" s="31" customFormat="1" x14ac:dyDescent="0.2">
      <c r="A43" s="2" t="s">
        <v>436</v>
      </c>
      <c r="B43" s="141">
        <v>4333.9870455500004</v>
      </c>
      <c r="C43" s="141">
        <f t="shared" si="0"/>
        <v>4333.9870455500004</v>
      </c>
      <c r="D43" s="17"/>
    </row>
    <row r="44" spans="1:4" s="31" customFormat="1" x14ac:dyDescent="0.2">
      <c r="A44" s="2" t="s">
        <v>437</v>
      </c>
      <c r="B44" s="141">
        <v>4333.9870455500004</v>
      </c>
      <c r="C44" s="141">
        <f t="shared" si="0"/>
        <v>4333.9870455500004</v>
      </c>
      <c r="D44" s="17"/>
    </row>
    <row r="45" spans="1:4" s="31" customFormat="1" x14ac:dyDescent="0.2">
      <c r="A45" s="3" t="s">
        <v>438</v>
      </c>
      <c r="B45" s="13">
        <v>847.71849843999996</v>
      </c>
      <c r="C45" s="13">
        <f t="shared" si="0"/>
        <v>847.71849843999996</v>
      </c>
      <c r="D45" s="17"/>
    </row>
    <row r="46" spans="1:4" s="31" customFormat="1" x14ac:dyDescent="0.2">
      <c r="A46" s="3" t="s">
        <v>439</v>
      </c>
      <c r="B46" s="13">
        <v>3486.2685471099999</v>
      </c>
      <c r="C46" s="13">
        <f t="shared" si="0"/>
        <v>3486.2685471099999</v>
      </c>
      <c r="D46" s="17"/>
    </row>
    <row r="47" spans="1:4" s="13" customFormat="1" x14ac:dyDescent="0.2">
      <c r="A47" s="2" t="s">
        <v>440</v>
      </c>
      <c r="B47" s="141">
        <v>0</v>
      </c>
      <c r="C47" s="141">
        <f t="shared" si="0"/>
        <v>0</v>
      </c>
      <c r="D47" s="12"/>
    </row>
    <row r="48" spans="1:4" s="31" customFormat="1" x14ac:dyDescent="0.2">
      <c r="A48" s="2" t="s">
        <v>441</v>
      </c>
      <c r="B48" s="141">
        <v>0</v>
      </c>
      <c r="C48" s="141">
        <f t="shared" si="0"/>
        <v>0</v>
      </c>
      <c r="D48" s="17"/>
    </row>
    <row r="49" spans="1:3" x14ac:dyDescent="0.2">
      <c r="A49" s="3" t="s">
        <v>442</v>
      </c>
      <c r="B49" s="13">
        <v>0</v>
      </c>
      <c r="C49" s="13">
        <f t="shared" si="0"/>
        <v>0</v>
      </c>
    </row>
    <row r="50" spans="1:3" x14ac:dyDescent="0.2">
      <c r="A50" s="2" t="s">
        <v>443</v>
      </c>
      <c r="B50" s="141">
        <v>0</v>
      </c>
      <c r="C50" s="141">
        <f t="shared" si="0"/>
        <v>0</v>
      </c>
    </row>
    <row r="51" spans="1:3" x14ac:dyDescent="0.2">
      <c r="A51" s="2" t="s">
        <v>421</v>
      </c>
      <c r="B51" s="141">
        <v>0</v>
      </c>
      <c r="C51" s="141">
        <f t="shared" si="0"/>
        <v>0</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f t="shared" si="0"/>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A420-919E-495D-9830-D405BEBE0433}">
  <sheetPr>
    <tabColor theme="9" tint="0.39997558519241921"/>
  </sheetPr>
  <dimension ref="A1:D69"/>
  <sheetViews>
    <sheetView showGridLines="0" defaultGridColor="0" colorId="60" zoomScaleNormal="100" workbookViewId="0">
      <selection activeCell="A8" sqref="A8:C8"/>
    </sheetView>
  </sheetViews>
  <sheetFormatPr baseColWidth="10" defaultColWidth="11.42578125" defaultRowHeight="12.75" x14ac:dyDescent="0.2"/>
  <cols>
    <col min="1" max="1" width="57.140625" style="4" customWidth="1"/>
    <col min="2" max="2" width="11.140625" style="4" customWidth="1"/>
    <col min="3" max="16384" width="11.42578125" style="4"/>
  </cols>
  <sheetData>
    <row r="1" spans="1:4" x14ac:dyDescent="0.2">
      <c r="A1" s="71" t="s">
        <v>286</v>
      </c>
    </row>
    <row r="2" spans="1:4" x14ac:dyDescent="0.2">
      <c r="A2" s="71" t="s">
        <v>363</v>
      </c>
    </row>
    <row r="3" spans="1:4" x14ac:dyDescent="0.2">
      <c r="A3" s="71" t="s">
        <v>364</v>
      </c>
      <c r="C3" s="34"/>
    </row>
    <row r="5" spans="1:4" x14ac:dyDescent="0.2">
      <c r="A5" s="158" t="s">
        <v>365</v>
      </c>
      <c r="B5" s="158"/>
      <c r="C5" s="158"/>
    </row>
    <row r="6" spans="1:4" x14ac:dyDescent="0.2">
      <c r="A6" s="158" t="s">
        <v>486</v>
      </c>
      <c r="B6" s="158"/>
      <c r="C6" s="158"/>
    </row>
    <row r="7" spans="1:4" x14ac:dyDescent="0.2">
      <c r="A7" s="158">
        <v>2023</v>
      </c>
      <c r="B7" s="158"/>
      <c r="C7" s="158"/>
    </row>
    <row r="8" spans="1:4" x14ac:dyDescent="0.2">
      <c r="A8" s="158" t="s">
        <v>367</v>
      </c>
      <c r="B8" s="158"/>
      <c r="C8" s="158"/>
    </row>
    <row r="9" spans="1:4" ht="13.5" thickBot="1" x14ac:dyDescent="0.25"/>
    <row r="10" spans="1:4" ht="14.25" thickTop="1" thickBot="1" x14ac:dyDescent="0.25">
      <c r="A10" s="72" t="s">
        <v>368</v>
      </c>
      <c r="B10" s="72" t="s">
        <v>223</v>
      </c>
      <c r="C10" s="72" t="s">
        <v>372</v>
      </c>
    </row>
    <row r="11" spans="1:4" s="13" customFormat="1" ht="13.5" thickTop="1" x14ac:dyDescent="0.2">
      <c r="A11" s="74"/>
      <c r="B11" s="12"/>
      <c r="D11" s="141"/>
    </row>
    <row r="12" spans="1:4" s="13" customFormat="1" x14ac:dyDescent="0.2">
      <c r="A12" s="3" t="s">
        <v>406</v>
      </c>
      <c r="B12" s="13">
        <v>39198.014632639999</v>
      </c>
      <c r="C12" s="13">
        <f t="shared" ref="C12:C43" si="0">SUM(B12:B12)</f>
        <v>39198.014632639999</v>
      </c>
    </row>
    <row r="13" spans="1:4" s="13" customFormat="1" x14ac:dyDescent="0.2">
      <c r="A13" s="3" t="s">
        <v>407</v>
      </c>
      <c r="B13" s="13">
        <v>39198.014632639999</v>
      </c>
      <c r="C13" s="13">
        <f t="shared" si="0"/>
        <v>39198.014632639999</v>
      </c>
    </row>
    <row r="14" spans="1:4" s="31" customFormat="1" x14ac:dyDescent="0.2">
      <c r="A14" s="3" t="s">
        <v>408</v>
      </c>
      <c r="B14" s="13">
        <v>36918.476011799998</v>
      </c>
      <c r="C14" s="13">
        <f t="shared" si="0"/>
        <v>36918.476011799998</v>
      </c>
      <c r="D14" s="13"/>
    </row>
    <row r="15" spans="1:4" s="31" customFormat="1" x14ac:dyDescent="0.2">
      <c r="A15" s="2" t="s">
        <v>409</v>
      </c>
      <c r="B15" s="141">
        <v>18389.74701485</v>
      </c>
      <c r="C15" s="141">
        <f t="shared" si="0"/>
        <v>18389.74701485</v>
      </c>
      <c r="D15" s="141"/>
    </row>
    <row r="16" spans="1:4" s="31" customFormat="1" x14ac:dyDescent="0.2">
      <c r="A16" s="2" t="s">
        <v>410</v>
      </c>
      <c r="B16" s="141">
        <v>2493.9828348400001</v>
      </c>
      <c r="C16" s="141">
        <f t="shared" si="0"/>
        <v>2493.9828348400001</v>
      </c>
      <c r="D16" s="141"/>
    </row>
    <row r="17" spans="1:4" s="31" customFormat="1" x14ac:dyDescent="0.2">
      <c r="A17" s="2" t="s">
        <v>411</v>
      </c>
      <c r="B17" s="141">
        <v>0</v>
      </c>
      <c r="C17" s="141">
        <f t="shared" si="0"/>
        <v>0</v>
      </c>
      <c r="D17" s="141"/>
    </row>
    <row r="18" spans="1:4" s="31" customFormat="1" x14ac:dyDescent="0.2">
      <c r="A18" s="2" t="s">
        <v>412</v>
      </c>
      <c r="B18" s="141">
        <v>2493.9828348400001</v>
      </c>
      <c r="C18" s="141">
        <f t="shared" si="0"/>
        <v>2493.9828348400001</v>
      </c>
      <c r="D18" s="141"/>
    </row>
    <row r="19" spans="1:4" s="13" customFormat="1" x14ac:dyDescent="0.2">
      <c r="A19" s="2" t="s">
        <v>413</v>
      </c>
      <c r="B19" s="141">
        <v>9894.9506104499997</v>
      </c>
      <c r="C19" s="141">
        <f t="shared" si="0"/>
        <v>9894.9506104499997</v>
      </c>
      <c r="D19" s="141"/>
    </row>
    <row r="20" spans="1:4" s="13" customFormat="1" x14ac:dyDescent="0.2">
      <c r="A20" s="3" t="s">
        <v>414</v>
      </c>
      <c r="B20" s="13">
        <v>0</v>
      </c>
      <c r="C20" s="13">
        <f t="shared" si="0"/>
        <v>0</v>
      </c>
    </row>
    <row r="21" spans="1:4" s="31" customFormat="1" x14ac:dyDescent="0.2">
      <c r="A21" s="3" t="s">
        <v>415</v>
      </c>
      <c r="B21" s="13">
        <v>0</v>
      </c>
      <c r="C21" s="13">
        <f t="shared" si="0"/>
        <v>0</v>
      </c>
      <c r="D21" s="13"/>
    </row>
    <row r="22" spans="1:4" s="31" customFormat="1" x14ac:dyDescent="0.2">
      <c r="A22" s="2" t="s">
        <v>416</v>
      </c>
      <c r="B22" s="141">
        <v>0</v>
      </c>
      <c r="C22" s="141">
        <f t="shared" si="0"/>
        <v>0</v>
      </c>
      <c r="D22" s="141"/>
    </row>
    <row r="23" spans="1:4" s="31" customFormat="1" x14ac:dyDescent="0.2">
      <c r="A23" s="2" t="s">
        <v>417</v>
      </c>
      <c r="B23" s="141">
        <v>0</v>
      </c>
      <c r="C23" s="141">
        <f t="shared" si="0"/>
        <v>0</v>
      </c>
      <c r="D23" s="141"/>
    </row>
    <row r="24" spans="1:4" s="31" customFormat="1" x14ac:dyDescent="0.2">
      <c r="A24" s="2" t="s">
        <v>418</v>
      </c>
      <c r="B24" s="141">
        <v>0</v>
      </c>
      <c r="C24" s="141">
        <f t="shared" si="0"/>
        <v>0</v>
      </c>
      <c r="D24" s="141"/>
    </row>
    <row r="25" spans="1:4" s="13" customFormat="1" x14ac:dyDescent="0.2">
      <c r="A25" s="2" t="s">
        <v>419</v>
      </c>
      <c r="B25" s="141">
        <v>0</v>
      </c>
      <c r="C25" s="141">
        <f t="shared" si="0"/>
        <v>0</v>
      </c>
      <c r="D25" s="141"/>
    </row>
    <row r="26" spans="1:4" s="31" customFormat="1" x14ac:dyDescent="0.2">
      <c r="A26" s="3" t="s">
        <v>420</v>
      </c>
      <c r="B26" s="13">
        <v>6139.7955516599995</v>
      </c>
      <c r="C26" s="13">
        <f t="shared" si="0"/>
        <v>6139.7955516599995</v>
      </c>
      <c r="D26" s="13"/>
    </row>
    <row r="27" spans="1:4" s="31" customFormat="1" x14ac:dyDescent="0.2">
      <c r="A27" s="2" t="s">
        <v>421</v>
      </c>
      <c r="B27" s="141">
        <v>301.13369942000003</v>
      </c>
      <c r="C27" s="141">
        <f t="shared" si="0"/>
        <v>301.13369942000003</v>
      </c>
      <c r="D27" s="141"/>
    </row>
    <row r="28" spans="1:4" s="31" customFormat="1" x14ac:dyDescent="0.2">
      <c r="A28" s="2" t="s">
        <v>422</v>
      </c>
      <c r="B28" s="141">
        <v>0</v>
      </c>
      <c r="C28" s="141">
        <f t="shared" si="0"/>
        <v>0</v>
      </c>
      <c r="D28" s="141"/>
    </row>
    <row r="29" spans="1:4" s="31" customFormat="1" x14ac:dyDescent="0.2">
      <c r="A29" s="2" t="s">
        <v>423</v>
      </c>
      <c r="B29" s="141">
        <v>0</v>
      </c>
      <c r="C29" s="141">
        <f t="shared" si="0"/>
        <v>0</v>
      </c>
      <c r="D29" s="141"/>
    </row>
    <row r="30" spans="1:4" s="31" customFormat="1" x14ac:dyDescent="0.2">
      <c r="A30" s="2" t="s">
        <v>424</v>
      </c>
      <c r="B30" s="141">
        <v>0</v>
      </c>
      <c r="C30" s="141">
        <f t="shared" si="0"/>
        <v>0</v>
      </c>
      <c r="D30" s="141"/>
    </row>
    <row r="31" spans="1:4" s="31" customFormat="1" x14ac:dyDescent="0.2">
      <c r="A31" s="2" t="s">
        <v>425</v>
      </c>
      <c r="B31" s="141">
        <v>0</v>
      </c>
      <c r="C31" s="141">
        <f t="shared" si="0"/>
        <v>0</v>
      </c>
      <c r="D31" s="141"/>
    </row>
    <row r="32" spans="1:4" s="31" customFormat="1" x14ac:dyDescent="0.2">
      <c r="A32" s="2" t="s">
        <v>499</v>
      </c>
      <c r="B32" s="141">
        <v>0</v>
      </c>
      <c r="C32" s="141">
        <f t="shared" si="0"/>
        <v>0</v>
      </c>
      <c r="D32" s="141"/>
    </row>
    <row r="33" spans="1:4" s="31" customFormat="1" x14ac:dyDescent="0.2">
      <c r="A33" s="2" t="s">
        <v>426</v>
      </c>
      <c r="B33" s="141">
        <v>0</v>
      </c>
      <c r="C33" s="141">
        <f t="shared" si="0"/>
        <v>0</v>
      </c>
      <c r="D33" s="141"/>
    </row>
    <row r="34" spans="1:4" s="31" customFormat="1" x14ac:dyDescent="0.2">
      <c r="A34" s="2" t="s">
        <v>427</v>
      </c>
      <c r="B34" s="141">
        <v>0</v>
      </c>
      <c r="C34" s="141">
        <f t="shared" si="0"/>
        <v>0</v>
      </c>
      <c r="D34" s="141"/>
    </row>
    <row r="35" spans="1:4" s="31" customFormat="1" x14ac:dyDescent="0.2">
      <c r="A35" s="2" t="s">
        <v>428</v>
      </c>
      <c r="B35" s="141">
        <v>0</v>
      </c>
      <c r="C35" s="141">
        <f t="shared" si="0"/>
        <v>0</v>
      </c>
      <c r="D35" s="141"/>
    </row>
    <row r="36" spans="1:4" s="31" customFormat="1" x14ac:dyDescent="0.2">
      <c r="A36" s="2" t="s">
        <v>429</v>
      </c>
      <c r="B36" s="141">
        <v>0</v>
      </c>
      <c r="C36" s="141">
        <f t="shared" si="0"/>
        <v>0</v>
      </c>
      <c r="D36" s="13"/>
    </row>
    <row r="37" spans="1:4" s="31" customFormat="1" x14ac:dyDescent="0.2">
      <c r="A37" s="2" t="s">
        <v>430</v>
      </c>
      <c r="B37" s="141">
        <v>0</v>
      </c>
      <c r="C37" s="141">
        <f t="shared" si="0"/>
        <v>0</v>
      </c>
      <c r="D37" s="13"/>
    </row>
    <row r="38" spans="1:4" s="31" customFormat="1" x14ac:dyDescent="0.2">
      <c r="A38" s="2" t="s">
        <v>431</v>
      </c>
      <c r="B38" s="141">
        <v>301.13369942000003</v>
      </c>
      <c r="C38" s="141">
        <f t="shared" si="0"/>
        <v>301.13369942000003</v>
      </c>
      <c r="D38" s="141"/>
    </row>
    <row r="39" spans="1:4" s="13" customFormat="1" x14ac:dyDescent="0.2">
      <c r="A39" s="2" t="s">
        <v>432</v>
      </c>
      <c r="B39" s="141">
        <v>0</v>
      </c>
      <c r="C39" s="141">
        <f t="shared" si="0"/>
        <v>0</v>
      </c>
      <c r="D39" s="141"/>
    </row>
    <row r="40" spans="1:4" s="13" customFormat="1" x14ac:dyDescent="0.2">
      <c r="A40" s="2" t="s">
        <v>433</v>
      </c>
      <c r="B40" s="141">
        <v>5564.8103482200004</v>
      </c>
      <c r="C40" s="141">
        <f t="shared" si="0"/>
        <v>5564.8103482200004</v>
      </c>
    </row>
    <row r="41" spans="1:4" s="31" customFormat="1" x14ac:dyDescent="0.2">
      <c r="A41" s="2" t="s">
        <v>434</v>
      </c>
      <c r="B41" s="141">
        <v>273.85150401999999</v>
      </c>
      <c r="C41" s="141">
        <f t="shared" si="0"/>
        <v>273.85150401999999</v>
      </c>
      <c r="D41" s="141"/>
    </row>
    <row r="42" spans="1:4" s="31" customFormat="1" x14ac:dyDescent="0.2">
      <c r="A42" s="2" t="s">
        <v>435</v>
      </c>
      <c r="B42" s="141">
        <v>0</v>
      </c>
      <c r="C42" s="141">
        <f t="shared" si="0"/>
        <v>0</v>
      </c>
      <c r="D42" s="141"/>
    </row>
    <row r="43" spans="1:4" s="13" customFormat="1" x14ac:dyDescent="0.2">
      <c r="A43" s="2" t="s">
        <v>436</v>
      </c>
      <c r="B43" s="141">
        <v>2279.53862084</v>
      </c>
      <c r="C43" s="141">
        <f t="shared" si="0"/>
        <v>2279.53862084</v>
      </c>
    </row>
    <row r="44" spans="1:4" s="31" customFormat="1" x14ac:dyDescent="0.2">
      <c r="A44" s="2" t="s">
        <v>437</v>
      </c>
      <c r="B44" s="141">
        <v>2073.4173548399999</v>
      </c>
      <c r="C44" s="141">
        <f t="shared" ref="C44:C66" si="1">SUM(B44:B44)</f>
        <v>2073.4173548399999</v>
      </c>
      <c r="D44" s="141"/>
    </row>
    <row r="45" spans="1:4" s="31" customFormat="1" x14ac:dyDescent="0.2">
      <c r="A45" s="3" t="s">
        <v>438</v>
      </c>
      <c r="B45" s="13">
        <v>1035.94516122</v>
      </c>
      <c r="C45" s="13">
        <f t="shared" si="1"/>
        <v>1035.94516122</v>
      </c>
      <c r="D45" s="141"/>
    </row>
    <row r="46" spans="1:4" s="13" customFormat="1" x14ac:dyDescent="0.2">
      <c r="A46" s="3" t="s">
        <v>439</v>
      </c>
      <c r="B46" s="13">
        <v>1037.4721936200001</v>
      </c>
      <c r="C46" s="13">
        <f t="shared" si="1"/>
        <v>1037.4721936200001</v>
      </c>
      <c r="D46" s="141"/>
    </row>
    <row r="47" spans="1:4" s="31" customFormat="1" x14ac:dyDescent="0.2">
      <c r="A47" s="2" t="s">
        <v>440</v>
      </c>
      <c r="B47" s="141">
        <v>0</v>
      </c>
      <c r="C47" s="141">
        <f t="shared" si="1"/>
        <v>0</v>
      </c>
      <c r="D47" s="141"/>
    </row>
    <row r="48" spans="1:4" s="31" customFormat="1" x14ac:dyDescent="0.2">
      <c r="A48" s="2" t="s">
        <v>441</v>
      </c>
      <c r="B48" s="141">
        <v>0</v>
      </c>
      <c r="C48" s="141">
        <f t="shared" si="1"/>
        <v>0</v>
      </c>
      <c r="D48" s="141"/>
    </row>
    <row r="49" spans="1:4" s="31" customFormat="1" x14ac:dyDescent="0.2">
      <c r="A49" s="3" t="s">
        <v>442</v>
      </c>
      <c r="B49" s="13">
        <v>0</v>
      </c>
      <c r="C49" s="13">
        <f t="shared" si="1"/>
        <v>0</v>
      </c>
      <c r="D49" s="13"/>
    </row>
    <row r="50" spans="1:4" s="31" customFormat="1" x14ac:dyDescent="0.2">
      <c r="A50" s="2" t="s">
        <v>443</v>
      </c>
      <c r="B50" s="141">
        <v>206.12126599999999</v>
      </c>
      <c r="C50" s="141">
        <f t="shared" si="1"/>
        <v>206.12126599999999</v>
      </c>
      <c r="D50" s="141"/>
    </row>
    <row r="51" spans="1:4" x14ac:dyDescent="0.2">
      <c r="A51" s="2" t="s">
        <v>421</v>
      </c>
      <c r="B51" s="141">
        <v>0</v>
      </c>
      <c r="C51" s="141">
        <f t="shared" si="1"/>
        <v>0</v>
      </c>
    </row>
    <row r="52" spans="1:4" x14ac:dyDescent="0.2">
      <c r="A52" s="3" t="s">
        <v>444</v>
      </c>
      <c r="B52" s="13">
        <v>0</v>
      </c>
      <c r="C52" s="13">
        <f t="shared" si="1"/>
        <v>0</v>
      </c>
    </row>
    <row r="53" spans="1:4" x14ac:dyDescent="0.2">
      <c r="A53" s="2" t="s">
        <v>425</v>
      </c>
      <c r="B53" s="141">
        <v>0</v>
      </c>
      <c r="C53" s="141">
        <f t="shared" si="1"/>
        <v>0</v>
      </c>
    </row>
    <row r="54" spans="1:4" x14ac:dyDescent="0.2">
      <c r="A54" s="2" t="s">
        <v>499</v>
      </c>
      <c r="B54" s="141">
        <v>0</v>
      </c>
      <c r="C54" s="141">
        <f t="shared" si="1"/>
        <v>0</v>
      </c>
    </row>
    <row r="55" spans="1:4" x14ac:dyDescent="0.2">
      <c r="A55" s="2" t="s">
        <v>426</v>
      </c>
      <c r="B55" s="141">
        <v>0</v>
      </c>
      <c r="C55" s="141">
        <f t="shared" si="1"/>
        <v>0</v>
      </c>
    </row>
    <row r="56" spans="1:4" x14ac:dyDescent="0.2">
      <c r="A56" s="2" t="s">
        <v>445</v>
      </c>
      <c r="B56" s="141">
        <v>0</v>
      </c>
      <c r="C56" s="141">
        <f t="shared" si="1"/>
        <v>0</v>
      </c>
    </row>
    <row r="57" spans="1:4" x14ac:dyDescent="0.2">
      <c r="A57" s="2" t="s">
        <v>428</v>
      </c>
      <c r="B57" s="141">
        <v>0</v>
      </c>
      <c r="C57" s="141">
        <f t="shared" si="1"/>
        <v>0</v>
      </c>
    </row>
    <row r="58" spans="1:4" x14ac:dyDescent="0.2">
      <c r="A58" s="2" t="s">
        <v>429</v>
      </c>
      <c r="B58" s="141">
        <v>0</v>
      </c>
      <c r="C58" s="141">
        <f t="shared" si="1"/>
        <v>0</v>
      </c>
    </row>
    <row r="59" spans="1:4" x14ac:dyDescent="0.2">
      <c r="A59" s="2" t="s">
        <v>431</v>
      </c>
      <c r="B59" s="141">
        <v>0</v>
      </c>
      <c r="C59" s="141">
        <f t="shared" si="1"/>
        <v>0</v>
      </c>
    </row>
    <row r="60" spans="1:4" x14ac:dyDescent="0.2">
      <c r="A60" s="2" t="s">
        <v>432</v>
      </c>
      <c r="B60" s="141">
        <v>0</v>
      </c>
      <c r="C60" s="141">
        <f t="shared" si="1"/>
        <v>0</v>
      </c>
    </row>
    <row r="61" spans="1:4" x14ac:dyDescent="0.2">
      <c r="A61" s="2" t="s">
        <v>446</v>
      </c>
      <c r="B61" s="141">
        <v>0</v>
      </c>
      <c r="C61" s="141">
        <f t="shared" si="1"/>
        <v>0</v>
      </c>
    </row>
    <row r="62" spans="1:4" x14ac:dyDescent="0.2">
      <c r="A62" s="2" t="s">
        <v>433</v>
      </c>
      <c r="B62" s="141">
        <v>206.12126599999999</v>
      </c>
      <c r="C62" s="141">
        <f t="shared" si="1"/>
        <v>206.12126599999999</v>
      </c>
    </row>
    <row r="63" spans="1:4" x14ac:dyDescent="0.2">
      <c r="A63" s="2" t="s">
        <v>434</v>
      </c>
      <c r="B63" s="141">
        <v>0</v>
      </c>
      <c r="C63" s="141">
        <f t="shared" si="1"/>
        <v>0</v>
      </c>
    </row>
    <row r="64" spans="1:4" x14ac:dyDescent="0.2">
      <c r="A64" s="2" t="s">
        <v>447</v>
      </c>
      <c r="B64" s="141">
        <v>0</v>
      </c>
      <c r="C64" s="141">
        <f t="shared" si="1"/>
        <v>0</v>
      </c>
    </row>
    <row r="65" spans="1:3" x14ac:dyDescent="0.2">
      <c r="A65" s="3" t="s">
        <v>448</v>
      </c>
      <c r="B65" s="13">
        <v>0</v>
      </c>
      <c r="C65" s="13">
        <f t="shared" si="1"/>
        <v>0</v>
      </c>
    </row>
    <row r="66" spans="1:3" x14ac:dyDescent="0.2">
      <c r="A66" s="2" t="s">
        <v>449</v>
      </c>
      <c r="B66" s="141">
        <v>0</v>
      </c>
      <c r="C66" s="141">
        <f t="shared" si="1"/>
        <v>0</v>
      </c>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3AB3C-64B6-44A3-93D5-BBA6118BEDA2}">
  <sheetPr>
    <tabColor theme="9" tint="0.39997558519241921"/>
  </sheetPr>
  <dimension ref="A1:K69"/>
  <sheetViews>
    <sheetView showGridLines="0" defaultGridColor="0" colorId="60" workbookViewId="0">
      <selection activeCell="C12" sqref="C12:C66"/>
    </sheetView>
  </sheetViews>
  <sheetFormatPr baseColWidth="10" defaultColWidth="11.42578125" defaultRowHeight="12.75" x14ac:dyDescent="0.2"/>
  <cols>
    <col min="1" max="1" width="51.5703125" style="4" bestFit="1"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158"/>
      <c r="E5" s="76"/>
      <c r="F5" s="61"/>
      <c r="G5" s="61"/>
    </row>
    <row r="6" spans="1:8" x14ac:dyDescent="0.2">
      <c r="A6" s="158" t="s">
        <v>487</v>
      </c>
      <c r="B6" s="158"/>
      <c r="C6" s="158"/>
      <c r="D6" s="158"/>
      <c r="E6" s="61"/>
      <c r="F6" s="61"/>
      <c r="G6" s="61"/>
    </row>
    <row r="7" spans="1:8" x14ac:dyDescent="0.2">
      <c r="A7" s="158">
        <v>2023</v>
      </c>
      <c r="B7" s="158"/>
      <c r="C7" s="158"/>
      <c r="D7" s="158"/>
      <c r="E7" s="61"/>
      <c r="F7" s="61"/>
      <c r="G7" s="61"/>
    </row>
    <row r="8" spans="1:8" x14ac:dyDescent="0.2">
      <c r="A8" s="158" t="s">
        <v>367</v>
      </c>
      <c r="B8" s="158"/>
      <c r="C8" s="158"/>
      <c r="D8" s="158"/>
      <c r="E8" s="61"/>
      <c r="F8" s="61"/>
      <c r="G8" s="61"/>
    </row>
    <row r="9" spans="1:8" ht="13.5" thickBot="1" x14ac:dyDescent="0.25"/>
    <row r="10" spans="1:8" ht="14.25" thickTop="1" thickBot="1" x14ac:dyDescent="0.25">
      <c r="A10" s="72" t="s">
        <v>368</v>
      </c>
      <c r="B10" s="72" t="s">
        <v>226</v>
      </c>
      <c r="C10" s="72" t="s">
        <v>228</v>
      </c>
      <c r="D10" s="72" t="s">
        <v>372</v>
      </c>
      <c r="E10" s="73"/>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400.35474018000002</v>
      </c>
      <c r="C12" s="13">
        <v>5707.7510525999996</v>
      </c>
      <c r="D12" s="13">
        <f>SUM(B12:C12)</f>
        <v>6108.1057927799993</v>
      </c>
      <c r="E12" s="12"/>
      <c r="F12" s="12"/>
      <c r="G12" s="12"/>
      <c r="H12" s="12"/>
    </row>
    <row r="13" spans="1:8" s="13" customFormat="1" x14ac:dyDescent="0.2">
      <c r="A13" s="3" t="s">
        <v>407</v>
      </c>
      <c r="B13" s="13">
        <v>400.35474018000002</v>
      </c>
      <c r="C13" s="13">
        <v>5707.7510525999996</v>
      </c>
      <c r="D13" s="13">
        <f t="shared" ref="D13:D66" si="0">SUM(B13:C13)</f>
        <v>6108.1057927799993</v>
      </c>
      <c r="E13" s="12"/>
      <c r="F13" s="12"/>
      <c r="G13" s="12"/>
      <c r="H13" s="12"/>
    </row>
    <row r="14" spans="1:8" s="31" customFormat="1" x14ac:dyDescent="0.2">
      <c r="A14" s="3" t="s">
        <v>408</v>
      </c>
      <c r="B14" s="13">
        <v>373.2882937</v>
      </c>
      <c r="C14" s="13">
        <v>5459.5902581600003</v>
      </c>
      <c r="D14" s="13">
        <f t="shared" si="0"/>
        <v>5832.8785518600007</v>
      </c>
      <c r="E14" s="17"/>
      <c r="F14" s="17"/>
      <c r="G14" s="17"/>
      <c r="H14" s="17"/>
    </row>
    <row r="15" spans="1:8" s="31" customFormat="1" x14ac:dyDescent="0.2">
      <c r="A15" s="2" t="s">
        <v>409</v>
      </c>
      <c r="B15" s="141">
        <v>236.77915351999999</v>
      </c>
      <c r="C15" s="141">
        <v>2354.5801075499999</v>
      </c>
      <c r="D15" s="141">
        <f t="shared" si="0"/>
        <v>2591.3592610699998</v>
      </c>
      <c r="E15" s="17"/>
      <c r="F15" s="17"/>
      <c r="G15" s="17"/>
      <c r="H15" s="17"/>
    </row>
    <row r="16" spans="1:8" s="31" customFormat="1" x14ac:dyDescent="0.2">
      <c r="A16" s="2" t="s">
        <v>410</v>
      </c>
      <c r="B16" s="141">
        <v>38.912645259999998</v>
      </c>
      <c r="C16" s="141">
        <v>426.20747944999999</v>
      </c>
      <c r="D16" s="141">
        <f t="shared" si="0"/>
        <v>465.12012470999997</v>
      </c>
      <c r="E16" s="17"/>
      <c r="F16" s="17"/>
      <c r="G16" s="17"/>
      <c r="H16" s="17"/>
    </row>
    <row r="17" spans="1:8" s="31" customFormat="1" x14ac:dyDescent="0.2">
      <c r="A17" s="2" t="s">
        <v>411</v>
      </c>
      <c r="B17" s="141">
        <v>10.50265838</v>
      </c>
      <c r="C17" s="141">
        <v>108.33855763</v>
      </c>
      <c r="D17" s="141">
        <f t="shared" si="0"/>
        <v>118.84121601</v>
      </c>
      <c r="E17" s="17"/>
      <c r="F17" s="17"/>
      <c r="G17" s="17"/>
      <c r="H17" s="17"/>
    </row>
    <row r="18" spans="1:8" s="31" customFormat="1" x14ac:dyDescent="0.2">
      <c r="A18" s="2" t="s">
        <v>412</v>
      </c>
      <c r="B18" s="141">
        <v>28.409986880000002</v>
      </c>
      <c r="C18" s="141">
        <v>317.86892182000003</v>
      </c>
      <c r="D18" s="141">
        <f t="shared" si="0"/>
        <v>346.27890870000004</v>
      </c>
      <c r="E18" s="17"/>
      <c r="F18" s="17"/>
      <c r="G18" s="17"/>
      <c r="H18" s="17"/>
    </row>
    <row r="19" spans="1:8" s="31" customFormat="1" x14ac:dyDescent="0.2">
      <c r="A19" s="2" t="s">
        <v>413</v>
      </c>
      <c r="B19" s="141">
        <v>66.429663599999998</v>
      </c>
      <c r="C19" s="141">
        <v>2484.4871364700002</v>
      </c>
      <c r="D19" s="141">
        <f t="shared" si="0"/>
        <v>2550.9168000700001</v>
      </c>
      <c r="E19" s="17"/>
      <c r="F19" s="17"/>
      <c r="G19" s="17"/>
      <c r="H19" s="17"/>
    </row>
    <row r="20" spans="1:8" s="31" customFormat="1" x14ac:dyDescent="0.2">
      <c r="A20" s="3" t="s">
        <v>414</v>
      </c>
      <c r="B20" s="13">
        <v>0</v>
      </c>
      <c r="C20" s="13">
        <v>0</v>
      </c>
      <c r="D20" s="13">
        <f t="shared" si="0"/>
        <v>0</v>
      </c>
      <c r="E20" s="17"/>
      <c r="F20" s="17"/>
      <c r="G20" s="17"/>
      <c r="H20" s="17"/>
    </row>
    <row r="21" spans="1:8" s="31" customFormat="1" x14ac:dyDescent="0.2">
      <c r="A21" s="3" t="s">
        <v>415</v>
      </c>
      <c r="B21" s="13">
        <v>0</v>
      </c>
      <c r="C21" s="13">
        <v>0</v>
      </c>
      <c r="D21" s="13">
        <f t="shared" si="0"/>
        <v>0</v>
      </c>
      <c r="E21" s="17"/>
      <c r="F21" s="17"/>
      <c r="G21" s="17"/>
      <c r="H21" s="17"/>
    </row>
    <row r="22" spans="1:8" s="13" customFormat="1" x14ac:dyDescent="0.2">
      <c r="A22" s="2" t="s">
        <v>416</v>
      </c>
      <c r="B22" s="141">
        <v>0</v>
      </c>
      <c r="C22" s="141">
        <v>0</v>
      </c>
      <c r="D22" s="141">
        <f t="shared" si="0"/>
        <v>0</v>
      </c>
      <c r="E22" s="12"/>
      <c r="F22" s="12"/>
      <c r="G22" s="12"/>
      <c r="H22" s="12"/>
    </row>
    <row r="23" spans="1:8" s="13" customFormat="1" x14ac:dyDescent="0.2">
      <c r="A23" s="2" t="s">
        <v>417</v>
      </c>
      <c r="B23" s="141">
        <v>0</v>
      </c>
      <c r="C23" s="141">
        <v>0</v>
      </c>
      <c r="D23" s="141">
        <f t="shared" si="0"/>
        <v>0</v>
      </c>
      <c r="E23" s="12"/>
      <c r="F23" s="12"/>
      <c r="G23" s="12"/>
      <c r="H23" s="12"/>
    </row>
    <row r="24" spans="1:8" s="31" customFormat="1" x14ac:dyDescent="0.2">
      <c r="A24" s="2" t="s">
        <v>418</v>
      </c>
      <c r="B24" s="141">
        <v>0</v>
      </c>
      <c r="C24" s="141">
        <v>0</v>
      </c>
      <c r="D24" s="141">
        <f t="shared" si="0"/>
        <v>0</v>
      </c>
      <c r="E24" s="17"/>
      <c r="F24" s="17"/>
      <c r="G24" s="17"/>
      <c r="H24" s="17"/>
    </row>
    <row r="25" spans="1:8" s="31" customFormat="1" x14ac:dyDescent="0.2">
      <c r="A25" s="2" t="s">
        <v>419</v>
      </c>
      <c r="B25" s="141">
        <v>0</v>
      </c>
      <c r="C25" s="141">
        <v>0</v>
      </c>
      <c r="D25" s="141">
        <f t="shared" si="0"/>
        <v>0</v>
      </c>
      <c r="E25" s="17"/>
      <c r="F25" s="17"/>
      <c r="G25" s="17"/>
      <c r="H25" s="17"/>
    </row>
    <row r="26" spans="1:8" s="31" customFormat="1" x14ac:dyDescent="0.2">
      <c r="A26" s="3" t="s">
        <v>420</v>
      </c>
      <c r="B26" s="13">
        <v>31.16683132</v>
      </c>
      <c r="C26" s="13">
        <v>194.31553468999999</v>
      </c>
      <c r="D26" s="13">
        <f t="shared" si="0"/>
        <v>225.48236600999999</v>
      </c>
      <c r="E26" s="17"/>
      <c r="F26" s="17"/>
      <c r="G26" s="17"/>
      <c r="H26" s="17"/>
    </row>
    <row r="27" spans="1:8" s="31" customFormat="1" x14ac:dyDescent="0.2">
      <c r="A27" s="2" t="s">
        <v>421</v>
      </c>
      <c r="B27" s="141">
        <v>14.571221380000001</v>
      </c>
      <c r="C27" s="141">
        <v>0</v>
      </c>
      <c r="D27" s="141">
        <f t="shared" si="0"/>
        <v>14.571221380000001</v>
      </c>
      <c r="E27" s="17"/>
      <c r="F27" s="17"/>
      <c r="G27" s="17"/>
      <c r="H27" s="17"/>
    </row>
    <row r="28" spans="1:8" s="13" customFormat="1" x14ac:dyDescent="0.2">
      <c r="A28" s="2" t="s">
        <v>422</v>
      </c>
      <c r="B28" s="141">
        <v>0</v>
      </c>
      <c r="C28" s="141">
        <v>0</v>
      </c>
      <c r="D28" s="141">
        <f t="shared" si="0"/>
        <v>0</v>
      </c>
      <c r="E28" s="12"/>
      <c r="F28" s="12"/>
      <c r="G28" s="12"/>
      <c r="H28" s="12"/>
    </row>
    <row r="29" spans="1:8" s="31" customFormat="1" ht="24" x14ac:dyDescent="0.2">
      <c r="A29" s="2" t="s">
        <v>423</v>
      </c>
      <c r="B29" s="141">
        <v>0</v>
      </c>
      <c r="C29" s="141">
        <v>0</v>
      </c>
      <c r="D29" s="141">
        <f t="shared" si="0"/>
        <v>0</v>
      </c>
      <c r="E29" s="17"/>
      <c r="F29" s="17"/>
      <c r="G29" s="17"/>
      <c r="H29" s="17"/>
    </row>
    <row r="30" spans="1:8" s="31" customFormat="1" ht="24" x14ac:dyDescent="0.2">
      <c r="A30" s="2" t="s">
        <v>424</v>
      </c>
      <c r="B30" s="141">
        <v>0</v>
      </c>
      <c r="C30" s="141">
        <v>0</v>
      </c>
      <c r="D30" s="141">
        <f t="shared" si="0"/>
        <v>0</v>
      </c>
      <c r="E30" s="17"/>
      <c r="F30" s="17"/>
      <c r="G30" s="17"/>
      <c r="H30" s="17"/>
    </row>
    <row r="31" spans="1:8" s="31" customFormat="1" x14ac:dyDescent="0.2">
      <c r="A31" s="2" t="s">
        <v>425</v>
      </c>
      <c r="B31" s="141">
        <v>0</v>
      </c>
      <c r="C31" s="141">
        <v>0</v>
      </c>
      <c r="D31" s="141">
        <f t="shared" si="0"/>
        <v>0</v>
      </c>
      <c r="E31" s="17"/>
      <c r="F31" s="17"/>
      <c r="G31" s="17"/>
      <c r="H31" s="17"/>
    </row>
    <row r="32" spans="1:8" s="31" customFormat="1" x14ac:dyDescent="0.2">
      <c r="A32" s="2" t="s">
        <v>499</v>
      </c>
      <c r="B32" s="141">
        <v>0</v>
      </c>
      <c r="C32" s="141">
        <v>0</v>
      </c>
      <c r="D32" s="141">
        <f t="shared" si="0"/>
        <v>0</v>
      </c>
      <c r="E32" s="17"/>
      <c r="F32" s="17"/>
      <c r="G32" s="17"/>
      <c r="H32" s="17"/>
    </row>
    <row r="33" spans="1:8" s="31" customFormat="1" x14ac:dyDescent="0.2">
      <c r="A33" s="2" t="s">
        <v>426</v>
      </c>
      <c r="B33" s="141">
        <v>0</v>
      </c>
      <c r="C33" s="141">
        <v>0</v>
      </c>
      <c r="D33" s="141">
        <f t="shared" si="0"/>
        <v>0</v>
      </c>
      <c r="E33" s="17"/>
      <c r="F33" s="17"/>
      <c r="G33" s="17"/>
      <c r="H33" s="17"/>
    </row>
    <row r="34" spans="1:8" s="31" customFormat="1" x14ac:dyDescent="0.2">
      <c r="A34" s="2" t="s">
        <v>427</v>
      </c>
      <c r="B34" s="141">
        <v>0</v>
      </c>
      <c r="C34" s="141">
        <v>0</v>
      </c>
      <c r="D34" s="141">
        <f t="shared" si="0"/>
        <v>0</v>
      </c>
      <c r="E34" s="17"/>
      <c r="F34" s="17"/>
      <c r="G34" s="17"/>
      <c r="H34" s="17"/>
    </row>
    <row r="35" spans="1:8" s="13" customFormat="1" x14ac:dyDescent="0.2">
      <c r="A35" s="2" t="s">
        <v>428</v>
      </c>
      <c r="B35" s="141">
        <v>0</v>
      </c>
      <c r="C35" s="141">
        <v>0</v>
      </c>
      <c r="D35" s="141">
        <f t="shared" si="0"/>
        <v>0</v>
      </c>
      <c r="E35" s="12"/>
      <c r="F35" s="12"/>
      <c r="G35" s="12"/>
      <c r="H35" s="12"/>
    </row>
    <row r="36" spans="1:8" s="13" customFormat="1" x14ac:dyDescent="0.2">
      <c r="A36" s="2" t="s">
        <v>429</v>
      </c>
      <c r="B36" s="141">
        <v>3.55430658</v>
      </c>
      <c r="C36" s="141">
        <v>0</v>
      </c>
      <c r="D36" s="141">
        <f t="shared" si="0"/>
        <v>3.55430658</v>
      </c>
      <c r="E36" s="12"/>
      <c r="F36" s="12"/>
      <c r="G36" s="12"/>
      <c r="H36" s="12"/>
    </row>
    <row r="37" spans="1:8" s="31" customFormat="1" ht="24" x14ac:dyDescent="0.2">
      <c r="A37" s="2" t="s">
        <v>430</v>
      </c>
      <c r="B37" s="141">
        <v>0</v>
      </c>
      <c r="C37" s="141">
        <v>0</v>
      </c>
      <c r="D37" s="141">
        <f t="shared" si="0"/>
        <v>0</v>
      </c>
      <c r="E37" s="17"/>
      <c r="F37" s="17"/>
      <c r="G37" s="17"/>
      <c r="H37" s="17"/>
    </row>
    <row r="38" spans="1:8" s="31" customFormat="1" x14ac:dyDescent="0.2">
      <c r="A38" s="2" t="s">
        <v>431</v>
      </c>
      <c r="B38" s="141">
        <v>11.0169148</v>
      </c>
      <c r="C38" s="141">
        <v>0</v>
      </c>
      <c r="D38" s="141">
        <f t="shared" si="0"/>
        <v>11.0169148</v>
      </c>
      <c r="E38" s="17"/>
      <c r="F38" s="17"/>
      <c r="G38" s="17"/>
      <c r="H38" s="17"/>
    </row>
    <row r="39" spans="1:8" s="13" customFormat="1" x14ac:dyDescent="0.2">
      <c r="A39" s="2" t="s">
        <v>432</v>
      </c>
      <c r="B39" s="141">
        <v>0</v>
      </c>
      <c r="C39" s="141">
        <v>0</v>
      </c>
      <c r="D39" s="141">
        <f t="shared" si="0"/>
        <v>0</v>
      </c>
      <c r="E39" s="12"/>
      <c r="F39" s="12"/>
      <c r="G39" s="12"/>
      <c r="H39" s="12"/>
    </row>
    <row r="40" spans="1:8" s="31" customFormat="1" x14ac:dyDescent="0.2">
      <c r="A40" s="2" t="s">
        <v>433</v>
      </c>
      <c r="B40" s="141">
        <v>16.595609939999999</v>
      </c>
      <c r="C40" s="141">
        <v>194.31553468999999</v>
      </c>
      <c r="D40" s="141">
        <f t="shared" si="0"/>
        <v>210.91114463</v>
      </c>
      <c r="E40" s="17"/>
      <c r="F40" s="17"/>
      <c r="G40" s="17"/>
      <c r="H40" s="17"/>
    </row>
    <row r="41" spans="1:8" s="31" customFormat="1" x14ac:dyDescent="0.2">
      <c r="A41" s="2" t="s">
        <v>434</v>
      </c>
      <c r="B41" s="141">
        <v>0</v>
      </c>
      <c r="C41" s="141">
        <v>0</v>
      </c>
      <c r="D41" s="141">
        <f t="shared" si="0"/>
        <v>0</v>
      </c>
      <c r="E41" s="17"/>
      <c r="F41" s="17"/>
      <c r="G41" s="17"/>
      <c r="H41" s="17"/>
    </row>
    <row r="42" spans="1:8" s="13" customFormat="1" x14ac:dyDescent="0.2">
      <c r="A42" s="2" t="s">
        <v>435</v>
      </c>
      <c r="B42" s="141">
        <v>0</v>
      </c>
      <c r="C42" s="141">
        <v>0</v>
      </c>
      <c r="D42" s="141">
        <f t="shared" si="0"/>
        <v>0</v>
      </c>
      <c r="E42" s="12"/>
      <c r="F42" s="12"/>
      <c r="G42" s="12"/>
      <c r="H42" s="12"/>
    </row>
    <row r="43" spans="1:8" s="31" customFormat="1" x14ac:dyDescent="0.2">
      <c r="A43" s="2" t="s">
        <v>436</v>
      </c>
      <c r="B43" s="141">
        <v>27.06644648</v>
      </c>
      <c r="C43" s="141">
        <v>248.16079443999999</v>
      </c>
      <c r="D43" s="141">
        <f t="shared" si="0"/>
        <v>275.22724091999999</v>
      </c>
      <c r="E43" s="17"/>
      <c r="F43" s="17"/>
      <c r="G43" s="17"/>
      <c r="H43" s="17"/>
    </row>
    <row r="44" spans="1:8" s="31" customFormat="1" x14ac:dyDescent="0.2">
      <c r="A44" s="2" t="s">
        <v>437</v>
      </c>
      <c r="B44" s="141">
        <v>27.06644648</v>
      </c>
      <c r="C44" s="141">
        <v>248.16079443999999</v>
      </c>
      <c r="D44" s="141">
        <f t="shared" si="0"/>
        <v>275.22724091999999</v>
      </c>
      <c r="E44" s="17"/>
      <c r="F44" s="17"/>
      <c r="G44" s="17"/>
      <c r="H44" s="17"/>
    </row>
    <row r="45" spans="1:8" s="31" customFormat="1" x14ac:dyDescent="0.2">
      <c r="A45" s="3" t="s">
        <v>438</v>
      </c>
      <c r="B45" s="13">
        <v>27.06644648</v>
      </c>
      <c r="C45" s="13">
        <v>248.16079443999999</v>
      </c>
      <c r="D45" s="13">
        <f t="shared" si="0"/>
        <v>275.22724091999999</v>
      </c>
      <c r="E45" s="17"/>
      <c r="F45" s="17"/>
      <c r="G45" s="17"/>
      <c r="H45" s="17"/>
    </row>
    <row r="46" spans="1:8" s="13" customFormat="1" x14ac:dyDescent="0.2">
      <c r="A46" s="3" t="s">
        <v>439</v>
      </c>
      <c r="B46" s="13">
        <v>0</v>
      </c>
      <c r="C46" s="13">
        <v>0</v>
      </c>
      <c r="D46" s="13">
        <f t="shared" si="0"/>
        <v>0</v>
      </c>
      <c r="E46" s="12"/>
      <c r="F46" s="12"/>
      <c r="G46" s="12"/>
      <c r="H46" s="12"/>
    </row>
    <row r="47" spans="1:8" s="31" customFormat="1" x14ac:dyDescent="0.2">
      <c r="A47" s="2" t="s">
        <v>440</v>
      </c>
      <c r="B47" s="141">
        <v>0</v>
      </c>
      <c r="C47" s="141">
        <v>0</v>
      </c>
      <c r="D47" s="141">
        <f t="shared" si="0"/>
        <v>0</v>
      </c>
      <c r="E47" s="17"/>
      <c r="F47" s="17"/>
      <c r="G47" s="17"/>
      <c r="H47" s="17"/>
    </row>
    <row r="48" spans="1:8" s="31" customFormat="1" x14ac:dyDescent="0.2">
      <c r="A48" s="2" t="s">
        <v>441</v>
      </c>
      <c r="B48" s="141">
        <v>0</v>
      </c>
      <c r="C48" s="141">
        <v>0</v>
      </c>
      <c r="D48" s="141">
        <f t="shared" si="0"/>
        <v>0</v>
      </c>
      <c r="E48" s="17"/>
      <c r="F48" s="17"/>
      <c r="G48" s="17"/>
      <c r="H48" s="17"/>
    </row>
    <row r="49" spans="1:11" s="31" customFormat="1" x14ac:dyDescent="0.2">
      <c r="A49" s="3" t="s">
        <v>442</v>
      </c>
      <c r="B49" s="13">
        <v>0</v>
      </c>
      <c r="C49" s="13">
        <v>0</v>
      </c>
      <c r="D49" s="13">
        <f t="shared" si="0"/>
        <v>0</v>
      </c>
      <c r="E49" s="145"/>
      <c r="F49" s="145"/>
      <c r="G49" s="145"/>
      <c r="H49" s="145"/>
      <c r="I49" s="146"/>
      <c r="J49" s="146"/>
      <c r="K49" s="146"/>
    </row>
    <row r="50" spans="1:11" x14ac:dyDescent="0.2">
      <c r="A50" s="2" t="s">
        <v>443</v>
      </c>
      <c r="B50" s="141">
        <v>0</v>
      </c>
      <c r="C50" s="141">
        <v>0</v>
      </c>
      <c r="D50" s="141">
        <f t="shared" si="0"/>
        <v>0</v>
      </c>
    </row>
    <row r="51" spans="1:11" x14ac:dyDescent="0.2">
      <c r="A51" s="2" t="s">
        <v>421</v>
      </c>
      <c r="B51" s="141">
        <v>0</v>
      </c>
      <c r="C51" s="141">
        <v>0</v>
      </c>
      <c r="D51" s="141">
        <f t="shared" si="0"/>
        <v>0</v>
      </c>
    </row>
    <row r="52" spans="1:11" x14ac:dyDescent="0.2">
      <c r="A52" s="3" t="s">
        <v>444</v>
      </c>
      <c r="B52" s="13">
        <v>0</v>
      </c>
      <c r="C52" s="13">
        <v>0</v>
      </c>
      <c r="D52" s="13">
        <f t="shared" si="0"/>
        <v>0</v>
      </c>
    </row>
    <row r="53" spans="1:11" x14ac:dyDescent="0.2">
      <c r="A53" s="2" t="s">
        <v>425</v>
      </c>
      <c r="B53" s="141">
        <v>0</v>
      </c>
      <c r="C53" s="141">
        <v>0</v>
      </c>
      <c r="D53" s="141">
        <f t="shared" si="0"/>
        <v>0</v>
      </c>
    </row>
    <row r="54" spans="1:11" x14ac:dyDescent="0.2">
      <c r="A54" s="2" t="s">
        <v>499</v>
      </c>
      <c r="B54" s="141">
        <v>0</v>
      </c>
      <c r="C54" s="141">
        <v>0</v>
      </c>
      <c r="D54" s="141">
        <f t="shared" si="0"/>
        <v>0</v>
      </c>
    </row>
    <row r="55" spans="1:11" x14ac:dyDescent="0.2">
      <c r="A55" s="2" t="s">
        <v>426</v>
      </c>
      <c r="B55" s="141">
        <v>0</v>
      </c>
      <c r="C55" s="141">
        <v>0</v>
      </c>
      <c r="D55" s="141">
        <f t="shared" si="0"/>
        <v>0</v>
      </c>
    </row>
    <row r="56" spans="1:11" x14ac:dyDescent="0.2">
      <c r="A56" s="2" t="s">
        <v>445</v>
      </c>
      <c r="B56" s="141">
        <v>0</v>
      </c>
      <c r="C56" s="141">
        <v>0</v>
      </c>
      <c r="D56" s="141">
        <f t="shared" si="0"/>
        <v>0</v>
      </c>
    </row>
    <row r="57" spans="1:11" x14ac:dyDescent="0.2">
      <c r="A57" s="2" t="s">
        <v>428</v>
      </c>
      <c r="B57" s="141">
        <v>0</v>
      </c>
      <c r="C57" s="141">
        <v>0</v>
      </c>
      <c r="D57" s="141">
        <f t="shared" si="0"/>
        <v>0</v>
      </c>
    </row>
    <row r="58" spans="1:11" x14ac:dyDescent="0.2">
      <c r="A58" s="2" t="s">
        <v>429</v>
      </c>
      <c r="B58" s="141">
        <v>0</v>
      </c>
      <c r="C58" s="141">
        <v>0</v>
      </c>
      <c r="D58" s="141">
        <f t="shared" si="0"/>
        <v>0</v>
      </c>
    </row>
    <row r="59" spans="1:11" x14ac:dyDescent="0.2">
      <c r="A59" s="2" t="s">
        <v>431</v>
      </c>
      <c r="B59" s="141">
        <v>0</v>
      </c>
      <c r="C59" s="141">
        <v>0</v>
      </c>
      <c r="D59" s="141">
        <f t="shared" si="0"/>
        <v>0</v>
      </c>
    </row>
    <row r="60" spans="1:11" x14ac:dyDescent="0.2">
      <c r="A60" s="2" t="s">
        <v>432</v>
      </c>
      <c r="B60" s="141">
        <v>0</v>
      </c>
      <c r="C60" s="141">
        <v>0</v>
      </c>
      <c r="D60" s="141">
        <f t="shared" si="0"/>
        <v>0</v>
      </c>
    </row>
    <row r="61" spans="1:11" x14ac:dyDescent="0.2">
      <c r="A61" s="2" t="s">
        <v>446</v>
      </c>
      <c r="B61" s="141">
        <v>0</v>
      </c>
      <c r="C61" s="141">
        <v>0</v>
      </c>
      <c r="D61" s="141">
        <f t="shared" si="0"/>
        <v>0</v>
      </c>
    </row>
    <row r="62" spans="1:11" x14ac:dyDescent="0.2">
      <c r="A62" s="2" t="s">
        <v>433</v>
      </c>
      <c r="B62" s="141">
        <v>0</v>
      </c>
      <c r="C62" s="141">
        <v>0</v>
      </c>
      <c r="D62" s="141">
        <f t="shared" si="0"/>
        <v>0</v>
      </c>
    </row>
    <row r="63" spans="1:11" x14ac:dyDescent="0.2">
      <c r="A63" s="2" t="s">
        <v>434</v>
      </c>
      <c r="B63" s="141">
        <v>0</v>
      </c>
      <c r="C63" s="141">
        <v>0</v>
      </c>
      <c r="D63" s="141">
        <f t="shared" si="0"/>
        <v>0</v>
      </c>
    </row>
    <row r="64" spans="1:11" x14ac:dyDescent="0.2">
      <c r="A64" s="2" t="s">
        <v>447</v>
      </c>
      <c r="B64" s="141">
        <v>0</v>
      </c>
      <c r="C64" s="141">
        <v>0</v>
      </c>
      <c r="D64" s="141">
        <f t="shared" si="0"/>
        <v>0</v>
      </c>
    </row>
    <row r="65" spans="1:4" x14ac:dyDescent="0.2">
      <c r="A65" s="3" t="s">
        <v>448</v>
      </c>
      <c r="B65" s="13">
        <v>0</v>
      </c>
      <c r="C65" s="13">
        <v>0</v>
      </c>
      <c r="D65" s="13">
        <f t="shared" si="0"/>
        <v>0</v>
      </c>
    </row>
    <row r="66" spans="1:4" x14ac:dyDescent="0.2">
      <c r="A66" s="2" t="s">
        <v>449</v>
      </c>
      <c r="B66" s="141">
        <v>0</v>
      </c>
      <c r="C66" s="141">
        <v>0</v>
      </c>
      <c r="D66" s="141">
        <f t="shared" si="0"/>
        <v>0</v>
      </c>
    </row>
    <row r="67" spans="1:4" x14ac:dyDescent="0.2">
      <c r="A67" s="2"/>
      <c r="B67" s="141"/>
      <c r="C67" s="141"/>
      <c r="D67" s="141"/>
    </row>
    <row r="68" spans="1:4" ht="13.5" thickBot="1" x14ac:dyDescent="0.25">
      <c r="A68" s="142"/>
      <c r="B68" s="142"/>
      <c r="C68" s="142"/>
      <c r="D68" s="142"/>
    </row>
    <row r="69" spans="1:4" ht="13.5" thickTop="1" x14ac:dyDescent="0.2">
      <c r="D69" s="1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B4BAD-DDBB-42A1-AD52-1674EC0D4206}">
  <sheetPr>
    <tabColor rgb="FF00B0F0"/>
  </sheetPr>
  <dimension ref="A18:G20"/>
  <sheetViews>
    <sheetView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25">
      <c r="A18" s="169" t="s">
        <v>335</v>
      </c>
      <c r="B18" s="169"/>
      <c r="C18" s="169"/>
      <c r="D18" s="169"/>
      <c r="E18" s="169"/>
      <c r="F18" s="169"/>
      <c r="G18" s="169"/>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FE92-076A-4F44-820B-16D38D674E02}">
  <sheetPr>
    <tabColor theme="9" tint="0.39997558519241921"/>
  </sheetPr>
  <dimension ref="A1:K96"/>
  <sheetViews>
    <sheetView showGridLines="0" defaultGridColor="0" colorId="60" workbookViewId="0">
      <selection activeCell="D12" sqref="D12"/>
    </sheetView>
  </sheetViews>
  <sheetFormatPr baseColWidth="10" defaultColWidth="11.42578125" defaultRowHeight="12.75" x14ac:dyDescent="0.2"/>
  <cols>
    <col min="1" max="1" width="56.85546875" style="4" customWidth="1"/>
    <col min="2" max="2" width="17.42578125" style="4" customWidth="1"/>
    <col min="3" max="3" width="13.42578125" style="4" customWidth="1"/>
    <col min="4" max="4" width="14.5703125" style="4" customWidth="1"/>
    <col min="5" max="5" width="13" style="4" customWidth="1"/>
    <col min="6" max="6" width="11.7109375" style="4" bestFit="1" customWidth="1"/>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4" spans="1:8" x14ac:dyDescent="0.2">
      <c r="F4" s="34"/>
    </row>
    <row r="5" spans="1:8" x14ac:dyDescent="0.2">
      <c r="A5" s="158" t="s">
        <v>365</v>
      </c>
      <c r="B5" s="158"/>
      <c r="C5" s="158"/>
      <c r="D5" s="158"/>
      <c r="E5" s="158"/>
      <c r="F5" s="158"/>
      <c r="G5" s="61"/>
    </row>
    <row r="6" spans="1:8" x14ac:dyDescent="0.2">
      <c r="A6" s="158" t="s">
        <v>335</v>
      </c>
      <c r="B6" s="158"/>
      <c r="C6" s="158"/>
      <c r="D6" s="158"/>
      <c r="E6" s="158"/>
      <c r="F6" s="158"/>
      <c r="G6" s="61"/>
    </row>
    <row r="7" spans="1:8" x14ac:dyDescent="0.2">
      <c r="A7" s="158">
        <v>2023</v>
      </c>
      <c r="B7" s="158"/>
      <c r="C7" s="158"/>
      <c r="D7" s="158"/>
      <c r="E7" s="158"/>
      <c r="F7" s="158"/>
      <c r="G7" s="61"/>
    </row>
    <row r="8" spans="1:8" x14ac:dyDescent="0.2">
      <c r="A8" s="158" t="s">
        <v>367</v>
      </c>
      <c r="B8" s="158"/>
      <c r="C8" s="158"/>
      <c r="D8" s="158"/>
      <c r="E8" s="158"/>
      <c r="F8" s="158"/>
      <c r="G8" s="61"/>
    </row>
    <row r="9" spans="1:8" ht="13.5" thickBot="1" x14ac:dyDescent="0.25"/>
    <row r="10" spans="1:8" ht="57.75" customHeight="1" thickTop="1" thickBot="1" x14ac:dyDescent="0.25">
      <c r="A10" s="72" t="s">
        <v>368</v>
      </c>
      <c r="B10" s="72" t="s">
        <v>397</v>
      </c>
      <c r="C10" s="72" t="s">
        <v>398</v>
      </c>
      <c r="D10" s="72" t="s">
        <v>399</v>
      </c>
      <c r="E10" s="72" t="s">
        <v>400</v>
      </c>
      <c r="F10" s="72" t="s">
        <v>372</v>
      </c>
      <c r="G10" s="73"/>
      <c r="H10" s="73"/>
    </row>
    <row r="11" spans="1:8" s="13" customFormat="1" ht="13.5" thickTop="1" x14ac:dyDescent="0.2">
      <c r="A11" s="74"/>
      <c r="B11" s="12"/>
      <c r="C11" s="12"/>
      <c r="D11" s="12"/>
      <c r="E11" s="12"/>
      <c r="F11" s="12"/>
      <c r="G11" s="12"/>
      <c r="H11" s="12"/>
    </row>
    <row r="12" spans="1:8" s="13" customFormat="1" x14ac:dyDescent="0.2">
      <c r="A12" s="3" t="s">
        <v>406</v>
      </c>
      <c r="B12" s="13">
        <v>7786.2244141700003</v>
      </c>
      <c r="C12" s="13">
        <v>595302.67314718675</v>
      </c>
      <c r="D12" s="13">
        <v>106822.91364871</v>
      </c>
      <c r="E12" s="13">
        <v>1875426.2946202499</v>
      </c>
      <c r="F12" s="13">
        <f>SUM(B12:E12)</f>
        <v>2585338.1058303164</v>
      </c>
      <c r="G12" s="12"/>
      <c r="H12" s="12"/>
    </row>
    <row r="13" spans="1:8" s="13" customFormat="1" x14ac:dyDescent="0.2">
      <c r="A13" s="3" t="s">
        <v>407</v>
      </c>
      <c r="B13" s="13">
        <v>7786.2244141700003</v>
      </c>
      <c r="C13" s="13">
        <v>595505.31239710667</v>
      </c>
      <c r="D13" s="13">
        <v>106822.91364871</v>
      </c>
      <c r="E13" s="13">
        <v>1869571.3554527999</v>
      </c>
      <c r="F13" s="13">
        <f t="shared" ref="F13:F66" si="0">SUM(B13:E13)</f>
        <v>2579685.8059127866</v>
      </c>
      <c r="G13" s="12"/>
      <c r="H13" s="12"/>
    </row>
    <row r="14" spans="1:8" s="31" customFormat="1" x14ac:dyDescent="0.2">
      <c r="A14" s="3" t="s">
        <v>408</v>
      </c>
      <c r="B14" s="13">
        <v>6827.6400400000002</v>
      </c>
      <c r="C14" s="13">
        <v>558563.88699517772</v>
      </c>
      <c r="D14" s="13">
        <v>101548.61719621001</v>
      </c>
      <c r="E14" s="13">
        <v>1838758.24367258</v>
      </c>
      <c r="F14" s="13">
        <f t="shared" si="0"/>
        <v>2505698.3879039679</v>
      </c>
      <c r="G14" s="17"/>
      <c r="H14" s="17"/>
    </row>
    <row r="15" spans="1:8" s="31" customFormat="1" x14ac:dyDescent="0.2">
      <c r="A15" s="2" t="s">
        <v>409</v>
      </c>
      <c r="B15" s="141">
        <v>3791.0599377100002</v>
      </c>
      <c r="C15" s="141">
        <v>349562.63943129999</v>
      </c>
      <c r="D15" s="141">
        <v>48603.907410419997</v>
      </c>
      <c r="E15" s="141">
        <v>1276068.1298515301</v>
      </c>
      <c r="F15" s="141">
        <f t="shared" si="0"/>
        <v>1678025.7366309601</v>
      </c>
      <c r="G15" s="17"/>
      <c r="H15" s="17"/>
    </row>
    <row r="16" spans="1:8" s="31" customFormat="1" x14ac:dyDescent="0.2">
      <c r="A16" s="2" t="s">
        <v>410</v>
      </c>
      <c r="B16" s="141">
        <v>355.60907450000002</v>
      </c>
      <c r="C16" s="141">
        <v>38407.33853642</v>
      </c>
      <c r="D16" s="141">
        <v>4267.52226522</v>
      </c>
      <c r="E16" s="141">
        <v>145943.59676767001</v>
      </c>
      <c r="F16" s="141">
        <f t="shared" si="0"/>
        <v>188974.06664381002</v>
      </c>
      <c r="G16" s="17"/>
      <c r="H16" s="17"/>
    </row>
    <row r="17" spans="1:8" s="31" customFormat="1" x14ac:dyDescent="0.2">
      <c r="A17" s="2" t="s">
        <v>411</v>
      </c>
      <c r="B17" s="141">
        <v>0</v>
      </c>
      <c r="C17" s="141">
        <v>0</v>
      </c>
      <c r="D17" s="141">
        <v>0</v>
      </c>
      <c r="E17" s="141">
        <v>58.64123223</v>
      </c>
      <c r="F17" s="141">
        <f t="shared" si="0"/>
        <v>58.64123223</v>
      </c>
      <c r="G17" s="17"/>
      <c r="H17" s="17"/>
    </row>
    <row r="18" spans="1:8" s="31" customFormat="1" x14ac:dyDescent="0.2">
      <c r="A18" s="2" t="s">
        <v>412</v>
      </c>
      <c r="B18" s="141">
        <v>355.60907450000002</v>
      </c>
      <c r="C18" s="141">
        <v>38407.33853642</v>
      </c>
      <c r="D18" s="141">
        <v>4267.52226522</v>
      </c>
      <c r="E18" s="141">
        <v>186536.35779757</v>
      </c>
      <c r="F18" s="141">
        <f t="shared" si="0"/>
        <v>229566.82767371001</v>
      </c>
      <c r="G18" s="17"/>
      <c r="H18" s="17"/>
    </row>
    <row r="19" spans="1:8" s="31" customFormat="1" x14ac:dyDescent="0.2">
      <c r="A19" s="2" t="s">
        <v>413</v>
      </c>
      <c r="B19" s="141">
        <v>1981.32764851</v>
      </c>
      <c r="C19" s="141">
        <v>49610.625313082703</v>
      </c>
      <c r="D19" s="141">
        <v>29442.44607754</v>
      </c>
      <c r="E19" s="141">
        <v>32719.037552040001</v>
      </c>
      <c r="F19" s="141">
        <f t="shared" si="0"/>
        <v>113753.43659117269</v>
      </c>
      <c r="G19" s="17"/>
      <c r="H19" s="17"/>
    </row>
    <row r="20" spans="1:8" s="13" customFormat="1" x14ac:dyDescent="0.2">
      <c r="A20" s="3" t="s">
        <v>414</v>
      </c>
      <c r="B20" s="13">
        <v>0</v>
      </c>
      <c r="C20" s="13">
        <v>1081.4994337000001</v>
      </c>
      <c r="D20" s="13">
        <v>0</v>
      </c>
      <c r="E20" s="13">
        <v>0.39451267000000001</v>
      </c>
      <c r="F20" s="13">
        <f t="shared" si="0"/>
        <v>1081.8939463700001</v>
      </c>
      <c r="G20" s="12"/>
      <c r="H20" s="12"/>
    </row>
    <row r="21" spans="1:8" s="13" customFormat="1" x14ac:dyDescent="0.2">
      <c r="A21" s="3" t="s">
        <v>415</v>
      </c>
      <c r="B21" s="13">
        <v>0</v>
      </c>
      <c r="C21" s="13">
        <v>1081.4994337000001</v>
      </c>
      <c r="D21" s="13">
        <v>0</v>
      </c>
      <c r="E21" s="13">
        <v>0.39451267000000001</v>
      </c>
      <c r="F21" s="13">
        <f t="shared" si="0"/>
        <v>1081.8939463700001</v>
      </c>
      <c r="G21" s="12"/>
      <c r="H21" s="12"/>
    </row>
    <row r="22" spans="1:8" s="31" customFormat="1" x14ac:dyDescent="0.2">
      <c r="A22" s="2" t="s">
        <v>416</v>
      </c>
      <c r="B22" s="141">
        <v>0</v>
      </c>
      <c r="C22" s="141">
        <v>444.52991209999999</v>
      </c>
      <c r="D22" s="141">
        <v>0</v>
      </c>
      <c r="E22" s="141">
        <v>0</v>
      </c>
      <c r="F22" s="141">
        <f t="shared" si="0"/>
        <v>444.52991209999999</v>
      </c>
      <c r="G22" s="17"/>
      <c r="H22" s="17"/>
    </row>
    <row r="23" spans="1:8" s="31" customFormat="1" x14ac:dyDescent="0.2">
      <c r="A23" s="2" t="s">
        <v>417</v>
      </c>
      <c r="B23" s="141">
        <v>0</v>
      </c>
      <c r="C23" s="141">
        <v>0</v>
      </c>
      <c r="D23" s="141">
        <v>0</v>
      </c>
      <c r="E23" s="141">
        <v>0</v>
      </c>
      <c r="F23" s="141">
        <f t="shared" si="0"/>
        <v>0</v>
      </c>
      <c r="G23" s="17"/>
      <c r="H23" s="17"/>
    </row>
    <row r="24" spans="1:8" s="31" customFormat="1" x14ac:dyDescent="0.2">
      <c r="A24" s="2" t="s">
        <v>418</v>
      </c>
      <c r="B24" s="141">
        <v>0</v>
      </c>
      <c r="C24" s="141">
        <v>636.96952160000001</v>
      </c>
      <c r="D24" s="141">
        <v>0</v>
      </c>
      <c r="E24" s="141">
        <v>0.39451267000000001</v>
      </c>
      <c r="F24" s="141">
        <f t="shared" si="0"/>
        <v>637.36403427000005</v>
      </c>
      <c r="G24" s="17"/>
      <c r="H24" s="17"/>
    </row>
    <row r="25" spans="1:8" s="31" customFormat="1" x14ac:dyDescent="0.2">
      <c r="A25" s="2" t="s">
        <v>419</v>
      </c>
      <c r="B25" s="141">
        <v>0</v>
      </c>
      <c r="C25" s="141">
        <v>0</v>
      </c>
      <c r="D25" s="141">
        <v>0</v>
      </c>
      <c r="E25" s="141">
        <v>0</v>
      </c>
      <c r="F25" s="141">
        <f t="shared" si="0"/>
        <v>0</v>
      </c>
      <c r="G25" s="17"/>
      <c r="H25" s="17"/>
    </row>
    <row r="26" spans="1:8" s="13" customFormat="1" x14ac:dyDescent="0.2">
      <c r="A26" s="3" t="s">
        <v>420</v>
      </c>
      <c r="B26" s="13">
        <v>699.64337927999998</v>
      </c>
      <c r="C26" s="13">
        <v>119901.784280675</v>
      </c>
      <c r="D26" s="13">
        <v>19234.741443030001</v>
      </c>
      <c r="E26" s="13">
        <v>384027.08498867002</v>
      </c>
      <c r="F26" s="13">
        <f t="shared" si="0"/>
        <v>523863.25409165502</v>
      </c>
      <c r="G26" s="12"/>
      <c r="H26" s="12"/>
    </row>
    <row r="27" spans="1:8" s="31" customFormat="1" x14ac:dyDescent="0.2">
      <c r="A27" s="2" t="s">
        <v>421</v>
      </c>
      <c r="B27" s="141">
        <v>18.482505499999998</v>
      </c>
      <c r="C27" s="141">
        <v>0.1704792</v>
      </c>
      <c r="D27" s="141">
        <v>402.39206619999999</v>
      </c>
      <c r="E27" s="141">
        <v>229487.25818102999</v>
      </c>
      <c r="F27" s="141">
        <f t="shared" si="0"/>
        <v>229908.30323192998</v>
      </c>
      <c r="G27" s="17"/>
      <c r="H27" s="17"/>
    </row>
    <row r="28" spans="1:8" s="31" customFormat="1" x14ac:dyDescent="0.2">
      <c r="A28" s="2" t="s">
        <v>422</v>
      </c>
      <c r="B28" s="141">
        <v>0</v>
      </c>
      <c r="C28" s="141">
        <v>0</v>
      </c>
      <c r="D28" s="141">
        <v>0</v>
      </c>
      <c r="E28" s="141">
        <v>0</v>
      </c>
      <c r="F28" s="141">
        <f t="shared" si="0"/>
        <v>0</v>
      </c>
      <c r="G28" s="17"/>
      <c r="H28" s="17"/>
    </row>
    <row r="29" spans="1:8" s="31" customFormat="1" x14ac:dyDescent="0.2">
      <c r="A29" s="2" t="s">
        <v>423</v>
      </c>
      <c r="B29" s="141">
        <v>0</v>
      </c>
      <c r="C29" s="141">
        <v>0</v>
      </c>
      <c r="D29" s="141">
        <v>0</v>
      </c>
      <c r="E29" s="141">
        <v>0</v>
      </c>
      <c r="F29" s="141">
        <f t="shared" si="0"/>
        <v>0</v>
      </c>
      <c r="G29" s="17"/>
      <c r="H29" s="17"/>
    </row>
    <row r="30" spans="1:8" s="31" customFormat="1" x14ac:dyDescent="0.2">
      <c r="A30" s="2" t="s">
        <v>424</v>
      </c>
      <c r="B30" s="141">
        <v>0</v>
      </c>
      <c r="C30" s="141">
        <v>1.4999999999999999E-2</v>
      </c>
      <c r="D30" s="141">
        <v>0</v>
      </c>
      <c r="E30" s="141">
        <v>0</v>
      </c>
      <c r="F30" s="141">
        <f t="shared" si="0"/>
        <v>1.4999999999999999E-2</v>
      </c>
      <c r="G30" s="17"/>
      <c r="H30" s="17"/>
    </row>
    <row r="31" spans="1:8" s="31" customFormat="1" x14ac:dyDescent="0.2">
      <c r="A31" s="2" t="s">
        <v>425</v>
      </c>
      <c r="B31" s="141">
        <v>0</v>
      </c>
      <c r="C31" s="141">
        <v>0</v>
      </c>
      <c r="D31" s="141">
        <v>0</v>
      </c>
      <c r="E31" s="141">
        <v>0</v>
      </c>
      <c r="F31" s="141">
        <f t="shared" si="0"/>
        <v>0</v>
      </c>
      <c r="G31" s="17"/>
      <c r="H31" s="17"/>
    </row>
    <row r="32" spans="1:8" s="31" customFormat="1" x14ac:dyDescent="0.2">
      <c r="A32" s="2" t="s">
        <v>499</v>
      </c>
      <c r="B32" s="141">
        <v>0</v>
      </c>
      <c r="C32" s="141">
        <v>0</v>
      </c>
      <c r="D32" s="141">
        <v>0</v>
      </c>
      <c r="E32" s="141">
        <v>0</v>
      </c>
      <c r="F32" s="141">
        <f t="shared" si="0"/>
        <v>0</v>
      </c>
      <c r="G32" s="17"/>
      <c r="H32" s="17"/>
    </row>
    <row r="33" spans="1:8" s="31" customFormat="1" x14ac:dyDescent="0.2">
      <c r="A33" s="2" t="s">
        <v>426</v>
      </c>
      <c r="B33" s="141">
        <v>0</v>
      </c>
      <c r="C33" s="141">
        <v>0</v>
      </c>
      <c r="D33" s="141">
        <v>0</v>
      </c>
      <c r="E33" s="141">
        <v>0</v>
      </c>
      <c r="F33" s="141">
        <f t="shared" si="0"/>
        <v>0</v>
      </c>
      <c r="G33" s="17"/>
      <c r="H33" s="17"/>
    </row>
    <row r="34" spans="1:8" s="31" customFormat="1" x14ac:dyDescent="0.2">
      <c r="A34" s="2" t="s">
        <v>427</v>
      </c>
      <c r="B34" s="141">
        <v>0</v>
      </c>
      <c r="C34" s="141">
        <v>0</v>
      </c>
      <c r="D34" s="141">
        <v>0</v>
      </c>
      <c r="E34" s="141">
        <v>0</v>
      </c>
      <c r="F34" s="141">
        <f t="shared" si="0"/>
        <v>0</v>
      </c>
      <c r="G34" s="17"/>
      <c r="H34" s="17"/>
    </row>
    <row r="35" spans="1:8" s="31" customFormat="1" x14ac:dyDescent="0.2">
      <c r="A35" s="2" t="s">
        <v>428</v>
      </c>
      <c r="B35" s="141">
        <v>0</v>
      </c>
      <c r="C35" s="141">
        <v>0</v>
      </c>
      <c r="D35" s="141">
        <v>0</v>
      </c>
      <c r="E35" s="141">
        <v>204518.11023081999</v>
      </c>
      <c r="F35" s="141">
        <f t="shared" si="0"/>
        <v>204518.11023081999</v>
      </c>
      <c r="G35" s="17"/>
      <c r="H35" s="17"/>
    </row>
    <row r="36" spans="1:8" s="31" customFormat="1" x14ac:dyDescent="0.2">
      <c r="A36" s="2" t="s">
        <v>429</v>
      </c>
      <c r="B36" s="141">
        <v>18.482505499999998</v>
      </c>
      <c r="C36" s="141">
        <v>0</v>
      </c>
      <c r="D36" s="141">
        <v>402.39206619999999</v>
      </c>
      <c r="E36" s="141">
        <v>1104.615712</v>
      </c>
      <c r="F36" s="141">
        <f t="shared" si="0"/>
        <v>1525.4902837</v>
      </c>
      <c r="G36" s="17"/>
      <c r="H36" s="17"/>
    </row>
    <row r="37" spans="1:8" s="31" customFormat="1" x14ac:dyDescent="0.2">
      <c r="A37" s="2" t="s">
        <v>430</v>
      </c>
      <c r="B37" s="141">
        <v>0</v>
      </c>
      <c r="C37" s="141">
        <v>0.13139999999999999</v>
      </c>
      <c r="D37" s="141">
        <v>0</v>
      </c>
      <c r="E37" s="141">
        <v>0.13139999999999999</v>
      </c>
      <c r="F37" s="141">
        <f t="shared" si="0"/>
        <v>0.26279999999999998</v>
      </c>
      <c r="G37" s="17"/>
      <c r="H37" s="17"/>
    </row>
    <row r="38" spans="1:8" s="31" customFormat="1" x14ac:dyDescent="0.2">
      <c r="A38" s="2" t="s">
        <v>431</v>
      </c>
      <c r="B38" s="141">
        <v>0</v>
      </c>
      <c r="C38" s="141">
        <v>0</v>
      </c>
      <c r="D38" s="141">
        <v>0</v>
      </c>
      <c r="E38" s="141">
        <v>24285.40680991</v>
      </c>
      <c r="F38" s="141">
        <f t="shared" si="0"/>
        <v>24285.40680991</v>
      </c>
      <c r="G38" s="17"/>
      <c r="H38" s="17"/>
    </row>
    <row r="39" spans="1:8" s="31" customFormat="1" x14ac:dyDescent="0.2">
      <c r="A39" s="2" t="s">
        <v>432</v>
      </c>
      <c r="B39" s="141">
        <v>0</v>
      </c>
      <c r="C39" s="141">
        <v>2.4079199999999999E-2</v>
      </c>
      <c r="D39" s="141">
        <v>0</v>
      </c>
      <c r="E39" s="141">
        <v>0</v>
      </c>
      <c r="F39" s="141">
        <f t="shared" si="0"/>
        <v>2.4079199999999999E-2</v>
      </c>
      <c r="G39" s="17"/>
      <c r="H39" s="17"/>
    </row>
    <row r="40" spans="1:8" s="13" customFormat="1" x14ac:dyDescent="0.2">
      <c r="A40" s="2" t="s">
        <v>433</v>
      </c>
      <c r="B40" s="141">
        <v>681.16087377999997</v>
      </c>
      <c r="C40" s="141">
        <v>119474.29533342</v>
      </c>
      <c r="D40" s="141">
        <v>18824.031318590001</v>
      </c>
      <c r="E40" s="141">
        <v>153824.11593247001</v>
      </c>
      <c r="F40" s="141">
        <f t="shared" si="0"/>
        <v>292803.60345826001</v>
      </c>
      <c r="G40" s="12"/>
      <c r="H40" s="12"/>
    </row>
    <row r="41" spans="1:8" s="13" customFormat="1" x14ac:dyDescent="0.2">
      <c r="A41" s="2" t="s">
        <v>434</v>
      </c>
      <c r="B41" s="141">
        <v>0</v>
      </c>
      <c r="C41" s="141">
        <v>427.31846805499998</v>
      </c>
      <c r="D41" s="141">
        <v>8.3180582399999992</v>
      </c>
      <c r="E41" s="141">
        <v>715.71087517000001</v>
      </c>
      <c r="F41" s="141">
        <f t="shared" si="0"/>
        <v>1151.3474014650001</v>
      </c>
      <c r="G41" s="12"/>
      <c r="H41" s="12"/>
    </row>
    <row r="42" spans="1:8" s="31" customFormat="1" x14ac:dyDescent="0.2">
      <c r="A42" s="2" t="s">
        <v>435</v>
      </c>
      <c r="B42" s="141">
        <v>0</v>
      </c>
      <c r="C42" s="141">
        <v>0</v>
      </c>
      <c r="D42" s="141">
        <v>0</v>
      </c>
      <c r="E42" s="141">
        <v>0</v>
      </c>
      <c r="F42" s="141">
        <f t="shared" si="0"/>
        <v>0</v>
      </c>
      <c r="G42" s="17"/>
      <c r="H42" s="17"/>
    </row>
    <row r="43" spans="1:8" s="31" customFormat="1" x14ac:dyDescent="0.2">
      <c r="A43" s="2" t="s">
        <v>436</v>
      </c>
      <c r="B43" s="141">
        <v>958.58437417000005</v>
      </c>
      <c r="C43" s="141">
        <v>36941.425401929002</v>
      </c>
      <c r="D43" s="141">
        <v>5274.2964524999998</v>
      </c>
      <c r="E43" s="141">
        <v>30813.111780219999</v>
      </c>
      <c r="F43" s="141">
        <f t="shared" si="0"/>
        <v>73987.418008819004</v>
      </c>
      <c r="G43" s="17"/>
      <c r="H43" s="17"/>
    </row>
    <row r="44" spans="1:8" s="13" customFormat="1" x14ac:dyDescent="0.2">
      <c r="A44" s="2" t="s">
        <v>437</v>
      </c>
      <c r="B44" s="141">
        <v>333.72029506000001</v>
      </c>
      <c r="C44" s="141">
        <v>36536.124001258999</v>
      </c>
      <c r="D44" s="141">
        <v>5274.2964524999998</v>
      </c>
      <c r="E44" s="141">
        <v>4591.2676229099998</v>
      </c>
      <c r="F44" s="141">
        <f t="shared" si="0"/>
        <v>46735.40837172899</v>
      </c>
      <c r="G44" s="12"/>
      <c r="H44" s="12"/>
    </row>
    <row r="45" spans="1:8" s="31" customFormat="1" x14ac:dyDescent="0.2">
      <c r="A45" s="3" t="s">
        <v>438</v>
      </c>
      <c r="B45" s="13">
        <v>263.72029606000001</v>
      </c>
      <c r="C45" s="13">
        <v>20615.90166069</v>
      </c>
      <c r="D45" s="13">
        <v>2903.38818739</v>
      </c>
      <c r="E45" s="13">
        <v>3722.3370578499998</v>
      </c>
      <c r="F45" s="13">
        <f t="shared" si="0"/>
        <v>27505.34720199</v>
      </c>
      <c r="G45" s="17"/>
      <c r="H45" s="17"/>
    </row>
    <row r="46" spans="1:8" s="31" customFormat="1" x14ac:dyDescent="0.2">
      <c r="A46" s="3" t="s">
        <v>439</v>
      </c>
      <c r="B46" s="13">
        <v>69.999999000000003</v>
      </c>
      <c r="C46" s="13">
        <v>15920.222340569</v>
      </c>
      <c r="D46" s="13">
        <v>2370.9082651099998</v>
      </c>
      <c r="E46" s="13">
        <v>868.93056506000005</v>
      </c>
      <c r="F46" s="13">
        <f t="shared" si="0"/>
        <v>19230.061169738998</v>
      </c>
      <c r="G46" s="17"/>
      <c r="H46" s="17"/>
    </row>
    <row r="47" spans="1:8" s="13" customFormat="1" x14ac:dyDescent="0.2">
      <c r="A47" s="2" t="s">
        <v>440</v>
      </c>
      <c r="B47" s="141">
        <v>618.15650141000003</v>
      </c>
      <c r="C47" s="141">
        <v>356.77206249</v>
      </c>
      <c r="D47" s="141">
        <v>0</v>
      </c>
      <c r="E47" s="141">
        <v>4.4854595100000001</v>
      </c>
      <c r="F47" s="141">
        <f t="shared" si="0"/>
        <v>979.41402341000003</v>
      </c>
      <c r="G47" s="12"/>
      <c r="H47" s="12"/>
    </row>
    <row r="48" spans="1:8" s="31" customFormat="1" x14ac:dyDescent="0.2">
      <c r="A48" s="2" t="s">
        <v>441</v>
      </c>
      <c r="B48" s="141">
        <v>0</v>
      </c>
      <c r="C48" s="141">
        <v>0</v>
      </c>
      <c r="D48" s="141">
        <v>0</v>
      </c>
      <c r="E48" s="141">
        <v>0</v>
      </c>
      <c r="F48" s="141">
        <f t="shared" si="0"/>
        <v>0</v>
      </c>
      <c r="G48" s="17"/>
      <c r="H48" s="17"/>
    </row>
    <row r="49" spans="1:11" s="31" customFormat="1" x14ac:dyDescent="0.2">
      <c r="A49" s="3" t="s">
        <v>442</v>
      </c>
      <c r="B49" s="13">
        <v>618.15650141000003</v>
      </c>
      <c r="C49" s="13">
        <v>356.77206249</v>
      </c>
      <c r="D49" s="13">
        <v>0</v>
      </c>
      <c r="E49" s="13">
        <v>4.4854595100000001</v>
      </c>
      <c r="F49" s="13">
        <f t="shared" si="0"/>
        <v>979.41402341000003</v>
      </c>
      <c r="G49" s="17"/>
      <c r="H49" s="17"/>
      <c r="I49" s="141"/>
      <c r="J49" s="141"/>
      <c r="K49" s="141"/>
    </row>
    <row r="50" spans="1:11" s="31" customFormat="1" x14ac:dyDescent="0.2">
      <c r="A50" s="2" t="s">
        <v>443</v>
      </c>
      <c r="B50" s="141">
        <v>6.7075776999999999</v>
      </c>
      <c r="C50" s="141">
        <v>48.529338180000003</v>
      </c>
      <c r="D50" s="141">
        <v>0</v>
      </c>
      <c r="E50" s="141">
        <v>26217.358697799998</v>
      </c>
      <c r="F50" s="141">
        <f t="shared" si="0"/>
        <v>26272.595613679998</v>
      </c>
      <c r="G50" s="17"/>
      <c r="H50" s="17"/>
      <c r="I50" s="141"/>
      <c r="J50" s="141"/>
      <c r="K50" s="141"/>
    </row>
    <row r="51" spans="1:11" s="31" customFormat="1" x14ac:dyDescent="0.2">
      <c r="A51" s="2" t="s">
        <v>421</v>
      </c>
      <c r="B51" s="141">
        <v>6.7075776999999999</v>
      </c>
      <c r="C51" s="141">
        <v>0</v>
      </c>
      <c r="D51" s="141">
        <v>0</v>
      </c>
      <c r="E51" s="141">
        <v>26022.151800570002</v>
      </c>
      <c r="F51" s="141">
        <f t="shared" si="0"/>
        <v>26028.859378270001</v>
      </c>
      <c r="G51" s="17"/>
      <c r="H51" s="17"/>
      <c r="I51" s="141"/>
      <c r="J51" s="141"/>
      <c r="K51" s="141"/>
    </row>
    <row r="52" spans="1:11" s="13" customFormat="1" x14ac:dyDescent="0.2">
      <c r="A52" s="3" t="s">
        <v>444</v>
      </c>
      <c r="B52" s="13">
        <v>0</v>
      </c>
      <c r="C52" s="13">
        <v>0</v>
      </c>
      <c r="D52" s="13">
        <v>0</v>
      </c>
      <c r="E52" s="13">
        <v>0</v>
      </c>
      <c r="F52" s="13">
        <f t="shared" si="0"/>
        <v>0</v>
      </c>
      <c r="G52" s="12"/>
      <c r="H52" s="12"/>
    </row>
    <row r="53" spans="1:11" s="31" customFormat="1" x14ac:dyDescent="0.2">
      <c r="A53" s="2" t="s">
        <v>425</v>
      </c>
      <c r="B53" s="141">
        <v>0</v>
      </c>
      <c r="C53" s="141">
        <v>0</v>
      </c>
      <c r="D53" s="141">
        <v>0</v>
      </c>
      <c r="E53" s="141">
        <v>0</v>
      </c>
      <c r="F53" s="141">
        <f t="shared" si="0"/>
        <v>0</v>
      </c>
      <c r="G53" s="17"/>
      <c r="H53" s="17"/>
      <c r="I53" s="141"/>
      <c r="J53" s="141"/>
      <c r="K53" s="141"/>
    </row>
    <row r="54" spans="1:11" s="31" customFormat="1" x14ac:dyDescent="0.2">
      <c r="A54" s="2" t="s">
        <v>499</v>
      </c>
      <c r="B54" s="141">
        <v>0</v>
      </c>
      <c r="C54" s="141">
        <v>0</v>
      </c>
      <c r="D54" s="141">
        <v>0</v>
      </c>
      <c r="E54" s="141">
        <v>0</v>
      </c>
      <c r="F54" s="141">
        <f t="shared" si="0"/>
        <v>0</v>
      </c>
      <c r="G54" s="17"/>
      <c r="H54" s="17"/>
      <c r="I54" s="141"/>
      <c r="J54" s="141"/>
      <c r="K54" s="141"/>
    </row>
    <row r="55" spans="1:11" s="31" customFormat="1" x14ac:dyDescent="0.2">
      <c r="A55" s="2" t="s">
        <v>426</v>
      </c>
      <c r="B55" s="141">
        <v>0</v>
      </c>
      <c r="C55" s="141">
        <v>0</v>
      </c>
      <c r="D55" s="141">
        <v>0</v>
      </c>
      <c r="E55" s="141">
        <v>0</v>
      </c>
      <c r="F55" s="141">
        <f t="shared" si="0"/>
        <v>0</v>
      </c>
      <c r="G55" s="145"/>
      <c r="H55" s="145"/>
      <c r="I55" s="146"/>
      <c r="J55" s="146"/>
      <c r="K55" s="146"/>
    </row>
    <row r="56" spans="1:11" x14ac:dyDescent="0.2">
      <c r="A56" s="2" t="s">
        <v>445</v>
      </c>
      <c r="B56" s="141">
        <v>0</v>
      </c>
      <c r="C56" s="141">
        <v>0</v>
      </c>
      <c r="D56" s="141">
        <v>0</v>
      </c>
      <c r="E56" s="141">
        <v>0</v>
      </c>
      <c r="F56" s="141">
        <f t="shared" si="0"/>
        <v>0</v>
      </c>
    </row>
    <row r="57" spans="1:11" x14ac:dyDescent="0.2">
      <c r="A57" s="2" t="s">
        <v>428</v>
      </c>
      <c r="B57" s="141">
        <v>0</v>
      </c>
      <c r="C57" s="141">
        <v>0</v>
      </c>
      <c r="D57" s="141">
        <v>0</v>
      </c>
      <c r="E57" s="141">
        <v>26022.151800570002</v>
      </c>
      <c r="F57" s="141">
        <f t="shared" si="0"/>
        <v>26022.151800570002</v>
      </c>
    </row>
    <row r="58" spans="1:11" x14ac:dyDescent="0.2">
      <c r="A58" s="2" t="s">
        <v>429</v>
      </c>
      <c r="B58" s="141">
        <v>6.7075776999999999</v>
      </c>
      <c r="C58" s="141">
        <v>0</v>
      </c>
      <c r="D58" s="141">
        <v>0</v>
      </c>
      <c r="E58" s="141">
        <v>6.7075776999999999</v>
      </c>
      <c r="F58" s="141">
        <f t="shared" si="0"/>
        <v>13.4151554</v>
      </c>
    </row>
    <row r="59" spans="1:11" x14ac:dyDescent="0.2">
      <c r="A59" s="2" t="s">
        <v>431</v>
      </c>
      <c r="B59" s="141">
        <v>0</v>
      </c>
      <c r="C59" s="141">
        <v>0</v>
      </c>
      <c r="D59" s="141">
        <v>0</v>
      </c>
      <c r="E59" s="141">
        <v>0</v>
      </c>
      <c r="F59" s="141">
        <f t="shared" si="0"/>
        <v>0</v>
      </c>
    </row>
    <row r="60" spans="1:11" x14ac:dyDescent="0.2">
      <c r="A60" s="2" t="s">
        <v>432</v>
      </c>
      <c r="B60" s="141">
        <v>0</v>
      </c>
      <c r="C60" s="141">
        <v>0</v>
      </c>
      <c r="D60" s="141">
        <v>0</v>
      </c>
      <c r="E60" s="141">
        <v>0</v>
      </c>
      <c r="F60" s="141">
        <f t="shared" si="0"/>
        <v>0</v>
      </c>
    </row>
    <row r="61" spans="1:11" x14ac:dyDescent="0.2">
      <c r="A61" s="2" t="s">
        <v>446</v>
      </c>
      <c r="B61" s="141">
        <v>0</v>
      </c>
      <c r="C61" s="141">
        <v>0</v>
      </c>
      <c r="D61" s="141">
        <v>0</v>
      </c>
      <c r="E61" s="141">
        <v>0</v>
      </c>
      <c r="F61" s="141">
        <f t="shared" si="0"/>
        <v>0</v>
      </c>
    </row>
    <row r="62" spans="1:11" x14ac:dyDescent="0.2">
      <c r="A62" s="2" t="s">
        <v>433</v>
      </c>
      <c r="B62" s="141">
        <v>0</v>
      </c>
      <c r="C62" s="141">
        <v>48.529338180000003</v>
      </c>
      <c r="D62" s="141">
        <v>0</v>
      </c>
      <c r="E62" s="141">
        <v>192.49856800000001</v>
      </c>
      <c r="F62" s="141">
        <f t="shared" si="0"/>
        <v>241.02790618</v>
      </c>
    </row>
    <row r="63" spans="1:11" x14ac:dyDescent="0.2">
      <c r="A63" s="2" t="s">
        <v>434</v>
      </c>
      <c r="B63" s="141">
        <v>0</v>
      </c>
      <c r="C63" s="141">
        <v>0</v>
      </c>
      <c r="D63" s="141">
        <v>0</v>
      </c>
      <c r="E63" s="141">
        <v>2.7083292299999999</v>
      </c>
      <c r="F63" s="141">
        <f t="shared" si="0"/>
        <v>2.7083292299999999</v>
      </c>
    </row>
    <row r="64" spans="1:11" x14ac:dyDescent="0.2">
      <c r="A64" s="2" t="s">
        <v>447</v>
      </c>
      <c r="B64" s="141">
        <v>0</v>
      </c>
      <c r="C64" s="141">
        <v>-202.63924992</v>
      </c>
      <c r="D64" s="141">
        <v>0</v>
      </c>
      <c r="E64" s="141">
        <v>5854.9391674500002</v>
      </c>
      <c r="F64" s="141">
        <f t="shared" si="0"/>
        <v>5652.2999175300001</v>
      </c>
    </row>
    <row r="65" spans="1:6" x14ac:dyDescent="0.2">
      <c r="A65" s="3" t="s">
        <v>448</v>
      </c>
      <c r="B65" s="13">
        <v>0</v>
      </c>
      <c r="C65" s="13">
        <v>559.65160000000003</v>
      </c>
      <c r="D65" s="13">
        <v>0</v>
      </c>
      <c r="E65" s="13">
        <v>26719.531231239998</v>
      </c>
      <c r="F65" s="13">
        <f t="shared" si="0"/>
        <v>27279.182831239999</v>
      </c>
    </row>
    <row r="66" spans="1:6" x14ac:dyDescent="0.2">
      <c r="A66" s="2" t="s">
        <v>449</v>
      </c>
      <c r="B66" s="141">
        <v>0</v>
      </c>
      <c r="C66" s="141">
        <v>762.29084992000003</v>
      </c>
      <c r="D66" s="141">
        <v>0</v>
      </c>
      <c r="E66" s="141">
        <v>20864.592063790002</v>
      </c>
      <c r="F66" s="141">
        <f t="shared" si="0"/>
        <v>21626.88291371</v>
      </c>
    </row>
    <row r="67" spans="1:6" x14ac:dyDescent="0.2">
      <c r="A67" s="2"/>
      <c r="B67" s="141"/>
      <c r="C67" s="141"/>
      <c r="D67" s="141"/>
      <c r="E67" s="141"/>
      <c r="F67" s="141"/>
    </row>
    <row r="68" spans="1:6" ht="13.5" thickBot="1" x14ac:dyDescent="0.25">
      <c r="A68" s="142"/>
      <c r="B68" s="142"/>
      <c r="C68" s="142"/>
      <c r="D68" s="142"/>
      <c r="E68" s="142"/>
      <c r="F68" s="142"/>
    </row>
    <row r="69" spans="1:6" ht="13.5" thickTop="1" x14ac:dyDescent="0.2">
      <c r="A69" s="11"/>
      <c r="B69" s="78"/>
      <c r="C69" s="78"/>
      <c r="D69" s="78"/>
      <c r="E69" s="78"/>
      <c r="F69" s="78"/>
    </row>
    <row r="70" spans="1:6" x14ac:dyDescent="0.2">
      <c r="A70" s="74"/>
      <c r="B70" s="79"/>
      <c r="C70" s="79"/>
      <c r="D70" s="79"/>
      <c r="E70" s="79"/>
      <c r="F70" s="79"/>
    </row>
    <row r="71" spans="1:6" x14ac:dyDescent="0.2">
      <c r="A71" s="74"/>
      <c r="B71" s="79"/>
      <c r="C71" s="79"/>
      <c r="D71" s="79"/>
      <c r="E71" s="79"/>
      <c r="F71" s="79"/>
    </row>
    <row r="72" spans="1:6" x14ac:dyDescent="0.2">
      <c r="A72" s="11"/>
      <c r="B72" s="78"/>
      <c r="C72" s="78"/>
      <c r="D72" s="78"/>
      <c r="E72" s="78"/>
      <c r="F72" s="78"/>
    </row>
    <row r="73" spans="1:6" x14ac:dyDescent="0.2">
      <c r="A73" s="74"/>
      <c r="B73" s="79"/>
      <c r="C73" s="79"/>
      <c r="D73" s="79"/>
      <c r="E73" s="79"/>
      <c r="F73" s="79"/>
    </row>
    <row r="74" spans="1:6" x14ac:dyDescent="0.2">
      <c r="A74" s="74"/>
      <c r="B74" s="79"/>
      <c r="C74" s="79"/>
      <c r="D74" s="79"/>
      <c r="E74" s="79"/>
      <c r="F74" s="79"/>
    </row>
    <row r="75" spans="1:6" x14ac:dyDescent="0.2">
      <c r="A75" s="74"/>
      <c r="B75" s="79"/>
      <c r="C75" s="79"/>
      <c r="D75" s="79"/>
      <c r="E75" s="79"/>
      <c r="F75" s="79"/>
    </row>
    <row r="76" spans="1:6" x14ac:dyDescent="0.2">
      <c r="A76" s="11"/>
      <c r="B76" s="78"/>
      <c r="C76" s="78"/>
      <c r="D76" s="78"/>
      <c r="E76" s="78"/>
      <c r="F76" s="78"/>
    </row>
    <row r="77" spans="1:6" x14ac:dyDescent="0.2">
      <c r="A77" s="74"/>
      <c r="B77" s="79"/>
      <c r="C77" s="79"/>
      <c r="D77" s="79"/>
      <c r="E77" s="79"/>
      <c r="F77" s="79"/>
    </row>
    <row r="78" spans="1:6" x14ac:dyDescent="0.2">
      <c r="A78" s="11"/>
      <c r="B78" s="78"/>
      <c r="C78" s="78"/>
      <c r="D78" s="78"/>
      <c r="E78" s="78"/>
      <c r="F78" s="78"/>
    </row>
    <row r="79" spans="1:6" x14ac:dyDescent="0.2">
      <c r="A79" s="74"/>
      <c r="B79" s="79"/>
      <c r="C79" s="79"/>
      <c r="D79" s="79"/>
      <c r="E79" s="79"/>
      <c r="F79" s="79"/>
    </row>
    <row r="80" spans="1:6" x14ac:dyDescent="0.2">
      <c r="A80" s="74"/>
      <c r="B80" s="79"/>
      <c r="C80" s="79"/>
      <c r="D80" s="79"/>
      <c r="E80" s="79"/>
      <c r="F80" s="79"/>
    </row>
    <row r="81" spans="1:6" x14ac:dyDescent="0.2">
      <c r="A81" s="11"/>
      <c r="B81" s="78"/>
      <c r="C81" s="78"/>
      <c r="D81" s="78"/>
      <c r="E81" s="78"/>
      <c r="F81" s="78"/>
    </row>
    <row r="82" spans="1:6" x14ac:dyDescent="0.2">
      <c r="A82" s="11"/>
      <c r="B82" s="78"/>
      <c r="C82" s="78"/>
      <c r="D82" s="78"/>
      <c r="E82" s="78"/>
      <c r="F82" s="78"/>
    </row>
    <row r="83" spans="1:6" x14ac:dyDescent="0.2">
      <c r="A83" s="74"/>
      <c r="B83" s="79"/>
      <c r="C83" s="79"/>
      <c r="D83" s="79"/>
      <c r="E83" s="79"/>
      <c r="F83" s="79"/>
    </row>
    <row r="84" spans="1:6" x14ac:dyDescent="0.2">
      <c r="A84" s="74"/>
      <c r="B84" s="79"/>
      <c r="C84" s="79"/>
      <c r="D84" s="79"/>
      <c r="E84" s="79"/>
      <c r="F84" s="79"/>
    </row>
    <row r="85" spans="1:6" x14ac:dyDescent="0.2">
      <c r="A85" s="11"/>
      <c r="B85" s="78"/>
      <c r="C85" s="78"/>
      <c r="D85" s="78"/>
      <c r="E85" s="78"/>
      <c r="F85" s="78"/>
    </row>
    <row r="86" spans="1:6" x14ac:dyDescent="0.2">
      <c r="A86" s="74"/>
      <c r="B86" s="79"/>
      <c r="C86" s="79"/>
      <c r="D86" s="79"/>
      <c r="E86" s="79"/>
      <c r="F86" s="79"/>
    </row>
    <row r="87" spans="1:6" x14ac:dyDescent="0.2">
      <c r="A87" s="74"/>
      <c r="B87" s="79"/>
      <c r="C87" s="79"/>
      <c r="D87" s="79"/>
      <c r="E87" s="79"/>
      <c r="F87" s="79"/>
    </row>
    <row r="88" spans="1:6" x14ac:dyDescent="0.2">
      <c r="A88" s="74"/>
      <c r="B88" s="79"/>
      <c r="C88" s="79"/>
      <c r="D88" s="79"/>
      <c r="E88" s="79"/>
      <c r="F88" s="79"/>
    </row>
    <row r="89" spans="1:6" x14ac:dyDescent="0.2">
      <c r="A89" s="74"/>
      <c r="B89" s="79"/>
      <c r="C89" s="79"/>
      <c r="D89" s="79"/>
      <c r="E89" s="79"/>
      <c r="F89" s="79"/>
    </row>
    <row r="90" spans="1:6" x14ac:dyDescent="0.2">
      <c r="A90" s="74"/>
      <c r="B90" s="79"/>
      <c r="C90" s="79"/>
      <c r="D90" s="79"/>
      <c r="E90" s="79"/>
      <c r="F90" s="79"/>
    </row>
    <row r="91" spans="1:6" x14ac:dyDescent="0.2">
      <c r="A91" s="11"/>
      <c r="B91" s="78"/>
      <c r="C91" s="78"/>
      <c r="D91" s="78"/>
      <c r="E91" s="78"/>
      <c r="F91" s="78"/>
    </row>
    <row r="92" spans="1:6" x14ac:dyDescent="0.2">
      <c r="A92" s="74"/>
      <c r="B92" s="79"/>
      <c r="C92" s="79"/>
      <c r="D92" s="79"/>
      <c r="E92" s="79"/>
      <c r="F92" s="79"/>
    </row>
    <row r="93" spans="1:6" x14ac:dyDescent="0.2">
      <c r="A93" s="74"/>
      <c r="B93" s="79"/>
      <c r="C93" s="79"/>
      <c r="D93" s="79"/>
      <c r="E93" s="79"/>
      <c r="F93" s="79"/>
    </row>
    <row r="94" spans="1:6" x14ac:dyDescent="0.2">
      <c r="A94" s="11"/>
      <c r="B94" s="78"/>
      <c r="C94" s="78"/>
      <c r="D94" s="78"/>
      <c r="E94" s="78"/>
      <c r="F94" s="78"/>
    </row>
    <row r="95" spans="1:6" x14ac:dyDescent="0.2">
      <c r="A95" s="74"/>
      <c r="B95" s="79"/>
      <c r="C95" s="79"/>
      <c r="D95" s="79"/>
      <c r="E95" s="79"/>
      <c r="F95" s="79"/>
    </row>
    <row r="96" spans="1:6" x14ac:dyDescent="0.2">
      <c r="A96" s="74"/>
      <c r="B96" s="79"/>
      <c r="C96" s="79"/>
      <c r="D96" s="79"/>
      <c r="E96" s="79"/>
      <c r="F96" s="7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B9F0-D8CA-4B98-AD93-2DD38471676D}">
  <sheetPr>
    <tabColor theme="9" tint="0.39997558519241921"/>
  </sheetPr>
  <dimension ref="A1:L69"/>
  <sheetViews>
    <sheetView showGridLines="0" defaultGridColor="0" colorId="60" workbookViewId="0">
      <selection activeCell="B12" sqref="B12:C66"/>
    </sheetView>
  </sheetViews>
  <sheetFormatPr baseColWidth="10" defaultColWidth="11.42578125" defaultRowHeight="12.75" x14ac:dyDescent="0.2"/>
  <cols>
    <col min="1" max="1" width="51.5703125" style="4" bestFit="1"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c r="D3" s="34"/>
    </row>
    <row r="5" spans="1:9" x14ac:dyDescent="0.2">
      <c r="A5" s="158" t="s">
        <v>365</v>
      </c>
      <c r="B5" s="158"/>
      <c r="C5" s="158"/>
      <c r="D5" s="158"/>
      <c r="E5" s="61"/>
      <c r="F5" s="61"/>
      <c r="G5" s="61"/>
      <c r="H5" s="61"/>
    </row>
    <row r="6" spans="1:9" x14ac:dyDescent="0.2">
      <c r="A6" s="158" t="s">
        <v>488</v>
      </c>
      <c r="B6" s="158"/>
      <c r="C6" s="158"/>
      <c r="D6" s="158"/>
      <c r="E6" s="61"/>
      <c r="F6" s="61"/>
      <c r="G6" s="61"/>
      <c r="H6" s="61"/>
    </row>
    <row r="7" spans="1:9" x14ac:dyDescent="0.2">
      <c r="A7" s="158">
        <v>2023</v>
      </c>
      <c r="B7" s="158"/>
      <c r="C7" s="158"/>
      <c r="D7" s="158"/>
      <c r="E7" s="61"/>
      <c r="F7" s="61"/>
      <c r="G7" s="61"/>
      <c r="H7" s="61"/>
    </row>
    <row r="8" spans="1:9" x14ac:dyDescent="0.2">
      <c r="A8" s="158" t="s">
        <v>367</v>
      </c>
      <c r="B8" s="158"/>
      <c r="C8" s="158"/>
      <c r="D8" s="158"/>
      <c r="E8" s="61"/>
      <c r="F8" s="61"/>
      <c r="G8" s="61"/>
      <c r="H8" s="61"/>
    </row>
    <row r="9" spans="1:9" ht="13.5" thickBot="1" x14ac:dyDescent="0.25"/>
    <row r="10" spans="1:9" ht="14.25" thickTop="1" thickBot="1" x14ac:dyDescent="0.25">
      <c r="A10" s="72" t="s">
        <v>368</v>
      </c>
      <c r="B10" s="72" t="s">
        <v>233</v>
      </c>
      <c r="C10" s="72" t="s">
        <v>235</v>
      </c>
      <c r="D10" s="72" t="s">
        <v>372</v>
      </c>
      <c r="E10" s="73"/>
      <c r="F10" s="73"/>
      <c r="G10" s="73"/>
      <c r="H10" s="73"/>
      <c r="I10" s="73"/>
    </row>
    <row r="11" spans="1:9" s="13" customFormat="1" ht="13.5" thickTop="1" x14ac:dyDescent="0.2">
      <c r="A11" s="74"/>
      <c r="B11" s="12"/>
      <c r="C11" s="12"/>
      <c r="D11" s="12"/>
      <c r="E11" s="12"/>
      <c r="F11" s="12"/>
      <c r="G11" s="12"/>
      <c r="H11" s="12"/>
      <c r="I11" s="12"/>
    </row>
    <row r="12" spans="1:9" s="13" customFormat="1" x14ac:dyDescent="0.2">
      <c r="A12" s="3" t="s">
        <v>406</v>
      </c>
      <c r="B12" s="13">
        <v>5210.1629966800001</v>
      </c>
      <c r="C12" s="13">
        <v>2576.0614174900002</v>
      </c>
      <c r="D12" s="13">
        <f>SUM(B12:C12)</f>
        <v>7786.2244141700003</v>
      </c>
      <c r="F12" s="12"/>
      <c r="G12" s="12"/>
      <c r="H12" s="12"/>
      <c r="I12" s="12"/>
    </row>
    <row r="13" spans="1:9" s="13" customFormat="1" x14ac:dyDescent="0.2">
      <c r="A13" s="3" t="s">
        <v>407</v>
      </c>
      <c r="B13" s="13">
        <v>5210.1629966800001</v>
      </c>
      <c r="C13" s="13">
        <v>2576.0614174900002</v>
      </c>
      <c r="D13" s="13">
        <f t="shared" ref="D13:D67" si="0">SUM(B13:C13)</f>
        <v>7786.2244141700003</v>
      </c>
      <c r="F13" s="12"/>
      <c r="G13" s="12"/>
      <c r="H13" s="12"/>
      <c r="I13" s="12"/>
    </row>
    <row r="14" spans="1:9" s="31" customFormat="1" x14ac:dyDescent="0.2">
      <c r="A14" s="3" t="s">
        <v>408</v>
      </c>
      <c r="B14" s="13">
        <v>4395.9379779399997</v>
      </c>
      <c r="C14" s="13">
        <v>2431.7020620600001</v>
      </c>
      <c r="D14" s="13">
        <f t="shared" si="0"/>
        <v>6827.6400400000002</v>
      </c>
      <c r="E14" s="13"/>
      <c r="F14" s="17"/>
      <c r="G14" s="17"/>
      <c r="H14" s="17"/>
      <c r="I14" s="17"/>
    </row>
    <row r="15" spans="1:9" s="31" customFormat="1" x14ac:dyDescent="0.2">
      <c r="A15" s="2" t="s">
        <v>409</v>
      </c>
      <c r="B15" s="141">
        <v>2919.9467788100001</v>
      </c>
      <c r="C15" s="141">
        <v>871.11315890000003</v>
      </c>
      <c r="D15" s="141">
        <f t="shared" si="0"/>
        <v>3791.0599377100002</v>
      </c>
      <c r="E15" s="141"/>
      <c r="F15" s="17"/>
      <c r="G15" s="17"/>
      <c r="H15" s="17"/>
      <c r="I15" s="17"/>
    </row>
    <row r="16" spans="1:9" s="31" customFormat="1" x14ac:dyDescent="0.2">
      <c r="A16" s="2" t="s">
        <v>410</v>
      </c>
      <c r="B16" s="141">
        <v>272.34999520000002</v>
      </c>
      <c r="C16" s="141">
        <v>83.259079299999996</v>
      </c>
      <c r="D16" s="141">
        <f t="shared" si="0"/>
        <v>355.60907450000002</v>
      </c>
      <c r="E16" s="141"/>
      <c r="F16" s="17"/>
      <c r="G16" s="17"/>
      <c r="H16" s="17"/>
      <c r="I16" s="17"/>
    </row>
    <row r="17" spans="1:9" s="31" customFormat="1" x14ac:dyDescent="0.2">
      <c r="A17" s="2" t="s">
        <v>411</v>
      </c>
      <c r="B17" s="141">
        <v>0</v>
      </c>
      <c r="C17" s="141">
        <v>0</v>
      </c>
      <c r="D17" s="141">
        <f t="shared" si="0"/>
        <v>0</v>
      </c>
      <c r="E17" s="141"/>
      <c r="F17" s="17"/>
      <c r="G17" s="17"/>
      <c r="H17" s="17"/>
      <c r="I17" s="17"/>
    </row>
    <row r="18" spans="1:9" s="31" customFormat="1" x14ac:dyDescent="0.2">
      <c r="A18" s="2" t="s">
        <v>412</v>
      </c>
      <c r="B18" s="141">
        <v>272.34999520000002</v>
      </c>
      <c r="C18" s="141">
        <v>83.259079299999996</v>
      </c>
      <c r="D18" s="141">
        <f t="shared" si="0"/>
        <v>355.60907450000002</v>
      </c>
      <c r="E18" s="141"/>
      <c r="F18" s="17"/>
      <c r="G18" s="17"/>
      <c r="H18" s="17"/>
      <c r="I18" s="17"/>
    </row>
    <row r="19" spans="1:9" s="13" customFormat="1" x14ac:dyDescent="0.2">
      <c r="A19" s="2" t="s">
        <v>413</v>
      </c>
      <c r="B19" s="141">
        <v>618.08143674999997</v>
      </c>
      <c r="C19" s="141">
        <v>1363.2462117600001</v>
      </c>
      <c r="D19" s="141">
        <f t="shared" si="0"/>
        <v>1981.32764851</v>
      </c>
      <c r="E19" s="141"/>
      <c r="F19" s="12"/>
      <c r="G19" s="12"/>
      <c r="H19" s="12"/>
      <c r="I19" s="12"/>
    </row>
    <row r="20" spans="1:9" s="13" customFormat="1" x14ac:dyDescent="0.2">
      <c r="A20" s="3" t="s">
        <v>414</v>
      </c>
      <c r="B20" s="13">
        <v>0</v>
      </c>
      <c r="C20" s="13">
        <v>0</v>
      </c>
      <c r="D20" s="13">
        <f t="shared" si="0"/>
        <v>0</v>
      </c>
      <c r="F20" s="12"/>
      <c r="G20" s="12"/>
      <c r="H20" s="12"/>
      <c r="I20" s="12"/>
    </row>
    <row r="21" spans="1:9" s="31" customFormat="1" x14ac:dyDescent="0.2">
      <c r="A21" s="3" t="s">
        <v>415</v>
      </c>
      <c r="B21" s="13">
        <v>0</v>
      </c>
      <c r="C21" s="13">
        <v>0</v>
      </c>
      <c r="D21" s="13">
        <f t="shared" si="0"/>
        <v>0</v>
      </c>
      <c r="E21" s="13"/>
      <c r="F21" s="17"/>
      <c r="G21" s="17"/>
      <c r="H21" s="17"/>
      <c r="I21" s="17"/>
    </row>
    <row r="22" spans="1:9" s="31" customFormat="1" x14ac:dyDescent="0.2">
      <c r="A22" s="2" t="s">
        <v>416</v>
      </c>
      <c r="B22" s="141">
        <v>0</v>
      </c>
      <c r="C22" s="141">
        <v>0</v>
      </c>
      <c r="D22" s="141">
        <f t="shared" si="0"/>
        <v>0</v>
      </c>
      <c r="E22" s="141"/>
      <c r="F22" s="17"/>
      <c r="G22" s="17"/>
      <c r="H22" s="17"/>
      <c r="I22" s="17"/>
    </row>
    <row r="23" spans="1:9" s="31" customFormat="1" x14ac:dyDescent="0.2">
      <c r="A23" s="2" t="s">
        <v>417</v>
      </c>
      <c r="B23" s="141">
        <v>0</v>
      </c>
      <c r="C23" s="141">
        <v>0</v>
      </c>
      <c r="D23" s="141">
        <f t="shared" si="0"/>
        <v>0</v>
      </c>
      <c r="E23" s="141"/>
      <c r="F23" s="17"/>
      <c r="G23" s="17"/>
      <c r="H23" s="17"/>
      <c r="I23" s="17"/>
    </row>
    <row r="24" spans="1:9" s="31" customFormat="1" x14ac:dyDescent="0.2">
      <c r="A24" s="2" t="s">
        <v>418</v>
      </c>
      <c r="B24" s="141">
        <v>0</v>
      </c>
      <c r="C24" s="141">
        <v>0</v>
      </c>
      <c r="D24" s="141">
        <f t="shared" si="0"/>
        <v>0</v>
      </c>
      <c r="E24" s="141"/>
      <c r="F24" s="17"/>
      <c r="G24" s="17"/>
      <c r="H24" s="17"/>
      <c r="I24" s="17"/>
    </row>
    <row r="25" spans="1:9" s="13" customFormat="1" x14ac:dyDescent="0.2">
      <c r="A25" s="2" t="s">
        <v>419</v>
      </c>
      <c r="B25" s="141">
        <v>0</v>
      </c>
      <c r="C25" s="141">
        <v>0</v>
      </c>
      <c r="D25" s="141">
        <f t="shared" si="0"/>
        <v>0</v>
      </c>
      <c r="E25" s="141"/>
      <c r="F25" s="12"/>
      <c r="G25" s="12"/>
      <c r="H25" s="12"/>
      <c r="I25" s="12"/>
    </row>
    <row r="26" spans="1:9" s="31" customFormat="1" x14ac:dyDescent="0.2">
      <c r="A26" s="3" t="s">
        <v>420</v>
      </c>
      <c r="B26" s="13">
        <v>585.55976717999999</v>
      </c>
      <c r="C26" s="13">
        <v>114.0836121</v>
      </c>
      <c r="D26" s="13">
        <f t="shared" si="0"/>
        <v>699.64337927999998</v>
      </c>
      <c r="E26" s="13"/>
      <c r="F26" s="17"/>
      <c r="G26" s="17"/>
      <c r="H26" s="17"/>
      <c r="I26" s="17"/>
    </row>
    <row r="27" spans="1:9" s="31" customFormat="1" x14ac:dyDescent="0.2">
      <c r="A27" s="2" t="s">
        <v>421</v>
      </c>
      <c r="B27" s="141">
        <v>18.482505499999998</v>
      </c>
      <c r="C27" s="141">
        <v>0</v>
      </c>
      <c r="D27" s="141">
        <f t="shared" si="0"/>
        <v>18.482505499999998</v>
      </c>
      <c r="E27" s="141"/>
      <c r="F27" s="17"/>
      <c r="G27" s="17"/>
      <c r="H27" s="17"/>
      <c r="I27" s="17"/>
    </row>
    <row r="28" spans="1:9" s="31" customFormat="1" x14ac:dyDescent="0.2">
      <c r="A28" s="2" t="s">
        <v>422</v>
      </c>
      <c r="B28" s="141">
        <v>0</v>
      </c>
      <c r="C28" s="141">
        <v>0</v>
      </c>
      <c r="D28" s="141">
        <f t="shared" si="0"/>
        <v>0</v>
      </c>
      <c r="E28" s="141"/>
      <c r="F28" s="17"/>
      <c r="G28" s="17"/>
      <c r="H28" s="17"/>
      <c r="I28" s="17"/>
    </row>
    <row r="29" spans="1:9" s="31" customFormat="1" ht="24" x14ac:dyDescent="0.2">
      <c r="A29" s="2" t="s">
        <v>423</v>
      </c>
      <c r="B29" s="141">
        <v>0</v>
      </c>
      <c r="C29" s="141">
        <v>0</v>
      </c>
      <c r="D29" s="141">
        <f t="shared" si="0"/>
        <v>0</v>
      </c>
      <c r="E29" s="141"/>
      <c r="F29" s="17"/>
      <c r="G29" s="17"/>
      <c r="H29" s="17"/>
      <c r="I29" s="17"/>
    </row>
    <row r="30" spans="1:9" s="31" customFormat="1" ht="24" x14ac:dyDescent="0.2">
      <c r="A30" s="2" t="s">
        <v>424</v>
      </c>
      <c r="B30" s="141">
        <v>0</v>
      </c>
      <c r="C30" s="141">
        <v>0</v>
      </c>
      <c r="D30" s="141">
        <f t="shared" si="0"/>
        <v>0</v>
      </c>
      <c r="E30" s="141"/>
      <c r="F30" s="17"/>
      <c r="G30" s="17"/>
      <c r="H30" s="17"/>
      <c r="I30" s="17"/>
    </row>
    <row r="31" spans="1:9" s="31" customFormat="1" x14ac:dyDescent="0.2">
      <c r="A31" s="2" t="s">
        <v>425</v>
      </c>
      <c r="B31" s="141">
        <v>0</v>
      </c>
      <c r="C31" s="141">
        <v>0</v>
      </c>
      <c r="D31" s="141">
        <f t="shared" si="0"/>
        <v>0</v>
      </c>
      <c r="E31" s="141"/>
      <c r="F31" s="17"/>
      <c r="G31" s="17"/>
      <c r="H31" s="17"/>
      <c r="I31" s="17"/>
    </row>
    <row r="32" spans="1:9" s="13" customFormat="1" x14ac:dyDescent="0.2">
      <c r="A32" s="2" t="s">
        <v>499</v>
      </c>
      <c r="B32" s="141">
        <v>0</v>
      </c>
      <c r="C32" s="141">
        <v>0</v>
      </c>
      <c r="D32" s="141">
        <f t="shared" si="0"/>
        <v>0</v>
      </c>
      <c r="E32" s="141"/>
      <c r="F32" s="12"/>
      <c r="G32" s="12"/>
      <c r="H32" s="12"/>
      <c r="I32" s="12"/>
    </row>
    <row r="33" spans="1:12" s="13" customFormat="1" x14ac:dyDescent="0.2">
      <c r="A33" s="2" t="s">
        <v>426</v>
      </c>
      <c r="B33" s="141">
        <v>0</v>
      </c>
      <c r="C33" s="141">
        <v>0</v>
      </c>
      <c r="D33" s="141">
        <f t="shared" si="0"/>
        <v>0</v>
      </c>
      <c r="E33" s="141"/>
      <c r="F33" s="12"/>
      <c r="G33" s="12"/>
      <c r="H33" s="12"/>
      <c r="I33" s="12"/>
    </row>
    <row r="34" spans="1:12" s="31" customFormat="1" x14ac:dyDescent="0.2">
      <c r="A34" s="2" t="s">
        <v>427</v>
      </c>
      <c r="B34" s="141">
        <v>0</v>
      </c>
      <c r="C34" s="141">
        <v>0</v>
      </c>
      <c r="D34" s="141">
        <f t="shared" si="0"/>
        <v>0</v>
      </c>
      <c r="E34" s="141"/>
      <c r="F34" s="17"/>
      <c r="G34" s="17"/>
      <c r="H34" s="17"/>
      <c r="I34" s="17"/>
      <c r="J34" s="141"/>
      <c r="K34" s="141"/>
      <c r="L34" s="141"/>
    </row>
    <row r="35" spans="1:12" s="31" customFormat="1" x14ac:dyDescent="0.2">
      <c r="A35" s="2" t="s">
        <v>428</v>
      </c>
      <c r="B35" s="141">
        <v>0</v>
      </c>
      <c r="C35" s="141">
        <v>0</v>
      </c>
      <c r="D35" s="141">
        <f t="shared" si="0"/>
        <v>0</v>
      </c>
      <c r="E35" s="141"/>
      <c r="F35" s="17"/>
      <c r="G35" s="17"/>
      <c r="H35" s="17"/>
      <c r="I35" s="17"/>
      <c r="J35" s="141"/>
      <c r="K35" s="141"/>
      <c r="L35" s="141"/>
    </row>
    <row r="36" spans="1:12" s="13" customFormat="1" x14ac:dyDescent="0.2">
      <c r="A36" s="2" t="s">
        <v>429</v>
      </c>
      <c r="B36" s="141">
        <v>18.482505499999998</v>
      </c>
      <c r="C36" s="141">
        <v>0</v>
      </c>
      <c r="D36" s="141">
        <f t="shared" si="0"/>
        <v>18.482505499999998</v>
      </c>
      <c r="E36" s="141"/>
      <c r="F36" s="12"/>
      <c r="G36" s="12"/>
      <c r="H36" s="12"/>
      <c r="I36" s="12"/>
    </row>
    <row r="37" spans="1:12" s="31" customFormat="1" ht="24" x14ac:dyDescent="0.2">
      <c r="A37" s="2" t="s">
        <v>430</v>
      </c>
      <c r="B37" s="141">
        <v>0</v>
      </c>
      <c r="C37" s="141">
        <v>0</v>
      </c>
      <c r="D37" s="141">
        <f t="shared" si="0"/>
        <v>0</v>
      </c>
      <c r="E37" s="141"/>
      <c r="F37" s="17"/>
      <c r="G37" s="17"/>
      <c r="H37" s="17"/>
      <c r="I37" s="17"/>
      <c r="J37" s="141"/>
      <c r="K37" s="141"/>
      <c r="L37" s="141"/>
    </row>
    <row r="38" spans="1:12" s="31" customFormat="1" x14ac:dyDescent="0.2">
      <c r="A38" s="2" t="s">
        <v>431</v>
      </c>
      <c r="B38" s="141">
        <v>0</v>
      </c>
      <c r="C38" s="141">
        <v>0</v>
      </c>
      <c r="D38" s="141">
        <f t="shared" si="0"/>
        <v>0</v>
      </c>
      <c r="E38" s="141"/>
      <c r="F38" s="17"/>
      <c r="G38" s="17"/>
      <c r="H38" s="17"/>
      <c r="I38" s="17"/>
      <c r="J38" s="141"/>
      <c r="K38" s="141"/>
      <c r="L38" s="141"/>
    </row>
    <row r="39" spans="1:12" s="13" customFormat="1" x14ac:dyDescent="0.2">
      <c r="A39" s="2" t="s">
        <v>432</v>
      </c>
      <c r="B39" s="141">
        <v>0</v>
      </c>
      <c r="C39" s="141">
        <v>0</v>
      </c>
      <c r="D39" s="141">
        <f t="shared" si="0"/>
        <v>0</v>
      </c>
      <c r="E39" s="141"/>
      <c r="F39" s="12"/>
      <c r="G39" s="12"/>
      <c r="H39" s="12"/>
      <c r="I39" s="12"/>
    </row>
    <row r="40" spans="1:12" s="31" customFormat="1" x14ac:dyDescent="0.2">
      <c r="A40" s="2" t="s">
        <v>433</v>
      </c>
      <c r="B40" s="141">
        <v>567.07726167999999</v>
      </c>
      <c r="C40" s="141">
        <v>114.0836121</v>
      </c>
      <c r="D40" s="141">
        <f t="shared" si="0"/>
        <v>681.16087377999997</v>
      </c>
      <c r="E40" s="141"/>
      <c r="F40" s="17"/>
      <c r="G40" s="17"/>
      <c r="H40" s="17"/>
      <c r="I40" s="17"/>
      <c r="J40" s="141"/>
      <c r="K40" s="141"/>
      <c r="L40" s="141"/>
    </row>
    <row r="41" spans="1:12" s="31" customFormat="1" x14ac:dyDescent="0.2">
      <c r="A41" s="2" t="s">
        <v>434</v>
      </c>
      <c r="B41" s="141">
        <v>0</v>
      </c>
      <c r="C41" s="141">
        <v>0</v>
      </c>
      <c r="D41" s="141">
        <f t="shared" si="0"/>
        <v>0</v>
      </c>
      <c r="E41" s="141"/>
      <c r="F41" s="17"/>
      <c r="G41" s="17"/>
      <c r="H41" s="17"/>
      <c r="I41" s="17"/>
      <c r="J41" s="141"/>
      <c r="K41" s="141"/>
      <c r="L41" s="141"/>
    </row>
    <row r="42" spans="1:12" s="31" customFormat="1" x14ac:dyDescent="0.2">
      <c r="A42" s="2" t="s">
        <v>435</v>
      </c>
      <c r="B42" s="141">
        <v>0</v>
      </c>
      <c r="C42" s="141">
        <v>0</v>
      </c>
      <c r="D42" s="141">
        <f t="shared" si="0"/>
        <v>0</v>
      </c>
      <c r="E42" s="141"/>
      <c r="F42" s="17"/>
      <c r="G42" s="17"/>
      <c r="H42" s="17"/>
      <c r="I42" s="17"/>
      <c r="J42" s="141"/>
      <c r="K42" s="141"/>
      <c r="L42" s="141"/>
    </row>
    <row r="43" spans="1:12" s="13" customFormat="1" x14ac:dyDescent="0.2">
      <c r="A43" s="2" t="s">
        <v>436</v>
      </c>
      <c r="B43" s="141">
        <v>814.22501874</v>
      </c>
      <c r="C43" s="141">
        <v>144.35935542999999</v>
      </c>
      <c r="D43" s="141">
        <f t="shared" si="0"/>
        <v>958.58437417000005</v>
      </c>
      <c r="E43" s="141"/>
      <c r="F43" s="12"/>
      <c r="G43" s="12"/>
      <c r="H43" s="12"/>
      <c r="I43" s="12"/>
    </row>
    <row r="44" spans="1:12" s="31" customFormat="1" x14ac:dyDescent="0.2">
      <c r="A44" s="2" t="s">
        <v>437</v>
      </c>
      <c r="B44" s="141">
        <v>196.06851732999999</v>
      </c>
      <c r="C44" s="141">
        <v>137.65177772999999</v>
      </c>
      <c r="D44" s="141">
        <f t="shared" si="0"/>
        <v>333.72029506000001</v>
      </c>
      <c r="E44" s="141"/>
      <c r="F44" s="17"/>
      <c r="G44" s="17"/>
      <c r="H44" s="17"/>
      <c r="I44" s="17"/>
      <c r="J44" s="141"/>
      <c r="K44" s="141"/>
      <c r="L44" s="141"/>
    </row>
    <row r="45" spans="1:12" s="31" customFormat="1" x14ac:dyDescent="0.2">
      <c r="A45" s="3" t="s">
        <v>438</v>
      </c>
      <c r="B45" s="13">
        <v>196.06851732999999</v>
      </c>
      <c r="C45" s="13">
        <v>67.651778730000004</v>
      </c>
      <c r="D45" s="13">
        <f t="shared" si="0"/>
        <v>263.72029606000001</v>
      </c>
      <c r="E45" s="13"/>
      <c r="F45" s="145"/>
      <c r="G45" s="145"/>
      <c r="H45" s="145"/>
      <c r="I45" s="145"/>
      <c r="J45" s="146"/>
      <c r="K45" s="146"/>
      <c r="L45" s="146"/>
    </row>
    <row r="46" spans="1:12" x14ac:dyDescent="0.2">
      <c r="A46" s="3" t="s">
        <v>439</v>
      </c>
      <c r="B46" s="13">
        <v>0</v>
      </c>
      <c r="C46" s="13">
        <v>69.999999000000003</v>
      </c>
      <c r="D46" s="13">
        <f t="shared" si="0"/>
        <v>69.999999000000003</v>
      </c>
      <c r="E46" s="13"/>
    </row>
    <row r="47" spans="1:12" x14ac:dyDescent="0.2">
      <c r="A47" s="2" t="s">
        <v>440</v>
      </c>
      <c r="B47" s="141">
        <v>618.15650141000003</v>
      </c>
      <c r="C47" s="141">
        <v>0</v>
      </c>
      <c r="D47" s="141">
        <f t="shared" si="0"/>
        <v>618.15650141000003</v>
      </c>
      <c r="E47" s="141"/>
    </row>
    <row r="48" spans="1:12" x14ac:dyDescent="0.2">
      <c r="A48" s="2" t="s">
        <v>441</v>
      </c>
      <c r="B48" s="141">
        <v>0</v>
      </c>
      <c r="C48" s="141">
        <v>0</v>
      </c>
      <c r="D48" s="141">
        <f t="shared" si="0"/>
        <v>0</v>
      </c>
      <c r="E48" s="141"/>
    </row>
    <row r="49" spans="1:5" x14ac:dyDescent="0.2">
      <c r="A49" s="3" t="s">
        <v>442</v>
      </c>
      <c r="B49" s="13">
        <v>618.15650141000003</v>
      </c>
      <c r="C49" s="13">
        <v>0</v>
      </c>
      <c r="D49" s="13">
        <f t="shared" si="0"/>
        <v>618.15650141000003</v>
      </c>
      <c r="E49" s="13"/>
    </row>
    <row r="50" spans="1:5" x14ac:dyDescent="0.2">
      <c r="A50" s="2" t="s">
        <v>443</v>
      </c>
      <c r="B50" s="141">
        <v>0</v>
      </c>
      <c r="C50" s="141">
        <v>6.7075776999999999</v>
      </c>
      <c r="D50" s="141">
        <f t="shared" si="0"/>
        <v>6.7075776999999999</v>
      </c>
      <c r="E50" s="141"/>
    </row>
    <row r="51" spans="1:5" x14ac:dyDescent="0.2">
      <c r="A51" s="2" t="s">
        <v>421</v>
      </c>
      <c r="B51" s="141">
        <v>0</v>
      </c>
      <c r="C51" s="141">
        <v>6.7075776999999999</v>
      </c>
      <c r="D51" s="141">
        <f t="shared" si="0"/>
        <v>6.7075776999999999</v>
      </c>
      <c r="E51" s="141"/>
    </row>
    <row r="52" spans="1:5" x14ac:dyDescent="0.2">
      <c r="A52" s="3" t="s">
        <v>444</v>
      </c>
      <c r="B52" s="13">
        <v>0</v>
      </c>
      <c r="C52" s="13">
        <v>0</v>
      </c>
      <c r="D52" s="13">
        <f t="shared" si="0"/>
        <v>0</v>
      </c>
      <c r="E52" s="13"/>
    </row>
    <row r="53" spans="1:5" x14ac:dyDescent="0.2">
      <c r="A53" s="2" t="s">
        <v>425</v>
      </c>
      <c r="B53" s="141">
        <v>0</v>
      </c>
      <c r="C53" s="141">
        <v>0</v>
      </c>
      <c r="D53" s="141">
        <f t="shared" si="0"/>
        <v>0</v>
      </c>
      <c r="E53" s="141"/>
    </row>
    <row r="54" spans="1:5" x14ac:dyDescent="0.2">
      <c r="A54" s="2" t="s">
        <v>499</v>
      </c>
      <c r="B54" s="141">
        <v>0</v>
      </c>
      <c r="C54" s="141">
        <v>0</v>
      </c>
      <c r="D54" s="141">
        <f t="shared" si="0"/>
        <v>0</v>
      </c>
      <c r="E54" s="141"/>
    </row>
    <row r="55" spans="1:5" x14ac:dyDescent="0.2">
      <c r="A55" s="2" t="s">
        <v>426</v>
      </c>
      <c r="B55" s="141">
        <v>0</v>
      </c>
      <c r="C55" s="141">
        <v>0</v>
      </c>
      <c r="D55" s="141">
        <f t="shared" si="0"/>
        <v>0</v>
      </c>
      <c r="E55" s="141"/>
    </row>
    <row r="56" spans="1:5" x14ac:dyDescent="0.2">
      <c r="A56" s="2" t="s">
        <v>445</v>
      </c>
      <c r="B56" s="141">
        <v>0</v>
      </c>
      <c r="C56" s="141">
        <v>0</v>
      </c>
      <c r="D56" s="141">
        <f t="shared" si="0"/>
        <v>0</v>
      </c>
      <c r="E56" s="141"/>
    </row>
    <row r="57" spans="1:5" x14ac:dyDescent="0.2">
      <c r="A57" s="2" t="s">
        <v>428</v>
      </c>
      <c r="B57" s="141">
        <v>0</v>
      </c>
      <c r="C57" s="141">
        <v>0</v>
      </c>
      <c r="D57" s="141">
        <f t="shared" si="0"/>
        <v>0</v>
      </c>
      <c r="E57" s="141"/>
    </row>
    <row r="58" spans="1:5" x14ac:dyDescent="0.2">
      <c r="A58" s="2" t="s">
        <v>429</v>
      </c>
      <c r="B58" s="141">
        <v>0</v>
      </c>
      <c r="C58" s="141">
        <v>6.7075776999999999</v>
      </c>
      <c r="D58" s="141">
        <f t="shared" si="0"/>
        <v>6.7075776999999999</v>
      </c>
      <c r="E58" s="141"/>
    </row>
    <row r="59" spans="1:5" x14ac:dyDescent="0.2">
      <c r="A59" s="2" t="s">
        <v>431</v>
      </c>
      <c r="B59" s="141">
        <v>0</v>
      </c>
      <c r="C59" s="141">
        <v>0</v>
      </c>
      <c r="D59" s="141">
        <f t="shared" si="0"/>
        <v>0</v>
      </c>
      <c r="E59" s="141"/>
    </row>
    <row r="60" spans="1:5" x14ac:dyDescent="0.2">
      <c r="A60" s="2" t="s">
        <v>432</v>
      </c>
      <c r="B60" s="141">
        <v>0</v>
      </c>
      <c r="C60" s="141">
        <v>0</v>
      </c>
      <c r="D60" s="141">
        <f t="shared" si="0"/>
        <v>0</v>
      </c>
      <c r="E60" s="141"/>
    </row>
    <row r="61" spans="1:5" x14ac:dyDescent="0.2">
      <c r="A61" s="2" t="s">
        <v>446</v>
      </c>
      <c r="B61" s="141">
        <v>0</v>
      </c>
      <c r="C61" s="141">
        <v>0</v>
      </c>
      <c r="D61" s="141">
        <f t="shared" si="0"/>
        <v>0</v>
      </c>
      <c r="E61" s="141"/>
    </row>
    <row r="62" spans="1:5" x14ac:dyDescent="0.2">
      <c r="A62" s="2" t="s">
        <v>433</v>
      </c>
      <c r="B62" s="141">
        <v>0</v>
      </c>
      <c r="C62" s="141">
        <v>0</v>
      </c>
      <c r="D62" s="141">
        <f t="shared" si="0"/>
        <v>0</v>
      </c>
      <c r="E62" s="141"/>
    </row>
    <row r="63" spans="1:5" x14ac:dyDescent="0.2">
      <c r="A63" s="2" t="s">
        <v>434</v>
      </c>
      <c r="B63" s="141">
        <v>0</v>
      </c>
      <c r="C63" s="141">
        <v>0</v>
      </c>
      <c r="D63" s="141">
        <f t="shared" si="0"/>
        <v>0</v>
      </c>
      <c r="E63" s="141"/>
    </row>
    <row r="64" spans="1:5" x14ac:dyDescent="0.2">
      <c r="A64" s="2" t="s">
        <v>447</v>
      </c>
      <c r="B64" s="141">
        <v>0</v>
      </c>
      <c r="C64" s="141">
        <v>0</v>
      </c>
      <c r="D64" s="141">
        <f t="shared" si="0"/>
        <v>0</v>
      </c>
      <c r="E64" s="141"/>
    </row>
    <row r="65" spans="1:5" x14ac:dyDescent="0.2">
      <c r="A65" s="3" t="s">
        <v>448</v>
      </c>
      <c r="B65" s="13">
        <v>0</v>
      </c>
      <c r="C65" s="13">
        <v>0</v>
      </c>
      <c r="D65" s="13">
        <f t="shared" si="0"/>
        <v>0</v>
      </c>
      <c r="E65" s="13"/>
    </row>
    <row r="66" spans="1:5" x14ac:dyDescent="0.2">
      <c r="A66" s="2" t="s">
        <v>449</v>
      </c>
      <c r="B66" s="141">
        <v>0</v>
      </c>
      <c r="C66" s="141">
        <v>0</v>
      </c>
      <c r="D66" s="141">
        <f t="shared" si="0"/>
        <v>0</v>
      </c>
      <c r="E66" s="141"/>
    </row>
    <row r="67" spans="1:5" x14ac:dyDescent="0.2">
      <c r="A67" s="2"/>
      <c r="B67" s="141">
        <v>0</v>
      </c>
      <c r="C67" s="141">
        <v>0</v>
      </c>
      <c r="D67" s="141">
        <f t="shared" si="0"/>
        <v>0</v>
      </c>
      <c r="E67" s="141"/>
    </row>
    <row r="68" spans="1:5" ht="13.5" thickBot="1" x14ac:dyDescent="0.25">
      <c r="A68" s="142"/>
      <c r="B68" s="142"/>
      <c r="C68" s="142"/>
      <c r="D68" s="142"/>
      <c r="E68" s="142"/>
    </row>
    <row r="69" spans="1:5"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DB4C-E684-4CE1-A72B-F6951B28A337}">
  <sheetPr>
    <tabColor rgb="FF92D050"/>
  </sheetPr>
  <dimension ref="A1:AK74"/>
  <sheetViews>
    <sheetView showGridLines="0" defaultGridColor="0" colorId="60" workbookViewId="0">
      <pane xSplit="1" ySplit="11" topLeftCell="Y27" activePane="bottomRight" state="frozen"/>
      <selection pane="topRight" activeCell="H11" sqref="H1:H1048576"/>
      <selection pane="bottomLeft" activeCell="H11" sqref="H1:H1048576"/>
      <selection pane="bottomRight" activeCell="AG13" sqref="AG13:AJ67"/>
    </sheetView>
  </sheetViews>
  <sheetFormatPr baseColWidth="10" defaultColWidth="11.42578125" defaultRowHeight="12" x14ac:dyDescent="0.2"/>
  <cols>
    <col min="1" max="1" width="53.7109375" style="64" customWidth="1"/>
    <col min="2" max="2" width="12.85546875" style="64" customWidth="1"/>
    <col min="3" max="3" width="11.85546875" style="64" customWidth="1"/>
    <col min="4" max="4" width="11.42578125" style="64" bestFit="1" customWidth="1"/>
    <col min="5" max="5" width="12.85546875" style="64" customWidth="1"/>
    <col min="6" max="6" width="12.42578125" style="64" bestFit="1" customWidth="1"/>
    <col min="7" max="7" width="11.85546875" style="64" customWidth="1"/>
    <col min="8" max="8" width="13.5703125" style="64" customWidth="1"/>
    <col min="9" max="9" width="18.85546875" style="64" customWidth="1"/>
    <col min="10" max="10" width="16.7109375" style="64" customWidth="1"/>
    <col min="11" max="11" width="13" style="64" customWidth="1"/>
    <col min="12" max="12" width="12" style="64" customWidth="1"/>
    <col min="13" max="13" width="11.85546875" style="64" bestFit="1" customWidth="1"/>
    <col min="14" max="14" width="10.28515625" style="64" bestFit="1" customWidth="1"/>
    <col min="15" max="15" width="11.140625" style="64" customWidth="1"/>
    <col min="16" max="16" width="10.140625" style="64" customWidth="1"/>
    <col min="17" max="17" width="10.85546875" style="64" bestFit="1" customWidth="1"/>
    <col min="18" max="18" width="13.5703125" style="64" customWidth="1"/>
    <col min="19" max="19" width="12.85546875" style="64" customWidth="1"/>
    <col min="20" max="20" width="11.85546875" style="64" customWidth="1"/>
    <col min="21" max="21" width="13.42578125" style="64" customWidth="1"/>
    <col min="22" max="22" width="12.85546875" style="64" customWidth="1"/>
    <col min="23" max="23" width="14" style="64" customWidth="1"/>
    <col min="24" max="24" width="13.140625" style="64" customWidth="1"/>
    <col min="25" max="25" width="12.28515625" style="64" customWidth="1"/>
    <col min="26" max="26" width="13.42578125" style="64" customWidth="1"/>
    <col min="27" max="27" width="12.42578125" style="64" customWidth="1"/>
    <col min="28" max="29" width="15.85546875" style="64" customWidth="1"/>
    <col min="30" max="30" width="14.85546875" style="64" customWidth="1"/>
    <col min="31" max="31" width="17.42578125" style="64" customWidth="1"/>
    <col min="32" max="32" width="14.5703125" style="64" customWidth="1"/>
    <col min="33" max="33" width="11.85546875" style="64" bestFit="1" customWidth="1"/>
    <col min="34" max="36" width="11.42578125" style="64"/>
    <col min="37" max="37" width="12.85546875" style="64" bestFit="1" customWidth="1"/>
    <col min="38" max="16384" width="11.42578125" style="64"/>
  </cols>
  <sheetData>
    <row r="1" spans="1:37" x14ac:dyDescent="0.2">
      <c r="A1" s="63" t="s">
        <v>286</v>
      </c>
    </row>
    <row r="2" spans="1:37" x14ac:dyDescent="0.2">
      <c r="A2" s="63" t="s">
        <v>363</v>
      </c>
    </row>
    <row r="3" spans="1:37" x14ac:dyDescent="0.2">
      <c r="A3" s="63" t="s">
        <v>364</v>
      </c>
    </row>
    <row r="5" spans="1:37" x14ac:dyDescent="0.2">
      <c r="B5" s="164" t="s">
        <v>365</v>
      </c>
      <c r="C5" s="164"/>
      <c r="D5" s="164"/>
      <c r="E5" s="164"/>
      <c r="F5" s="164"/>
      <c r="G5" s="164"/>
      <c r="H5" s="164" t="s">
        <v>365</v>
      </c>
      <c r="I5" s="164"/>
      <c r="J5" s="164"/>
      <c r="K5" s="164" t="s">
        <v>365</v>
      </c>
      <c r="L5" s="164"/>
      <c r="M5" s="164"/>
      <c r="N5" s="164"/>
      <c r="O5" s="164"/>
      <c r="P5" s="164"/>
      <c r="Q5" s="164"/>
      <c r="R5" s="84" t="s">
        <v>365</v>
      </c>
      <c r="S5" s="84"/>
      <c r="T5" s="84"/>
      <c r="U5" s="84"/>
      <c r="V5" s="84"/>
      <c r="W5" s="164" t="s">
        <v>365</v>
      </c>
      <c r="X5" s="164"/>
      <c r="Y5" s="164"/>
      <c r="Z5" s="164"/>
      <c r="AA5" s="164"/>
      <c r="AB5" s="164"/>
      <c r="AC5" s="164" t="s">
        <v>365</v>
      </c>
      <c r="AD5" s="164"/>
      <c r="AE5" s="164"/>
      <c r="AF5" s="164"/>
      <c r="AG5" s="164" t="s">
        <v>365</v>
      </c>
      <c r="AH5" s="164"/>
      <c r="AI5" s="164"/>
      <c r="AJ5" s="164"/>
      <c r="AK5" s="164"/>
    </row>
    <row r="6" spans="1:37" x14ac:dyDescent="0.2">
      <c r="B6" s="164" t="s">
        <v>366</v>
      </c>
      <c r="C6" s="164"/>
      <c r="D6" s="164"/>
      <c r="E6" s="164"/>
      <c r="F6" s="164"/>
      <c r="G6" s="164"/>
      <c r="H6" s="164" t="s">
        <v>366</v>
      </c>
      <c r="I6" s="164"/>
      <c r="J6" s="164"/>
      <c r="K6" s="164" t="s">
        <v>366</v>
      </c>
      <c r="L6" s="164"/>
      <c r="M6" s="164"/>
      <c r="N6" s="164"/>
      <c r="O6" s="164"/>
      <c r="P6" s="164"/>
      <c r="Q6" s="164"/>
      <c r="R6" s="84" t="s">
        <v>366</v>
      </c>
      <c r="S6" s="84"/>
      <c r="T6" s="84"/>
      <c r="U6" s="84"/>
      <c r="V6" s="84"/>
      <c r="W6" s="164" t="s">
        <v>366</v>
      </c>
      <c r="X6" s="164"/>
      <c r="Y6" s="164"/>
      <c r="Z6" s="164"/>
      <c r="AA6" s="164"/>
      <c r="AB6" s="164"/>
      <c r="AC6" s="164" t="s">
        <v>366</v>
      </c>
      <c r="AD6" s="164"/>
      <c r="AE6" s="164"/>
      <c r="AF6" s="164"/>
      <c r="AG6" s="164" t="s">
        <v>366</v>
      </c>
      <c r="AH6" s="164"/>
      <c r="AI6" s="164"/>
      <c r="AJ6" s="164"/>
      <c r="AK6" s="164"/>
    </row>
    <row r="7" spans="1:37" x14ac:dyDescent="0.2">
      <c r="B7" s="164">
        <v>2023</v>
      </c>
      <c r="C7" s="164"/>
      <c r="D7" s="164"/>
      <c r="E7" s="164"/>
      <c r="F7" s="164"/>
      <c r="G7" s="164"/>
      <c r="H7" s="164">
        <v>2023</v>
      </c>
      <c r="I7" s="164"/>
      <c r="J7" s="164"/>
      <c r="K7" s="164">
        <v>2023</v>
      </c>
      <c r="L7" s="164"/>
      <c r="M7" s="164"/>
      <c r="N7" s="164"/>
      <c r="O7" s="164"/>
      <c r="P7" s="164"/>
      <c r="Q7" s="164"/>
      <c r="R7" s="84">
        <v>2023</v>
      </c>
      <c r="S7" s="84"/>
      <c r="T7" s="84"/>
      <c r="U7" s="84"/>
      <c r="V7" s="84"/>
      <c r="W7" s="164">
        <v>2023</v>
      </c>
      <c r="X7" s="164"/>
      <c r="Y7" s="164"/>
      <c r="Z7" s="164"/>
      <c r="AA7" s="164"/>
      <c r="AB7" s="164"/>
      <c r="AC7" s="164">
        <v>2023</v>
      </c>
      <c r="AD7" s="164"/>
      <c r="AE7" s="164"/>
      <c r="AF7" s="164"/>
      <c r="AG7" s="164">
        <v>2023</v>
      </c>
      <c r="AH7" s="164"/>
      <c r="AI7" s="164"/>
      <c r="AJ7" s="164"/>
      <c r="AK7" s="164"/>
    </row>
    <row r="8" spans="1:37" x14ac:dyDescent="0.2">
      <c r="B8" s="164" t="s">
        <v>367</v>
      </c>
      <c r="C8" s="164"/>
      <c r="D8" s="164"/>
      <c r="E8" s="164"/>
      <c r="F8" s="164"/>
      <c r="G8" s="164"/>
      <c r="H8" s="164" t="s">
        <v>367</v>
      </c>
      <c r="I8" s="164"/>
      <c r="J8" s="164"/>
      <c r="K8" s="164" t="s">
        <v>367</v>
      </c>
      <c r="L8" s="164"/>
      <c r="M8" s="164"/>
      <c r="N8" s="164"/>
      <c r="O8" s="164"/>
      <c r="P8" s="164"/>
      <c r="Q8" s="164"/>
      <c r="R8" s="84" t="s">
        <v>367</v>
      </c>
      <c r="S8" s="84"/>
      <c r="T8" s="84"/>
      <c r="U8" s="84"/>
      <c r="V8" s="84"/>
      <c r="W8" s="164" t="s">
        <v>367</v>
      </c>
      <c r="X8" s="164"/>
      <c r="Y8" s="164"/>
      <c r="Z8" s="164"/>
      <c r="AA8" s="164"/>
      <c r="AB8" s="164"/>
      <c r="AC8" s="164" t="s">
        <v>367</v>
      </c>
      <c r="AD8" s="164"/>
      <c r="AE8" s="164"/>
      <c r="AF8" s="164"/>
      <c r="AG8" s="164" t="s">
        <v>367</v>
      </c>
      <c r="AH8" s="164"/>
      <c r="AI8" s="164"/>
      <c r="AJ8" s="164"/>
      <c r="AK8" s="164"/>
    </row>
    <row r="9" spans="1:37" ht="12.75" thickBot="1" x14ac:dyDescent="0.2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row>
    <row r="10" spans="1:37" ht="36" customHeight="1" thickTop="1" thickBot="1" x14ac:dyDescent="0.25">
      <c r="A10" s="5" t="s">
        <v>368</v>
      </c>
      <c r="B10" s="160" t="s">
        <v>294</v>
      </c>
      <c r="C10" s="160"/>
      <c r="D10" s="160"/>
      <c r="E10" s="160"/>
      <c r="F10" s="160"/>
      <c r="G10" s="160"/>
      <c r="H10" s="161" t="s">
        <v>301</v>
      </c>
      <c r="I10" s="162"/>
      <c r="J10" s="163"/>
      <c r="K10" s="160" t="s">
        <v>307</v>
      </c>
      <c r="L10" s="160"/>
      <c r="M10" s="160"/>
      <c r="N10" s="160"/>
      <c r="O10" s="160"/>
      <c r="P10" s="160"/>
      <c r="Q10" s="160"/>
      <c r="R10" s="6" t="s">
        <v>369</v>
      </c>
      <c r="S10" s="160" t="s">
        <v>370</v>
      </c>
      <c r="T10" s="160"/>
      <c r="U10" s="160"/>
      <c r="V10" s="160"/>
      <c r="W10" s="160" t="s">
        <v>324</v>
      </c>
      <c r="X10" s="160"/>
      <c r="Y10" s="160"/>
      <c r="Z10" s="160" t="s">
        <v>371</v>
      </c>
      <c r="AA10" s="160"/>
      <c r="AB10" s="160"/>
      <c r="AC10" s="160" t="s">
        <v>335</v>
      </c>
      <c r="AD10" s="160"/>
      <c r="AE10" s="160"/>
      <c r="AF10" s="160"/>
      <c r="AG10" s="160" t="s">
        <v>341</v>
      </c>
      <c r="AH10" s="160"/>
      <c r="AI10" s="160"/>
      <c r="AJ10" s="160"/>
      <c r="AK10" s="165" t="s">
        <v>372</v>
      </c>
    </row>
    <row r="11" spans="1:37" ht="65.45" customHeight="1" thickTop="1" thickBot="1" x14ac:dyDescent="0.25">
      <c r="A11" s="8"/>
      <c r="B11" s="8" t="s">
        <v>373</v>
      </c>
      <c r="C11" s="9" t="s">
        <v>374</v>
      </c>
      <c r="D11" s="9" t="s">
        <v>375</v>
      </c>
      <c r="E11" s="9" t="s">
        <v>376</v>
      </c>
      <c r="F11" s="9" t="s">
        <v>377</v>
      </c>
      <c r="G11" s="10" t="s">
        <v>32</v>
      </c>
      <c r="H11" s="9" t="s">
        <v>36</v>
      </c>
      <c r="I11" s="9" t="s">
        <v>378</v>
      </c>
      <c r="J11" s="9" t="s">
        <v>44</v>
      </c>
      <c r="K11" s="8" t="s">
        <v>379</v>
      </c>
      <c r="L11" s="9" t="s">
        <v>380</v>
      </c>
      <c r="M11" s="9" t="s">
        <v>381</v>
      </c>
      <c r="N11" s="9" t="s">
        <v>382</v>
      </c>
      <c r="O11" s="9" t="s">
        <v>383</v>
      </c>
      <c r="P11" s="9" t="s">
        <v>384</v>
      </c>
      <c r="Q11" s="10" t="s">
        <v>385</v>
      </c>
      <c r="R11" s="9" t="s">
        <v>386</v>
      </c>
      <c r="S11" s="8" t="s">
        <v>387</v>
      </c>
      <c r="T11" s="9" t="s">
        <v>388</v>
      </c>
      <c r="U11" s="9" t="s">
        <v>389</v>
      </c>
      <c r="V11" s="10" t="s">
        <v>390</v>
      </c>
      <c r="W11" s="9" t="s">
        <v>391</v>
      </c>
      <c r="X11" s="9" t="s">
        <v>392</v>
      </c>
      <c r="Y11" s="9" t="s">
        <v>393</v>
      </c>
      <c r="Z11" s="8" t="s">
        <v>394</v>
      </c>
      <c r="AA11" s="9" t="s">
        <v>395</v>
      </c>
      <c r="AB11" s="9" t="s">
        <v>396</v>
      </c>
      <c r="AC11" s="9" t="s">
        <v>397</v>
      </c>
      <c r="AD11" s="9" t="s">
        <v>398</v>
      </c>
      <c r="AE11" s="9" t="s">
        <v>399</v>
      </c>
      <c r="AF11" s="9" t="s">
        <v>400</v>
      </c>
      <c r="AG11" s="8" t="s">
        <v>401</v>
      </c>
      <c r="AH11" s="9" t="s">
        <v>402</v>
      </c>
      <c r="AI11" s="9" t="s">
        <v>403</v>
      </c>
      <c r="AJ11" s="10" t="s">
        <v>404</v>
      </c>
      <c r="AK11" s="166"/>
    </row>
    <row r="12" spans="1:37" s="68" customFormat="1" ht="12.75" thickTop="1" x14ac:dyDescent="0.2">
      <c r="A12" s="11" t="s">
        <v>405</v>
      </c>
      <c r="B12" s="12"/>
      <c r="C12" s="66"/>
      <c r="D12" s="12"/>
      <c r="E12" s="12"/>
      <c r="F12" s="12"/>
      <c r="G12" s="12"/>
      <c r="H12" s="12"/>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7"/>
    </row>
    <row r="13" spans="1:37" s="68" customFormat="1" ht="12.75" x14ac:dyDescent="0.2">
      <c r="A13" s="3" t="s">
        <v>406</v>
      </c>
      <c r="B13" s="12">
        <v>175473.66556523001</v>
      </c>
      <c r="C13" s="13">
        <v>67793.95921452</v>
      </c>
      <c r="D13" s="12">
        <v>14687.31799852</v>
      </c>
      <c r="E13" s="12">
        <v>6574.5755895299999</v>
      </c>
      <c r="F13" s="12">
        <v>2258449.9658147302</v>
      </c>
      <c r="G13" s="12">
        <v>46184.512846680002</v>
      </c>
      <c r="H13" s="12">
        <v>640625.12464328995</v>
      </c>
      <c r="I13" s="13">
        <v>40605.630498979997</v>
      </c>
      <c r="J13" s="12">
        <v>292462.76656244003</v>
      </c>
      <c r="K13" s="13">
        <v>2729210.0958124385</v>
      </c>
      <c r="L13" s="13">
        <v>209792.81913889429</v>
      </c>
      <c r="M13" s="13">
        <v>3070043.4139669966</v>
      </c>
      <c r="N13" s="13">
        <v>360760.223105104</v>
      </c>
      <c r="O13" s="13">
        <v>515503.070550723</v>
      </c>
      <c r="P13" s="13">
        <v>37912.73378491</v>
      </c>
      <c r="Q13" s="13">
        <v>38189.886903357998</v>
      </c>
      <c r="R13" s="13">
        <v>50403.065115919999</v>
      </c>
      <c r="S13" s="13">
        <v>234398.81472970001</v>
      </c>
      <c r="T13" s="13">
        <v>671038.33334144496</v>
      </c>
      <c r="U13" s="13">
        <v>173090.73</v>
      </c>
      <c r="V13" s="13">
        <v>2893.1190152099998</v>
      </c>
      <c r="W13" s="13">
        <v>32236.252627000002</v>
      </c>
      <c r="X13" s="13">
        <v>308996.62599539</v>
      </c>
      <c r="Y13" s="13">
        <v>2371866.8854984692</v>
      </c>
      <c r="Z13" s="12">
        <v>14011.712359020001</v>
      </c>
      <c r="AA13" s="13">
        <v>39198.014632639999</v>
      </c>
      <c r="AB13" s="13">
        <v>6108.1057927800002</v>
      </c>
      <c r="AC13" s="13">
        <v>7786.2244141700003</v>
      </c>
      <c r="AD13" s="13">
        <v>595302.67314718675</v>
      </c>
      <c r="AE13" s="13">
        <v>106822.91364871</v>
      </c>
      <c r="AF13" s="13">
        <v>1875426.2946202499</v>
      </c>
      <c r="AG13" s="13">
        <v>2750977.956097181</v>
      </c>
      <c r="AH13" s="13">
        <v>348004.75597275997</v>
      </c>
      <c r="AI13" s="13">
        <v>16456.5946645</v>
      </c>
      <c r="AJ13" s="13">
        <v>202308.03677083799</v>
      </c>
      <c r="AK13" s="68">
        <f>SUM(B13:AJ13)</f>
        <v>20311596.870439518</v>
      </c>
    </row>
    <row r="14" spans="1:37" s="68" customFormat="1" ht="12.75" x14ac:dyDescent="0.2">
      <c r="A14" s="3" t="s">
        <v>407</v>
      </c>
      <c r="B14" s="12">
        <v>170824.06807881</v>
      </c>
      <c r="C14" s="13">
        <v>67793.95921452</v>
      </c>
      <c r="D14" s="12">
        <v>14687.31799852</v>
      </c>
      <c r="E14" s="12">
        <v>6574.5755895299999</v>
      </c>
      <c r="F14" s="12">
        <v>2258449.9658147302</v>
      </c>
      <c r="G14" s="12">
        <v>46184.512846680002</v>
      </c>
      <c r="H14" s="12">
        <v>640625.12464328995</v>
      </c>
      <c r="I14" s="13">
        <v>40685.609892200002</v>
      </c>
      <c r="J14" s="12">
        <v>292462.76656244003</v>
      </c>
      <c r="K14" s="13">
        <v>2766866.3320883689</v>
      </c>
      <c r="L14" s="13">
        <v>210425.72963216429</v>
      </c>
      <c r="M14" s="13">
        <v>3118293.6540199462</v>
      </c>
      <c r="N14" s="13">
        <v>360760.223105104</v>
      </c>
      <c r="O14" s="13">
        <v>575903.070550723</v>
      </c>
      <c r="P14" s="13">
        <v>37912.73378491</v>
      </c>
      <c r="Q14" s="13">
        <v>22319.438495408001</v>
      </c>
      <c r="R14" s="13">
        <v>50403.065115919999</v>
      </c>
      <c r="S14" s="13">
        <v>226243.04798817</v>
      </c>
      <c r="T14" s="13">
        <v>668647.94449100504</v>
      </c>
      <c r="U14" s="13">
        <v>173090.73</v>
      </c>
      <c r="V14" s="13">
        <v>2893.1190152099998</v>
      </c>
      <c r="W14" s="13">
        <v>32236.252627000002</v>
      </c>
      <c r="X14" s="13">
        <v>308996.62599539</v>
      </c>
      <c r="Y14" s="13">
        <v>2371878.8307105252</v>
      </c>
      <c r="Z14" s="12">
        <v>14011.712359020001</v>
      </c>
      <c r="AA14" s="13">
        <v>39198.014632639999</v>
      </c>
      <c r="AB14" s="13">
        <v>6108.1057927800002</v>
      </c>
      <c r="AC14" s="13">
        <v>7786.2244141700003</v>
      </c>
      <c r="AD14" s="13">
        <v>595505.31239710667</v>
      </c>
      <c r="AE14" s="13">
        <v>106822.91364871</v>
      </c>
      <c r="AF14" s="13">
        <v>1869571.3554527999</v>
      </c>
      <c r="AG14" s="13">
        <v>2748925.8345840708</v>
      </c>
      <c r="AH14" s="13">
        <v>348021.39581729</v>
      </c>
      <c r="AI14" s="13">
        <v>16456.5946645</v>
      </c>
      <c r="AJ14" s="13">
        <v>202493.24412091801</v>
      </c>
      <c r="AK14" s="68">
        <f t="shared" ref="AK14:AK68" si="0">SUM(B14:AJ14)</f>
        <v>20420059.406144571</v>
      </c>
    </row>
    <row r="15" spans="1:37" s="69" customFormat="1" ht="12.75" x14ac:dyDescent="0.2">
      <c r="A15" s="3" t="s">
        <v>408</v>
      </c>
      <c r="B15" s="12">
        <v>167804.8920588</v>
      </c>
      <c r="C15" s="13">
        <v>66515.736617579998</v>
      </c>
      <c r="D15" s="12">
        <v>13842.20115655</v>
      </c>
      <c r="E15" s="12">
        <v>5769.7168686900004</v>
      </c>
      <c r="F15" s="12">
        <v>2258449.9658147302</v>
      </c>
      <c r="G15" s="12">
        <v>44004.094020830002</v>
      </c>
      <c r="H15" s="12">
        <v>609823.06381127995</v>
      </c>
      <c r="I15" s="13">
        <v>32607.204790160002</v>
      </c>
      <c r="J15" s="12">
        <v>282242.24871810002</v>
      </c>
      <c r="K15" s="13">
        <v>2646873.7040116759</v>
      </c>
      <c r="L15" s="13">
        <v>192351.31314038191</v>
      </c>
      <c r="M15" s="13">
        <v>3018963.8208410563</v>
      </c>
      <c r="N15" s="13">
        <v>127525.798378484</v>
      </c>
      <c r="O15" s="13">
        <v>472076.90084606799</v>
      </c>
      <c r="P15" s="13">
        <v>37610.696383499999</v>
      </c>
      <c r="Q15" s="13">
        <v>21622.584905618001</v>
      </c>
      <c r="R15" s="13">
        <v>36216.728959339998</v>
      </c>
      <c r="S15" s="13">
        <v>18803.139429210001</v>
      </c>
      <c r="T15" s="13">
        <v>490592.60152379499</v>
      </c>
      <c r="U15" s="13">
        <v>127612.67</v>
      </c>
      <c r="V15" s="13">
        <v>2810.7876146899998</v>
      </c>
      <c r="W15" s="13">
        <v>31794.956922000001</v>
      </c>
      <c r="X15" s="13">
        <v>305915.24369363999</v>
      </c>
      <c r="Y15" s="13">
        <v>2221241.7748061819</v>
      </c>
      <c r="Z15" s="12">
        <v>9677.7253134700004</v>
      </c>
      <c r="AA15" s="13">
        <v>36918.476011799998</v>
      </c>
      <c r="AB15" s="13">
        <v>5832.8785518599998</v>
      </c>
      <c r="AC15" s="13">
        <v>6827.6400400000002</v>
      </c>
      <c r="AD15" s="13">
        <v>558563.88699517772</v>
      </c>
      <c r="AE15" s="13">
        <v>101548.61719621001</v>
      </c>
      <c r="AF15" s="13">
        <v>1838758.24367258</v>
      </c>
      <c r="AG15" s="13">
        <v>2748920.6383661511</v>
      </c>
      <c r="AH15" s="13">
        <v>343863.84062029002</v>
      </c>
      <c r="AI15" s="13">
        <v>11232.56660041</v>
      </c>
      <c r="AJ15" s="13">
        <v>200707.953020288</v>
      </c>
      <c r="AK15" s="68">
        <f t="shared" si="0"/>
        <v>19095924.311700601</v>
      </c>
    </row>
    <row r="16" spans="1:37" s="69" customFormat="1" ht="12.75" x14ac:dyDescent="0.2">
      <c r="A16" s="2" t="s">
        <v>409</v>
      </c>
      <c r="B16" s="17">
        <v>74412.950101459995</v>
      </c>
      <c r="C16" s="141">
        <v>38419.57032762</v>
      </c>
      <c r="D16" s="17">
        <v>8930.55994388</v>
      </c>
      <c r="E16" s="17">
        <v>3385.2083054599998</v>
      </c>
      <c r="F16" s="17">
        <v>0</v>
      </c>
      <c r="G16" s="17">
        <v>23276.187674059998</v>
      </c>
      <c r="H16" s="17">
        <v>399224.96851614001</v>
      </c>
      <c r="I16" s="141">
        <v>17469.052917630001</v>
      </c>
      <c r="J16" s="17">
        <v>182073.45719096001</v>
      </c>
      <c r="K16" s="141">
        <v>415877.8596455162</v>
      </c>
      <c r="L16" s="141">
        <v>46885.909189949401</v>
      </c>
      <c r="M16" s="141">
        <v>185568.66201644001</v>
      </c>
      <c r="N16" s="141">
        <v>44813.398087203997</v>
      </c>
      <c r="O16" s="141">
        <v>115822.26524191</v>
      </c>
      <c r="P16" s="141">
        <v>6704.5353105900003</v>
      </c>
      <c r="Q16" s="141">
        <v>10799.744867830001</v>
      </c>
      <c r="R16" s="141">
        <v>21497.253442689998</v>
      </c>
      <c r="S16" s="141">
        <v>4249.9922728800002</v>
      </c>
      <c r="T16" s="141">
        <v>207040.02557597999</v>
      </c>
      <c r="U16" s="141">
        <v>46164.35</v>
      </c>
      <c r="V16" s="141">
        <v>1882.1557663999999</v>
      </c>
      <c r="W16" s="141">
        <v>25735.869321999999</v>
      </c>
      <c r="X16" s="141">
        <v>61845.501694810002</v>
      </c>
      <c r="Y16" s="141">
        <v>1257769.792779095</v>
      </c>
      <c r="Z16" s="17">
        <v>2229.95774016</v>
      </c>
      <c r="AA16" s="141">
        <v>18389.74701485</v>
      </c>
      <c r="AB16" s="141">
        <v>2591.3592610699998</v>
      </c>
      <c r="AC16" s="141">
        <v>3791.0599377100002</v>
      </c>
      <c r="AD16" s="141">
        <v>349562.63943129999</v>
      </c>
      <c r="AE16" s="141">
        <v>48603.907410419997</v>
      </c>
      <c r="AF16" s="141">
        <v>1276068.1298515301</v>
      </c>
      <c r="AG16" s="141">
        <v>7017.0973441200003</v>
      </c>
      <c r="AH16" s="141">
        <v>39430.676244770002</v>
      </c>
      <c r="AI16" s="141">
        <v>5391.1713450500001</v>
      </c>
      <c r="AJ16" s="141">
        <v>13236.95694072</v>
      </c>
      <c r="AK16" s="68">
        <f t="shared" si="0"/>
        <v>4966161.9727122057</v>
      </c>
    </row>
    <row r="17" spans="1:37" s="69" customFormat="1" ht="12.75" x14ac:dyDescent="0.2">
      <c r="A17" s="2" t="s">
        <v>410</v>
      </c>
      <c r="B17" s="17">
        <v>10252.186910390001</v>
      </c>
      <c r="C17" s="141">
        <v>5169.7649709999996</v>
      </c>
      <c r="D17" s="17">
        <v>1426.0342713699999</v>
      </c>
      <c r="E17" s="17">
        <v>484.75176643999998</v>
      </c>
      <c r="F17" s="17">
        <v>0</v>
      </c>
      <c r="G17" s="17">
        <v>3084.1601390000001</v>
      </c>
      <c r="H17" s="17">
        <v>38889.791400859998</v>
      </c>
      <c r="I17" s="141">
        <v>3193.2524496400001</v>
      </c>
      <c r="J17" s="17">
        <v>24808.05734897</v>
      </c>
      <c r="K17" s="141">
        <v>73960.903065976498</v>
      </c>
      <c r="L17" s="141">
        <v>7020.4003078222004</v>
      </c>
      <c r="M17" s="141">
        <v>33790.057497466398</v>
      </c>
      <c r="N17" s="141">
        <v>6016.4609279699998</v>
      </c>
      <c r="O17" s="141">
        <v>20938.295031349</v>
      </c>
      <c r="P17" s="141">
        <v>1215.26521572</v>
      </c>
      <c r="Q17" s="141">
        <v>1967.27442071</v>
      </c>
      <c r="R17" s="141">
        <v>2776.3752765899999</v>
      </c>
      <c r="S17" s="141">
        <v>1135.1319864300001</v>
      </c>
      <c r="T17" s="141">
        <v>27051.821433680001</v>
      </c>
      <c r="U17" s="141">
        <v>8244.49</v>
      </c>
      <c r="V17" s="141">
        <v>255.13487699999999</v>
      </c>
      <c r="W17" s="141">
        <v>3408.3800470000001</v>
      </c>
      <c r="X17" s="141">
        <v>8515.29229915</v>
      </c>
      <c r="Y17" s="141">
        <v>0</v>
      </c>
      <c r="Z17" s="17">
        <v>379.83461833000001</v>
      </c>
      <c r="AA17" s="141">
        <v>2493.9828348400001</v>
      </c>
      <c r="AB17" s="141">
        <v>465.12012471000003</v>
      </c>
      <c r="AC17" s="141">
        <v>355.60907450000002</v>
      </c>
      <c r="AD17" s="141">
        <v>38407.33853642</v>
      </c>
      <c r="AE17" s="141">
        <v>4267.52226522</v>
      </c>
      <c r="AF17" s="141">
        <v>145943.59676767001</v>
      </c>
      <c r="AG17" s="141">
        <v>90851.228273000001</v>
      </c>
      <c r="AH17" s="141">
        <v>5095.6683735400002</v>
      </c>
      <c r="AI17" s="141">
        <v>967.32730862999995</v>
      </c>
      <c r="AJ17" s="141">
        <v>2012.66312533</v>
      </c>
      <c r="AK17" s="68">
        <f t="shared" si="0"/>
        <v>574843.17294672423</v>
      </c>
    </row>
    <row r="18" spans="1:37" s="69" customFormat="1" ht="12.75" x14ac:dyDescent="0.2">
      <c r="A18" s="2" t="s">
        <v>411</v>
      </c>
      <c r="B18" s="17">
        <v>0</v>
      </c>
      <c r="C18" s="141">
        <v>0</v>
      </c>
      <c r="D18" s="17">
        <v>241.65880819</v>
      </c>
      <c r="E18" s="17">
        <v>36.387300074400002</v>
      </c>
      <c r="F18" s="17">
        <v>0</v>
      </c>
      <c r="G18" s="17">
        <v>0</v>
      </c>
      <c r="H18" s="17">
        <v>47.590268000000002</v>
      </c>
      <c r="I18" s="141">
        <v>811.12204594000002</v>
      </c>
      <c r="J18" s="17">
        <v>106.03262917000001</v>
      </c>
      <c r="K18" s="141">
        <v>17990.608773918299</v>
      </c>
      <c r="L18" s="141">
        <v>746.16440129060004</v>
      </c>
      <c r="M18" s="141">
        <v>12793.451435414399</v>
      </c>
      <c r="N18" s="141">
        <v>272.35233170999999</v>
      </c>
      <c r="O18" s="141">
        <v>5331.3744418899996</v>
      </c>
      <c r="P18" s="141">
        <v>309.07303116999998</v>
      </c>
      <c r="Q18" s="141">
        <v>4085.1921126410002</v>
      </c>
      <c r="R18" s="141">
        <v>0</v>
      </c>
      <c r="S18" s="141">
        <v>239.73732709000001</v>
      </c>
      <c r="T18" s="141">
        <v>122.59488764</v>
      </c>
      <c r="U18" s="141">
        <v>2540.1394808099999</v>
      </c>
      <c r="V18" s="141">
        <v>16.84408419</v>
      </c>
      <c r="W18" s="141">
        <v>1194.000299</v>
      </c>
      <c r="X18" s="141">
        <v>0</v>
      </c>
      <c r="Y18" s="141">
        <v>0</v>
      </c>
      <c r="Z18" s="17">
        <v>96.551758620000001</v>
      </c>
      <c r="AA18" s="141">
        <v>0</v>
      </c>
      <c r="AB18" s="141">
        <v>118.84121601</v>
      </c>
      <c r="AC18" s="141">
        <v>0</v>
      </c>
      <c r="AD18" s="141">
        <v>0</v>
      </c>
      <c r="AE18" s="141">
        <v>0</v>
      </c>
      <c r="AF18" s="141">
        <v>58.64123223</v>
      </c>
      <c r="AG18" s="141">
        <v>0</v>
      </c>
      <c r="AH18" s="141">
        <v>0</v>
      </c>
      <c r="AI18" s="141">
        <v>236.59922352999999</v>
      </c>
      <c r="AJ18" s="141">
        <v>225.69463417</v>
      </c>
      <c r="AK18" s="68">
        <f t="shared" si="0"/>
        <v>47620.651722698705</v>
      </c>
    </row>
    <row r="19" spans="1:37" s="68" customFormat="1" ht="12.75" x14ac:dyDescent="0.2">
      <c r="A19" s="2" t="s">
        <v>412</v>
      </c>
      <c r="B19" s="17">
        <v>14959.23714639</v>
      </c>
      <c r="C19" s="141">
        <v>5169.7649709999996</v>
      </c>
      <c r="D19" s="17">
        <v>1226.1982178799999</v>
      </c>
      <c r="E19" s="17">
        <v>458.91430223200001</v>
      </c>
      <c r="F19" s="17">
        <v>0</v>
      </c>
      <c r="G19" s="17">
        <v>3084.1601390000001</v>
      </c>
      <c r="H19" s="17">
        <v>38842.201132859998</v>
      </c>
      <c r="I19" s="141">
        <v>2382.1304037</v>
      </c>
      <c r="J19" s="17">
        <v>24702.0247198</v>
      </c>
      <c r="K19" s="141">
        <v>55970.294292058199</v>
      </c>
      <c r="L19" s="141">
        <v>6274.2359065316004</v>
      </c>
      <c r="M19" s="141">
        <v>37508.185531481999</v>
      </c>
      <c r="N19" s="141">
        <v>5744.10859626</v>
      </c>
      <c r="O19" s="141">
        <v>15606.920589459</v>
      </c>
      <c r="P19" s="141">
        <v>906.19218454999998</v>
      </c>
      <c r="Q19" s="141">
        <v>12244.281625068201</v>
      </c>
      <c r="R19" s="141">
        <v>2776.3752765899999</v>
      </c>
      <c r="S19" s="141">
        <v>1150.52953634</v>
      </c>
      <c r="T19" s="141">
        <v>26929.226546040001</v>
      </c>
      <c r="U19" s="141">
        <v>7447.4844476400003</v>
      </c>
      <c r="V19" s="141">
        <v>308.13337358000001</v>
      </c>
      <c r="W19" s="141">
        <v>2214.3797479999998</v>
      </c>
      <c r="X19" s="141">
        <v>8515.29229915</v>
      </c>
      <c r="Y19" s="141">
        <v>8493.2051811500005</v>
      </c>
      <c r="Z19" s="17">
        <v>283.28285971000003</v>
      </c>
      <c r="AA19" s="141">
        <v>2493.9828348400001</v>
      </c>
      <c r="AB19" s="141">
        <v>346.27890869999999</v>
      </c>
      <c r="AC19" s="141">
        <v>355.60907450000002</v>
      </c>
      <c r="AD19" s="141">
        <v>38407.33853642</v>
      </c>
      <c r="AE19" s="141">
        <v>4267.52226522</v>
      </c>
      <c r="AF19" s="141">
        <v>186536.35779757</v>
      </c>
      <c r="AG19" s="141">
        <v>90851.228273000001</v>
      </c>
      <c r="AH19" s="141">
        <v>5122.0159863899999</v>
      </c>
      <c r="AI19" s="141">
        <v>22301.767285099999</v>
      </c>
      <c r="AJ19" s="141">
        <v>76162.825937700007</v>
      </c>
      <c r="AK19" s="68">
        <f t="shared" si="0"/>
        <v>710041.68592591095</v>
      </c>
    </row>
    <row r="20" spans="1:37" s="68" customFormat="1" ht="12.75" x14ac:dyDescent="0.2">
      <c r="A20" s="2" t="s">
        <v>413</v>
      </c>
      <c r="B20" s="17">
        <v>41026.992224540001</v>
      </c>
      <c r="C20" s="141">
        <v>18639.963305689998</v>
      </c>
      <c r="D20" s="17">
        <v>2582.0085322700002</v>
      </c>
      <c r="E20" s="17">
        <v>1061.9000334899999</v>
      </c>
      <c r="F20" s="17">
        <v>6085.3729180199998</v>
      </c>
      <c r="G20" s="17">
        <v>6791.9394406399997</v>
      </c>
      <c r="H20" s="17">
        <v>88702.202573160001</v>
      </c>
      <c r="I20" s="141">
        <v>9676.2555315600002</v>
      </c>
      <c r="J20" s="17">
        <v>49869.928496569999</v>
      </c>
      <c r="K20" s="141">
        <v>1069069.8475264974</v>
      </c>
      <c r="L20" s="141">
        <v>128909.86521785639</v>
      </c>
      <c r="M20" s="141">
        <v>2518215.1148872701</v>
      </c>
      <c r="N20" s="141">
        <v>33456.431669739999</v>
      </c>
      <c r="O20" s="141">
        <v>292572.14339975599</v>
      </c>
      <c r="P20" s="141">
        <v>16556.82422812</v>
      </c>
      <c r="Q20" s="141">
        <v>4585.3551695380002</v>
      </c>
      <c r="R20" s="141">
        <v>8433.2536296300004</v>
      </c>
      <c r="S20" s="141">
        <v>6832.4683189999996</v>
      </c>
      <c r="T20" s="141">
        <v>184256.756152702</v>
      </c>
      <c r="U20" s="141">
        <v>62756.28</v>
      </c>
      <c r="V20" s="141">
        <v>479.04022328999997</v>
      </c>
      <c r="W20" s="141">
        <v>21.851965</v>
      </c>
      <c r="X20" s="141">
        <v>31330.445501980001</v>
      </c>
      <c r="Y20" s="141">
        <v>712176.14741628105</v>
      </c>
      <c r="Z20" s="17">
        <v>3139.9472125100001</v>
      </c>
      <c r="AA20" s="141">
        <v>9894.9506104499997</v>
      </c>
      <c r="AB20" s="141">
        <v>2550.9168000700001</v>
      </c>
      <c r="AC20" s="141">
        <v>1981.32764851</v>
      </c>
      <c r="AD20" s="141">
        <v>49610.625313082703</v>
      </c>
      <c r="AE20" s="141">
        <v>29442.44607754</v>
      </c>
      <c r="AF20" s="141">
        <v>32719.037552040001</v>
      </c>
      <c r="AG20" s="141">
        <v>10420.935999821</v>
      </c>
      <c r="AH20" s="141">
        <v>44266.649591059999</v>
      </c>
      <c r="AI20" s="141">
        <v>3768.06677683</v>
      </c>
      <c r="AJ20" s="141">
        <v>12754.603141868</v>
      </c>
      <c r="AK20" s="68">
        <f t="shared" si="0"/>
        <v>5494637.8950863816</v>
      </c>
    </row>
    <row r="21" spans="1:37" s="69" customFormat="1" ht="12.75" x14ac:dyDescent="0.2">
      <c r="A21" s="3" t="s">
        <v>414</v>
      </c>
      <c r="B21" s="12">
        <v>0</v>
      </c>
      <c r="C21" s="13">
        <v>0</v>
      </c>
      <c r="D21" s="12">
        <v>0</v>
      </c>
      <c r="E21" s="12">
        <v>0</v>
      </c>
      <c r="F21" s="12">
        <v>2252364.5928967101</v>
      </c>
      <c r="G21" s="12">
        <v>0</v>
      </c>
      <c r="H21" s="12">
        <v>0</v>
      </c>
      <c r="I21" s="13">
        <v>0</v>
      </c>
      <c r="J21" s="12">
        <v>0</v>
      </c>
      <c r="K21" s="13">
        <v>938697.15618781559</v>
      </c>
      <c r="L21" s="13">
        <v>235.6901471006</v>
      </c>
      <c r="M21" s="13">
        <v>212860.94366978999</v>
      </c>
      <c r="N21" s="13">
        <v>17705.1649707</v>
      </c>
      <c r="O21" s="13">
        <v>15922.0394015</v>
      </c>
      <c r="P21" s="13">
        <v>0</v>
      </c>
      <c r="Q21" s="13">
        <v>0</v>
      </c>
      <c r="R21" s="13">
        <v>0</v>
      </c>
      <c r="S21" s="13">
        <v>5896.1804587500001</v>
      </c>
      <c r="T21" s="13">
        <v>6856.6314069800001</v>
      </c>
      <c r="U21" s="13">
        <v>6790.27</v>
      </c>
      <c r="V21" s="13">
        <v>0</v>
      </c>
      <c r="W21" s="13">
        <v>0</v>
      </c>
      <c r="X21" s="13">
        <v>0</v>
      </c>
      <c r="Y21" s="13">
        <v>6277.0854771599998</v>
      </c>
      <c r="Z21" s="12">
        <v>0</v>
      </c>
      <c r="AA21" s="13">
        <v>0</v>
      </c>
      <c r="AB21" s="13">
        <v>0</v>
      </c>
      <c r="AC21" s="13">
        <v>0</v>
      </c>
      <c r="AD21" s="13">
        <v>1081.4994337000001</v>
      </c>
      <c r="AE21" s="13">
        <v>0</v>
      </c>
      <c r="AF21" s="13">
        <v>0.39451267000000001</v>
      </c>
      <c r="AG21" s="13">
        <v>5333.82213228</v>
      </c>
      <c r="AH21" s="13">
        <v>0</v>
      </c>
      <c r="AI21" s="13">
        <v>0</v>
      </c>
      <c r="AJ21" s="13">
        <v>2.2114201200000001</v>
      </c>
      <c r="AK21" s="68">
        <f t="shared" si="0"/>
        <v>3470023.6821152768</v>
      </c>
    </row>
    <row r="22" spans="1:37" s="69" customFormat="1" ht="12.75" x14ac:dyDescent="0.2">
      <c r="A22" s="3" t="s">
        <v>415</v>
      </c>
      <c r="B22" s="12">
        <v>0</v>
      </c>
      <c r="C22" s="13">
        <v>0</v>
      </c>
      <c r="D22" s="12">
        <v>0</v>
      </c>
      <c r="E22" s="12">
        <v>0</v>
      </c>
      <c r="F22" s="12">
        <v>1851565.5776365399</v>
      </c>
      <c r="G22" s="12">
        <v>0</v>
      </c>
      <c r="H22" s="12">
        <v>0</v>
      </c>
      <c r="I22" s="13">
        <v>0</v>
      </c>
      <c r="J22" s="12">
        <v>0</v>
      </c>
      <c r="K22" s="13">
        <v>869565.07448856567</v>
      </c>
      <c r="L22" s="13">
        <v>235.6901471006</v>
      </c>
      <c r="M22" s="13">
        <v>155996.07049459999</v>
      </c>
      <c r="N22" s="13">
        <v>8294.5532234000002</v>
      </c>
      <c r="O22" s="13">
        <v>13803.644368499999</v>
      </c>
      <c r="P22" s="13">
        <v>0</v>
      </c>
      <c r="Q22" s="13">
        <v>0</v>
      </c>
      <c r="R22" s="13">
        <v>0</v>
      </c>
      <c r="S22" s="13">
        <v>5896.1804587500001</v>
      </c>
      <c r="T22" s="13">
        <v>6854.5236315800003</v>
      </c>
      <c r="U22" s="13">
        <v>2551.0300000000002</v>
      </c>
      <c r="V22" s="13">
        <v>0</v>
      </c>
      <c r="W22" s="13">
        <v>0</v>
      </c>
      <c r="X22" s="13">
        <v>0</v>
      </c>
      <c r="Y22" s="13">
        <v>2140.9924422700001</v>
      </c>
      <c r="Z22" s="12">
        <v>0</v>
      </c>
      <c r="AA22" s="13">
        <v>0</v>
      </c>
      <c r="AB22" s="13">
        <v>0</v>
      </c>
      <c r="AC22" s="13">
        <v>0</v>
      </c>
      <c r="AD22" s="13">
        <v>1081.4994337000001</v>
      </c>
      <c r="AE22" s="13">
        <v>0</v>
      </c>
      <c r="AF22" s="13">
        <v>0.39451267000000001</v>
      </c>
      <c r="AG22" s="13">
        <v>5333.82213228</v>
      </c>
      <c r="AH22" s="13">
        <v>0</v>
      </c>
      <c r="AI22" s="13">
        <v>0</v>
      </c>
      <c r="AJ22" s="13">
        <v>2.2114201200000001</v>
      </c>
      <c r="AK22" s="68">
        <f t="shared" si="0"/>
        <v>2923321.2643900765</v>
      </c>
    </row>
    <row r="23" spans="1:37" s="69" customFormat="1" ht="12.75" x14ac:dyDescent="0.2">
      <c r="A23" s="2" t="s">
        <v>416</v>
      </c>
      <c r="B23" s="17">
        <v>0</v>
      </c>
      <c r="C23" s="141">
        <v>0</v>
      </c>
      <c r="D23" s="17">
        <v>0</v>
      </c>
      <c r="E23" s="17">
        <v>0</v>
      </c>
      <c r="F23" s="17">
        <v>0</v>
      </c>
      <c r="G23" s="17">
        <v>0</v>
      </c>
      <c r="H23" s="17">
        <v>0</v>
      </c>
      <c r="I23" s="141">
        <v>0</v>
      </c>
      <c r="J23" s="17">
        <v>0</v>
      </c>
      <c r="K23" s="141">
        <v>377165.29659381422</v>
      </c>
      <c r="L23" s="141">
        <v>0</v>
      </c>
      <c r="M23" s="141">
        <v>38543.498574400001</v>
      </c>
      <c r="N23" s="141">
        <v>159.20419912</v>
      </c>
      <c r="O23" s="141">
        <v>8777.6063020000001</v>
      </c>
      <c r="P23" s="141">
        <v>0</v>
      </c>
      <c r="Q23" s="141">
        <v>0</v>
      </c>
      <c r="R23" s="141">
        <v>0</v>
      </c>
      <c r="S23" s="141">
        <v>0</v>
      </c>
      <c r="T23" s="141">
        <v>4540.7812616299998</v>
      </c>
      <c r="U23" s="141">
        <v>2347.14</v>
      </c>
      <c r="V23" s="141">
        <v>0</v>
      </c>
      <c r="W23" s="141">
        <v>0</v>
      </c>
      <c r="X23" s="141">
        <v>0</v>
      </c>
      <c r="Y23" s="141">
        <v>0</v>
      </c>
      <c r="Z23" s="17">
        <v>0</v>
      </c>
      <c r="AA23" s="141">
        <v>0</v>
      </c>
      <c r="AB23" s="141">
        <v>0</v>
      </c>
      <c r="AC23" s="141">
        <v>0</v>
      </c>
      <c r="AD23" s="141">
        <v>444.52991209999999</v>
      </c>
      <c r="AE23" s="141">
        <v>0</v>
      </c>
      <c r="AF23" s="141">
        <v>0</v>
      </c>
      <c r="AG23" s="141">
        <v>0</v>
      </c>
      <c r="AH23" s="141">
        <v>0</v>
      </c>
      <c r="AI23" s="141">
        <v>0</v>
      </c>
      <c r="AJ23" s="141">
        <v>0</v>
      </c>
      <c r="AK23" s="68">
        <f t="shared" si="0"/>
        <v>431978.05684306426</v>
      </c>
    </row>
    <row r="24" spans="1:37" s="69" customFormat="1" ht="12.75" x14ac:dyDescent="0.2">
      <c r="A24" s="2" t="s">
        <v>417</v>
      </c>
      <c r="B24" s="17">
        <v>0</v>
      </c>
      <c r="C24" s="141">
        <v>0</v>
      </c>
      <c r="D24" s="17">
        <v>0</v>
      </c>
      <c r="E24" s="17">
        <v>0</v>
      </c>
      <c r="F24" s="17">
        <v>0</v>
      </c>
      <c r="G24" s="17">
        <v>0</v>
      </c>
      <c r="H24" s="17">
        <v>0</v>
      </c>
      <c r="I24" s="141">
        <v>0</v>
      </c>
      <c r="J24" s="17">
        <v>0</v>
      </c>
      <c r="K24" s="141">
        <v>1070.44934147</v>
      </c>
      <c r="L24" s="141">
        <v>0</v>
      </c>
      <c r="M24" s="141">
        <v>0</v>
      </c>
      <c r="N24" s="141">
        <v>5026.4565337699996</v>
      </c>
      <c r="O24" s="141">
        <v>0</v>
      </c>
      <c r="P24" s="141">
        <v>0</v>
      </c>
      <c r="Q24" s="141">
        <v>0</v>
      </c>
      <c r="R24" s="141">
        <v>0</v>
      </c>
      <c r="S24" s="141">
        <v>0</v>
      </c>
      <c r="T24" s="141">
        <v>2212.25051962</v>
      </c>
      <c r="U24" s="141">
        <v>0</v>
      </c>
      <c r="V24" s="141">
        <v>0</v>
      </c>
      <c r="W24" s="141">
        <v>0</v>
      </c>
      <c r="X24" s="141">
        <v>0</v>
      </c>
      <c r="Y24" s="141">
        <v>0</v>
      </c>
      <c r="Z24" s="17">
        <v>0</v>
      </c>
      <c r="AA24" s="141">
        <v>0</v>
      </c>
      <c r="AB24" s="141">
        <v>0</v>
      </c>
      <c r="AC24" s="141">
        <v>0</v>
      </c>
      <c r="AD24" s="141">
        <v>0</v>
      </c>
      <c r="AE24" s="141">
        <v>0</v>
      </c>
      <c r="AF24" s="141">
        <v>0</v>
      </c>
      <c r="AG24" s="141">
        <v>0</v>
      </c>
      <c r="AH24" s="141">
        <v>0</v>
      </c>
      <c r="AI24" s="141">
        <v>0</v>
      </c>
      <c r="AJ24" s="141">
        <v>0</v>
      </c>
      <c r="AK24" s="68">
        <f t="shared" si="0"/>
        <v>8309.1563948599996</v>
      </c>
    </row>
    <row r="25" spans="1:37" s="68" customFormat="1" ht="12.75" x14ac:dyDescent="0.2">
      <c r="A25" s="2" t="s">
        <v>418</v>
      </c>
      <c r="B25" s="17">
        <v>0</v>
      </c>
      <c r="C25" s="141">
        <v>0</v>
      </c>
      <c r="D25" s="17">
        <v>0</v>
      </c>
      <c r="E25" s="17">
        <v>0</v>
      </c>
      <c r="F25" s="17">
        <v>1851565.5776365399</v>
      </c>
      <c r="G25" s="17">
        <v>0</v>
      </c>
      <c r="H25" s="17">
        <v>0</v>
      </c>
      <c r="I25" s="141">
        <v>0</v>
      </c>
      <c r="J25" s="17">
        <v>0</v>
      </c>
      <c r="K25" s="141">
        <v>491329.32855328149</v>
      </c>
      <c r="L25" s="141">
        <v>235.6901471006</v>
      </c>
      <c r="M25" s="141">
        <v>117452.5719202</v>
      </c>
      <c r="N25" s="141">
        <v>3108.8924905099998</v>
      </c>
      <c r="O25" s="141">
        <v>5026.0380665000002</v>
      </c>
      <c r="P25" s="141">
        <v>0</v>
      </c>
      <c r="Q25" s="141">
        <v>0</v>
      </c>
      <c r="R25" s="141">
        <v>0</v>
      </c>
      <c r="S25" s="141">
        <v>5896.1804587500001</v>
      </c>
      <c r="T25" s="141">
        <v>101.49185033000001</v>
      </c>
      <c r="U25" s="141">
        <v>203.89</v>
      </c>
      <c r="V25" s="141">
        <v>0</v>
      </c>
      <c r="W25" s="141">
        <v>0</v>
      </c>
      <c r="X25" s="141">
        <v>0</v>
      </c>
      <c r="Y25" s="141">
        <v>2140.9924422700001</v>
      </c>
      <c r="Z25" s="17">
        <v>0</v>
      </c>
      <c r="AA25" s="141">
        <v>0</v>
      </c>
      <c r="AB25" s="141">
        <v>0</v>
      </c>
      <c r="AC25" s="141">
        <v>0</v>
      </c>
      <c r="AD25" s="141">
        <v>636.96952160000001</v>
      </c>
      <c r="AE25" s="141">
        <v>0</v>
      </c>
      <c r="AF25" s="141">
        <v>0.39451267000000001</v>
      </c>
      <c r="AG25" s="141">
        <v>5333.82213228</v>
      </c>
      <c r="AH25" s="141">
        <v>0</v>
      </c>
      <c r="AI25" s="141">
        <v>0</v>
      </c>
      <c r="AJ25" s="141">
        <v>2.2114201200000001</v>
      </c>
      <c r="AK25" s="68">
        <f t="shared" si="0"/>
        <v>2483034.051152152</v>
      </c>
    </row>
    <row r="26" spans="1:37" s="69" customFormat="1" ht="12.75" x14ac:dyDescent="0.2">
      <c r="A26" s="2" t="s">
        <v>419</v>
      </c>
      <c r="B26" s="17">
        <v>0</v>
      </c>
      <c r="C26" s="141">
        <v>0</v>
      </c>
      <c r="D26" s="17">
        <v>0</v>
      </c>
      <c r="E26" s="17">
        <v>0</v>
      </c>
      <c r="F26" s="17">
        <v>400799.01526016998</v>
      </c>
      <c r="G26" s="17">
        <v>0</v>
      </c>
      <c r="H26" s="17">
        <v>0</v>
      </c>
      <c r="I26" s="141">
        <v>0</v>
      </c>
      <c r="J26" s="17">
        <v>0</v>
      </c>
      <c r="K26" s="141">
        <v>69132.081699250004</v>
      </c>
      <c r="L26" s="141">
        <v>0</v>
      </c>
      <c r="M26" s="141">
        <v>56864.873175189998</v>
      </c>
      <c r="N26" s="141">
        <v>9410.6117472999995</v>
      </c>
      <c r="O26" s="141">
        <v>2118.3950329999998</v>
      </c>
      <c r="P26" s="141">
        <v>0</v>
      </c>
      <c r="Q26" s="141">
        <v>0</v>
      </c>
      <c r="R26" s="141">
        <v>0</v>
      </c>
      <c r="S26" s="141">
        <v>0</v>
      </c>
      <c r="T26" s="141">
        <v>2.1077754</v>
      </c>
      <c r="U26" s="141">
        <v>4239.24</v>
      </c>
      <c r="V26" s="141">
        <v>0</v>
      </c>
      <c r="W26" s="141">
        <v>0</v>
      </c>
      <c r="X26" s="141">
        <v>0</v>
      </c>
      <c r="Y26" s="141">
        <v>4136.0930348900001</v>
      </c>
      <c r="Z26" s="17">
        <v>0</v>
      </c>
      <c r="AA26" s="141">
        <v>0</v>
      </c>
      <c r="AB26" s="141">
        <v>0</v>
      </c>
      <c r="AC26" s="141">
        <v>0</v>
      </c>
      <c r="AD26" s="141">
        <v>0</v>
      </c>
      <c r="AE26" s="141">
        <v>0</v>
      </c>
      <c r="AF26" s="141">
        <v>0</v>
      </c>
      <c r="AG26" s="141">
        <v>0</v>
      </c>
      <c r="AH26" s="141">
        <v>0</v>
      </c>
      <c r="AI26" s="141">
        <v>0</v>
      </c>
      <c r="AJ26" s="141">
        <v>0</v>
      </c>
      <c r="AK26" s="68">
        <f t="shared" si="0"/>
        <v>546702.41772520007</v>
      </c>
    </row>
    <row r="27" spans="1:37" s="69" customFormat="1" ht="12.75" x14ac:dyDescent="0.2">
      <c r="A27" s="3" t="s">
        <v>420</v>
      </c>
      <c r="B27" s="12">
        <v>42112.762822409997</v>
      </c>
      <c r="C27" s="13">
        <v>4286.4380132699998</v>
      </c>
      <c r="D27" s="12">
        <v>903.59840902999997</v>
      </c>
      <c r="E27" s="12">
        <v>837.85676330000001</v>
      </c>
      <c r="F27" s="12">
        <v>0</v>
      </c>
      <c r="G27" s="12">
        <v>10851.80676713</v>
      </c>
      <c r="H27" s="12">
        <v>83006.101321120004</v>
      </c>
      <c r="I27" s="13">
        <v>2268.6438913299999</v>
      </c>
      <c r="J27" s="12">
        <v>25490.805681599999</v>
      </c>
      <c r="K27" s="13">
        <v>149267.93758587021</v>
      </c>
      <c r="L27" s="13">
        <v>9299.4482776533005</v>
      </c>
      <c r="M27" s="13">
        <v>68529.042770090004</v>
      </c>
      <c r="N27" s="13">
        <v>25534.342722869998</v>
      </c>
      <c r="O27" s="13">
        <v>26822.157771553</v>
      </c>
      <c r="P27" s="13">
        <v>13134.07162907</v>
      </c>
      <c r="Q27" s="13">
        <v>4270.2104475400001</v>
      </c>
      <c r="R27" s="13">
        <v>3509.8466104300001</v>
      </c>
      <c r="S27" s="13">
        <v>689.36639215000002</v>
      </c>
      <c r="T27" s="13">
        <v>65387.366954452998</v>
      </c>
      <c r="U27" s="13">
        <v>3657.28</v>
      </c>
      <c r="V27" s="13">
        <v>194.456748</v>
      </c>
      <c r="W27" s="13">
        <v>2628.8555879999999</v>
      </c>
      <c r="X27" s="13">
        <v>204224.00419770001</v>
      </c>
      <c r="Y27" s="13">
        <v>245018.74913364599</v>
      </c>
      <c r="Z27" s="12">
        <v>3927.9857424699999</v>
      </c>
      <c r="AA27" s="13">
        <v>6139.7955516599995</v>
      </c>
      <c r="AB27" s="13">
        <v>225.48236600999999</v>
      </c>
      <c r="AC27" s="13">
        <v>699.64337927999998</v>
      </c>
      <c r="AD27" s="13">
        <v>119901.784280675</v>
      </c>
      <c r="AE27" s="13">
        <v>19234.741443030001</v>
      </c>
      <c r="AF27" s="13">
        <v>384027.08498867002</v>
      </c>
      <c r="AG27" s="13">
        <v>2635297.55461693</v>
      </c>
      <c r="AH27" s="13">
        <v>255070.84641092</v>
      </c>
      <c r="AI27" s="13">
        <v>1106.0011698999999</v>
      </c>
      <c r="AJ27" s="13">
        <v>172701.51839225</v>
      </c>
      <c r="AK27" s="68">
        <f t="shared" si="0"/>
        <v>4590257.5888400106</v>
      </c>
    </row>
    <row r="28" spans="1:37" s="69" customFormat="1" ht="12.75" x14ac:dyDescent="0.2">
      <c r="A28" s="2" t="s">
        <v>421</v>
      </c>
      <c r="B28" s="17">
        <v>1261.37031095</v>
      </c>
      <c r="C28" s="141">
        <v>625.32252911</v>
      </c>
      <c r="D28" s="17">
        <v>62.859183469999998</v>
      </c>
      <c r="E28" s="17">
        <v>163.28588468999999</v>
      </c>
      <c r="F28" s="17">
        <v>0</v>
      </c>
      <c r="G28" s="17">
        <v>367.50076433999999</v>
      </c>
      <c r="H28" s="17">
        <v>10728.76440125</v>
      </c>
      <c r="I28" s="141">
        <v>238.36246510000001</v>
      </c>
      <c r="J28" s="17">
        <v>3256.4014701000001</v>
      </c>
      <c r="K28" s="141">
        <v>27772.372313209999</v>
      </c>
      <c r="L28" s="141">
        <v>2276.8946116000002</v>
      </c>
      <c r="M28" s="141">
        <v>9163.0241560499999</v>
      </c>
      <c r="N28" s="141">
        <v>1442.7069825599999</v>
      </c>
      <c r="O28" s="141">
        <v>20.007001070000001</v>
      </c>
      <c r="P28" s="141">
        <v>11307.4</v>
      </c>
      <c r="Q28" s="141">
        <v>761.31048310000006</v>
      </c>
      <c r="R28" s="141">
        <v>415.04272421000002</v>
      </c>
      <c r="S28" s="141">
        <v>19.604816</v>
      </c>
      <c r="T28" s="141">
        <v>38183.087145083002</v>
      </c>
      <c r="U28" s="141">
        <v>0</v>
      </c>
      <c r="V28" s="141">
        <v>31.269521189999999</v>
      </c>
      <c r="W28" s="141">
        <v>365.77145200000001</v>
      </c>
      <c r="X28" s="141">
        <v>186193.44060559</v>
      </c>
      <c r="Y28" s="141">
        <v>0</v>
      </c>
      <c r="Z28" s="17">
        <v>513.11620379999999</v>
      </c>
      <c r="AA28" s="141">
        <v>301.13369942000003</v>
      </c>
      <c r="AB28" s="141">
        <v>14.571221380000001</v>
      </c>
      <c r="AC28" s="141">
        <v>18.482505499999998</v>
      </c>
      <c r="AD28" s="141">
        <v>0.1704792</v>
      </c>
      <c r="AE28" s="141">
        <v>402.39206619999999</v>
      </c>
      <c r="AF28" s="141">
        <v>229487.25818102999</v>
      </c>
      <c r="AG28" s="141">
        <v>181049.89086059999</v>
      </c>
      <c r="AH28" s="141">
        <v>187.47783498000001</v>
      </c>
      <c r="AI28" s="141">
        <v>78.777439479999998</v>
      </c>
      <c r="AJ28" s="141">
        <v>453.10439730000002</v>
      </c>
      <c r="AK28" s="68">
        <f t="shared" si="0"/>
        <v>707162.1737095631</v>
      </c>
    </row>
    <row r="29" spans="1:37" s="69" customFormat="1" ht="12.75" x14ac:dyDescent="0.2">
      <c r="A29" s="2" t="s">
        <v>422</v>
      </c>
      <c r="B29" s="17">
        <v>0</v>
      </c>
      <c r="C29" s="141">
        <v>0</v>
      </c>
      <c r="D29" s="17">
        <v>0</v>
      </c>
      <c r="E29" s="17">
        <v>0</v>
      </c>
      <c r="F29" s="17">
        <v>0</v>
      </c>
      <c r="G29" s="17">
        <v>0</v>
      </c>
      <c r="H29" s="17">
        <v>0</v>
      </c>
      <c r="I29" s="141">
        <v>0</v>
      </c>
      <c r="J29" s="17">
        <v>0</v>
      </c>
      <c r="K29" s="141">
        <v>7.0921419999999999</v>
      </c>
      <c r="L29" s="141">
        <v>0</v>
      </c>
      <c r="M29" s="141">
        <v>0</v>
      </c>
      <c r="N29" s="141">
        <v>0</v>
      </c>
      <c r="O29" s="141">
        <v>0</v>
      </c>
      <c r="P29" s="141">
        <v>0</v>
      </c>
      <c r="Q29" s="141">
        <v>0</v>
      </c>
      <c r="R29" s="141">
        <v>0</v>
      </c>
      <c r="S29" s="141">
        <v>0</v>
      </c>
      <c r="T29" s="141">
        <v>0</v>
      </c>
      <c r="U29" s="141">
        <v>0</v>
      </c>
      <c r="V29" s="141">
        <v>0</v>
      </c>
      <c r="W29" s="141">
        <v>0</v>
      </c>
      <c r="X29" s="141">
        <v>0</v>
      </c>
      <c r="Y29" s="141">
        <v>0</v>
      </c>
      <c r="Z29" s="17">
        <v>0</v>
      </c>
      <c r="AA29" s="141">
        <v>0</v>
      </c>
      <c r="AB29" s="141">
        <v>0</v>
      </c>
      <c r="AC29" s="141">
        <v>0</v>
      </c>
      <c r="AD29" s="141">
        <v>0</v>
      </c>
      <c r="AE29" s="141">
        <v>0</v>
      </c>
      <c r="AF29" s="141">
        <v>0</v>
      </c>
      <c r="AG29" s="141">
        <v>0</v>
      </c>
      <c r="AH29" s="141">
        <v>0</v>
      </c>
      <c r="AI29" s="141">
        <v>0</v>
      </c>
      <c r="AJ29" s="141">
        <v>0</v>
      </c>
      <c r="AK29" s="68">
        <f t="shared" si="0"/>
        <v>7.0921419999999999</v>
      </c>
    </row>
    <row r="30" spans="1:37" s="69" customFormat="1" ht="12.75" x14ac:dyDescent="0.2">
      <c r="A30" s="2" t="s">
        <v>423</v>
      </c>
      <c r="B30" s="17">
        <v>0</v>
      </c>
      <c r="C30" s="141">
        <v>0</v>
      </c>
      <c r="D30" s="17">
        <v>0</v>
      </c>
      <c r="E30" s="17">
        <v>117.78656196999999</v>
      </c>
      <c r="F30" s="17">
        <v>0</v>
      </c>
      <c r="G30" s="17">
        <v>0</v>
      </c>
      <c r="H30" s="17">
        <v>0</v>
      </c>
      <c r="I30" s="141">
        <v>0</v>
      </c>
      <c r="J30" s="17">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7">
        <v>0</v>
      </c>
      <c r="AA30" s="141">
        <v>0</v>
      </c>
      <c r="AB30" s="141">
        <v>0</v>
      </c>
      <c r="AC30" s="141">
        <v>0</v>
      </c>
      <c r="AD30" s="141">
        <v>0</v>
      </c>
      <c r="AE30" s="141">
        <v>0</v>
      </c>
      <c r="AF30" s="141">
        <v>0</v>
      </c>
      <c r="AG30" s="141">
        <v>0</v>
      </c>
      <c r="AH30" s="141">
        <v>0</v>
      </c>
      <c r="AI30" s="141">
        <v>0</v>
      </c>
      <c r="AJ30" s="141">
        <v>0</v>
      </c>
      <c r="AK30" s="68">
        <f t="shared" si="0"/>
        <v>117.78656196999999</v>
      </c>
    </row>
    <row r="31" spans="1:37" s="69" customFormat="1" ht="24" x14ac:dyDescent="0.2">
      <c r="A31" s="2" t="s">
        <v>424</v>
      </c>
      <c r="B31" s="17">
        <v>0</v>
      </c>
      <c r="C31" s="141">
        <v>0</v>
      </c>
      <c r="D31" s="17">
        <v>0</v>
      </c>
      <c r="E31" s="17">
        <v>0</v>
      </c>
      <c r="F31" s="17">
        <v>0</v>
      </c>
      <c r="G31" s="17">
        <v>0</v>
      </c>
      <c r="H31" s="17">
        <v>0</v>
      </c>
      <c r="I31" s="141">
        <v>0</v>
      </c>
      <c r="J31" s="17">
        <v>0</v>
      </c>
      <c r="K31" s="141">
        <v>1428.539534</v>
      </c>
      <c r="L31" s="141">
        <v>0</v>
      </c>
      <c r="M31" s="141">
        <v>0</v>
      </c>
      <c r="N31" s="141">
        <v>0</v>
      </c>
      <c r="O31" s="141">
        <v>0</v>
      </c>
      <c r="P31" s="141">
        <v>0</v>
      </c>
      <c r="Q31" s="141">
        <v>0</v>
      </c>
      <c r="R31" s="141">
        <v>0</v>
      </c>
      <c r="S31" s="141">
        <v>0</v>
      </c>
      <c r="T31" s="141">
        <v>0</v>
      </c>
      <c r="U31" s="141">
        <v>0</v>
      </c>
      <c r="V31" s="141">
        <v>0</v>
      </c>
      <c r="W31" s="141">
        <v>0</v>
      </c>
      <c r="X31" s="141">
        <v>0</v>
      </c>
      <c r="Y31" s="141">
        <v>0</v>
      </c>
      <c r="Z31" s="17">
        <v>0</v>
      </c>
      <c r="AA31" s="141">
        <v>0</v>
      </c>
      <c r="AB31" s="141">
        <v>0</v>
      </c>
      <c r="AC31" s="141">
        <v>0</v>
      </c>
      <c r="AD31" s="141">
        <v>1.4999999999999999E-2</v>
      </c>
      <c r="AE31" s="141">
        <v>0</v>
      </c>
      <c r="AF31" s="141">
        <v>0</v>
      </c>
      <c r="AG31" s="141">
        <v>0</v>
      </c>
      <c r="AH31" s="141">
        <v>0</v>
      </c>
      <c r="AI31" s="141">
        <v>0</v>
      </c>
      <c r="AJ31" s="141">
        <v>0</v>
      </c>
      <c r="AK31" s="68">
        <f t="shared" si="0"/>
        <v>1428.5545340000001</v>
      </c>
    </row>
    <row r="32" spans="1:37" s="69" customFormat="1" ht="12.75" x14ac:dyDescent="0.2">
      <c r="A32" s="2" t="s">
        <v>425</v>
      </c>
      <c r="B32" s="17">
        <v>0</v>
      </c>
      <c r="C32" s="141">
        <v>0</v>
      </c>
      <c r="D32" s="17">
        <v>0</v>
      </c>
      <c r="E32" s="17">
        <v>0</v>
      </c>
      <c r="F32" s="17">
        <v>0</v>
      </c>
      <c r="G32" s="17">
        <v>0</v>
      </c>
      <c r="H32" s="17">
        <v>0</v>
      </c>
      <c r="I32" s="141">
        <v>0</v>
      </c>
      <c r="J32" s="17">
        <v>0</v>
      </c>
      <c r="K32" s="141">
        <v>0</v>
      </c>
      <c r="L32" s="141">
        <v>0.3</v>
      </c>
      <c r="M32" s="141">
        <v>0</v>
      </c>
      <c r="N32" s="141">
        <v>0</v>
      </c>
      <c r="O32" s="141">
        <v>0</v>
      </c>
      <c r="P32" s="141">
        <v>0</v>
      </c>
      <c r="Q32" s="141">
        <v>0</v>
      </c>
      <c r="R32" s="141">
        <v>87.238462999999996</v>
      </c>
      <c r="S32" s="141">
        <v>0</v>
      </c>
      <c r="T32" s="141">
        <v>0</v>
      </c>
      <c r="U32" s="141">
        <v>0</v>
      </c>
      <c r="V32" s="141">
        <v>0</v>
      </c>
      <c r="W32" s="141">
        <v>0</v>
      </c>
      <c r="X32" s="141">
        <v>0</v>
      </c>
      <c r="Y32" s="141">
        <v>0</v>
      </c>
      <c r="Z32" s="17">
        <v>0</v>
      </c>
      <c r="AA32" s="141">
        <v>0</v>
      </c>
      <c r="AB32" s="141">
        <v>0</v>
      </c>
      <c r="AC32" s="141">
        <v>0</v>
      </c>
      <c r="AD32" s="141">
        <v>0</v>
      </c>
      <c r="AE32" s="141">
        <v>0</v>
      </c>
      <c r="AF32" s="141">
        <v>0</v>
      </c>
      <c r="AG32" s="141">
        <v>0</v>
      </c>
      <c r="AH32" s="141">
        <v>0</v>
      </c>
      <c r="AI32" s="141">
        <v>0</v>
      </c>
      <c r="AJ32" s="141">
        <v>0</v>
      </c>
      <c r="AK32" s="68">
        <f t="shared" si="0"/>
        <v>87.538462999999993</v>
      </c>
    </row>
    <row r="33" spans="1:37" s="69" customFormat="1" ht="12.75" x14ac:dyDescent="0.2">
      <c r="A33" s="2" t="s">
        <v>499</v>
      </c>
      <c r="B33" s="17">
        <v>0</v>
      </c>
      <c r="C33" s="141">
        <v>0</v>
      </c>
      <c r="D33" s="17">
        <v>0</v>
      </c>
      <c r="E33" s="17">
        <v>0</v>
      </c>
      <c r="F33" s="17">
        <v>0</v>
      </c>
      <c r="G33" s="17">
        <v>0</v>
      </c>
      <c r="H33" s="17">
        <v>0</v>
      </c>
      <c r="I33" s="141">
        <v>0</v>
      </c>
      <c r="J33" s="17">
        <v>0</v>
      </c>
      <c r="K33" s="141">
        <v>0</v>
      </c>
      <c r="L33" s="141">
        <v>0</v>
      </c>
      <c r="M33" s="141">
        <v>0</v>
      </c>
      <c r="N33" s="141">
        <v>0</v>
      </c>
      <c r="O33" s="141">
        <v>1.53200107</v>
      </c>
      <c r="P33" s="141">
        <v>0</v>
      </c>
      <c r="Q33" s="141">
        <v>0</v>
      </c>
      <c r="R33" s="141">
        <v>0</v>
      </c>
      <c r="S33" s="141">
        <v>0</v>
      </c>
      <c r="T33" s="141">
        <v>0</v>
      </c>
      <c r="U33" s="141">
        <v>0</v>
      </c>
      <c r="V33" s="141">
        <v>0</v>
      </c>
      <c r="W33" s="141">
        <v>0</v>
      </c>
      <c r="X33" s="141">
        <v>0</v>
      </c>
      <c r="Y33" s="141">
        <v>0</v>
      </c>
      <c r="Z33" s="17">
        <v>0</v>
      </c>
      <c r="AA33" s="141">
        <v>0</v>
      </c>
      <c r="AB33" s="141">
        <v>0</v>
      </c>
      <c r="AC33" s="141">
        <v>0</v>
      </c>
      <c r="AD33" s="141">
        <v>0</v>
      </c>
      <c r="AE33" s="141">
        <v>0</v>
      </c>
      <c r="AF33" s="141">
        <v>0</v>
      </c>
      <c r="AG33" s="141">
        <v>0</v>
      </c>
      <c r="AH33" s="141">
        <v>0</v>
      </c>
      <c r="AI33" s="141">
        <v>0</v>
      </c>
      <c r="AJ33" s="141">
        <v>0</v>
      </c>
      <c r="AK33" s="68">
        <f t="shared" si="0"/>
        <v>1.53200107</v>
      </c>
    </row>
    <row r="34" spans="1:37" s="69" customFormat="1" ht="12.75" x14ac:dyDescent="0.2">
      <c r="A34" s="2" t="s">
        <v>426</v>
      </c>
      <c r="B34" s="17">
        <v>0</v>
      </c>
      <c r="C34" s="141">
        <v>0</v>
      </c>
      <c r="D34" s="17">
        <v>0</v>
      </c>
      <c r="E34" s="17">
        <v>0</v>
      </c>
      <c r="F34" s="17">
        <v>0</v>
      </c>
      <c r="G34" s="17">
        <v>0</v>
      </c>
      <c r="H34" s="17">
        <v>0</v>
      </c>
      <c r="I34" s="141">
        <v>0</v>
      </c>
      <c r="J34" s="17">
        <v>0</v>
      </c>
      <c r="K34" s="141">
        <v>0</v>
      </c>
      <c r="L34" s="141">
        <v>0</v>
      </c>
      <c r="M34" s="141">
        <v>0</v>
      </c>
      <c r="N34" s="141">
        <v>399.99999939000003</v>
      </c>
      <c r="O34" s="141">
        <v>0</v>
      </c>
      <c r="P34" s="141">
        <v>0</v>
      </c>
      <c r="Q34" s="141">
        <v>0</v>
      </c>
      <c r="R34" s="141">
        <v>0</v>
      </c>
      <c r="S34" s="141">
        <v>0</v>
      </c>
      <c r="T34" s="141">
        <v>0</v>
      </c>
      <c r="U34" s="141">
        <v>0</v>
      </c>
      <c r="V34" s="141">
        <v>0</v>
      </c>
      <c r="W34" s="141">
        <v>0</v>
      </c>
      <c r="X34" s="141">
        <v>0</v>
      </c>
      <c r="Y34" s="141">
        <v>0</v>
      </c>
      <c r="Z34" s="17">
        <v>0</v>
      </c>
      <c r="AA34" s="141">
        <v>0</v>
      </c>
      <c r="AB34" s="141">
        <v>0</v>
      </c>
      <c r="AC34" s="141">
        <v>0</v>
      </c>
      <c r="AD34" s="141">
        <v>0</v>
      </c>
      <c r="AE34" s="141">
        <v>0</v>
      </c>
      <c r="AF34" s="141">
        <v>0</v>
      </c>
      <c r="AG34" s="141">
        <v>0</v>
      </c>
      <c r="AH34" s="141">
        <v>0</v>
      </c>
      <c r="AI34" s="141">
        <v>0</v>
      </c>
      <c r="AJ34" s="141">
        <v>0</v>
      </c>
      <c r="AK34" s="68">
        <f t="shared" si="0"/>
        <v>399.99999939000003</v>
      </c>
    </row>
    <row r="35" spans="1:37" s="69" customFormat="1" ht="12.75" x14ac:dyDescent="0.2">
      <c r="A35" s="2" t="s">
        <v>427</v>
      </c>
      <c r="B35" s="17">
        <v>0</v>
      </c>
      <c r="C35" s="141">
        <v>0</v>
      </c>
      <c r="D35" s="17">
        <v>0</v>
      </c>
      <c r="E35" s="17">
        <v>0</v>
      </c>
      <c r="F35" s="17">
        <v>0</v>
      </c>
      <c r="G35" s="17">
        <v>0</v>
      </c>
      <c r="H35" s="17">
        <v>0</v>
      </c>
      <c r="I35" s="141">
        <v>0</v>
      </c>
      <c r="J35" s="17">
        <v>0</v>
      </c>
      <c r="K35" s="141">
        <v>660.71306372000004</v>
      </c>
      <c r="L35" s="141">
        <v>0</v>
      </c>
      <c r="M35" s="141">
        <v>0</v>
      </c>
      <c r="N35" s="141">
        <v>0</v>
      </c>
      <c r="O35" s="141">
        <v>0</v>
      </c>
      <c r="P35" s="141">
        <v>0</v>
      </c>
      <c r="Q35" s="141">
        <v>721.85929610000005</v>
      </c>
      <c r="R35" s="141">
        <v>0</v>
      </c>
      <c r="S35" s="141">
        <v>0</v>
      </c>
      <c r="T35" s="141">
        <v>0</v>
      </c>
      <c r="U35" s="141">
        <v>0</v>
      </c>
      <c r="V35" s="141">
        <v>0</v>
      </c>
      <c r="W35" s="141">
        <v>0</v>
      </c>
      <c r="X35" s="141">
        <v>0</v>
      </c>
      <c r="Y35" s="141">
        <v>0</v>
      </c>
      <c r="Z35" s="17">
        <v>0</v>
      </c>
      <c r="AA35" s="141">
        <v>0</v>
      </c>
      <c r="AB35" s="141">
        <v>0</v>
      </c>
      <c r="AC35" s="141">
        <v>0</v>
      </c>
      <c r="AD35" s="141">
        <v>0</v>
      </c>
      <c r="AE35" s="141">
        <v>0</v>
      </c>
      <c r="AF35" s="141">
        <v>0</v>
      </c>
      <c r="AG35" s="141">
        <v>0</v>
      </c>
      <c r="AH35" s="141">
        <v>0</v>
      </c>
      <c r="AI35" s="141">
        <v>0</v>
      </c>
      <c r="AJ35" s="141">
        <v>0</v>
      </c>
      <c r="AK35" s="68">
        <f t="shared" si="0"/>
        <v>1382.5723598200002</v>
      </c>
    </row>
    <row r="36" spans="1:37" s="69" customFormat="1" ht="12.75" x14ac:dyDescent="0.2">
      <c r="A36" s="2" t="s">
        <v>428</v>
      </c>
      <c r="B36" s="17">
        <v>0</v>
      </c>
      <c r="C36" s="141">
        <v>0</v>
      </c>
      <c r="D36" s="17">
        <v>0</v>
      </c>
      <c r="E36" s="17">
        <v>0</v>
      </c>
      <c r="F36" s="17">
        <v>0</v>
      </c>
      <c r="G36" s="17">
        <v>0</v>
      </c>
      <c r="H36" s="17">
        <v>4.9088442299999997</v>
      </c>
      <c r="I36" s="141">
        <v>0</v>
      </c>
      <c r="J36" s="17">
        <v>0</v>
      </c>
      <c r="K36" s="141">
        <v>0</v>
      </c>
      <c r="L36" s="141">
        <v>0</v>
      </c>
      <c r="M36" s="141">
        <v>0</v>
      </c>
      <c r="N36" s="141">
        <v>0</v>
      </c>
      <c r="O36" s="141">
        <v>0</v>
      </c>
      <c r="P36" s="141">
        <v>0</v>
      </c>
      <c r="Q36" s="141">
        <v>0</v>
      </c>
      <c r="R36" s="141">
        <v>0</v>
      </c>
      <c r="S36" s="141">
        <v>0</v>
      </c>
      <c r="T36" s="141">
        <v>18616.870613079998</v>
      </c>
      <c r="U36" s="141">
        <v>0</v>
      </c>
      <c r="V36" s="141">
        <v>0</v>
      </c>
      <c r="W36" s="141">
        <v>0</v>
      </c>
      <c r="X36" s="141">
        <v>0</v>
      </c>
      <c r="Y36" s="141">
        <v>0</v>
      </c>
      <c r="Z36" s="17">
        <v>0</v>
      </c>
      <c r="AA36" s="141">
        <v>0</v>
      </c>
      <c r="AB36" s="141">
        <v>0</v>
      </c>
      <c r="AC36" s="141">
        <v>0</v>
      </c>
      <c r="AD36" s="141">
        <v>0</v>
      </c>
      <c r="AE36" s="141">
        <v>0</v>
      </c>
      <c r="AF36" s="141">
        <v>204518.11023081999</v>
      </c>
      <c r="AG36" s="141">
        <v>0</v>
      </c>
      <c r="AH36" s="141">
        <v>0</v>
      </c>
      <c r="AI36" s="141">
        <v>0</v>
      </c>
      <c r="AJ36" s="141">
        <v>6.0100499999999997</v>
      </c>
      <c r="AK36" s="68">
        <f t="shared" si="0"/>
        <v>223145.89973813001</v>
      </c>
    </row>
    <row r="37" spans="1:37" s="69" customFormat="1" ht="12.75" x14ac:dyDescent="0.2">
      <c r="A37" s="2" t="s">
        <v>429</v>
      </c>
      <c r="B37" s="17">
        <v>0</v>
      </c>
      <c r="C37" s="141">
        <v>0</v>
      </c>
      <c r="D37" s="17">
        <v>0</v>
      </c>
      <c r="E37" s="17">
        <v>0.25402795</v>
      </c>
      <c r="F37" s="17">
        <v>0</v>
      </c>
      <c r="G37" s="17">
        <v>0</v>
      </c>
      <c r="H37" s="17">
        <v>0</v>
      </c>
      <c r="I37" s="141">
        <v>238.36246510000001</v>
      </c>
      <c r="J37" s="17">
        <v>0</v>
      </c>
      <c r="K37" s="141">
        <v>4509.1139400299999</v>
      </c>
      <c r="L37" s="141">
        <v>1877.8522312699999</v>
      </c>
      <c r="M37" s="141">
        <v>890.19382005</v>
      </c>
      <c r="N37" s="141">
        <v>72.515930999999995</v>
      </c>
      <c r="O37" s="141">
        <v>18.475000000000001</v>
      </c>
      <c r="P37" s="141">
        <v>11307.4</v>
      </c>
      <c r="Q37" s="141">
        <v>242.30156600000001</v>
      </c>
      <c r="R37" s="141">
        <v>0</v>
      </c>
      <c r="S37" s="141">
        <v>19.604816</v>
      </c>
      <c r="T37" s="141">
        <v>110.37414806300001</v>
      </c>
      <c r="U37" s="141">
        <v>0</v>
      </c>
      <c r="V37" s="141">
        <v>0</v>
      </c>
      <c r="W37" s="141">
        <v>365.77145200000001</v>
      </c>
      <c r="X37" s="141">
        <v>0</v>
      </c>
      <c r="Y37" s="141">
        <v>0</v>
      </c>
      <c r="Z37" s="17">
        <v>42.966881049999998</v>
      </c>
      <c r="AA37" s="141">
        <v>0</v>
      </c>
      <c r="AB37" s="141">
        <v>3.55430658</v>
      </c>
      <c r="AC37" s="141">
        <v>18.482505499999998</v>
      </c>
      <c r="AD37" s="141">
        <v>0</v>
      </c>
      <c r="AE37" s="141">
        <v>402.39206619999999</v>
      </c>
      <c r="AF37" s="141">
        <v>1104.615712</v>
      </c>
      <c r="AG37" s="141">
        <v>0</v>
      </c>
      <c r="AH37" s="141">
        <v>187.47783498000001</v>
      </c>
      <c r="AI37" s="141">
        <v>78.777439479999998</v>
      </c>
      <c r="AJ37" s="141">
        <v>263.30014218000002</v>
      </c>
      <c r="AK37" s="68">
        <f t="shared" si="0"/>
        <v>21753.786285432998</v>
      </c>
    </row>
    <row r="38" spans="1:37" s="69" customFormat="1" ht="12.75" x14ac:dyDescent="0.2">
      <c r="A38" s="2" t="s">
        <v>430</v>
      </c>
      <c r="B38" s="17">
        <v>0</v>
      </c>
      <c r="C38" s="141">
        <v>0</v>
      </c>
      <c r="D38" s="17">
        <v>0</v>
      </c>
      <c r="E38" s="17">
        <v>0</v>
      </c>
      <c r="F38" s="17">
        <v>0</v>
      </c>
      <c r="G38" s="17">
        <v>0</v>
      </c>
      <c r="H38" s="17">
        <v>0</v>
      </c>
      <c r="I38" s="141">
        <v>0</v>
      </c>
      <c r="J38" s="17">
        <v>0</v>
      </c>
      <c r="K38" s="141">
        <v>0</v>
      </c>
      <c r="L38" s="141">
        <v>0</v>
      </c>
      <c r="M38" s="141">
        <v>0</v>
      </c>
      <c r="N38" s="141">
        <v>0</v>
      </c>
      <c r="O38" s="141">
        <v>0</v>
      </c>
      <c r="P38" s="141">
        <v>0</v>
      </c>
      <c r="Q38" s="141">
        <v>0</v>
      </c>
      <c r="R38" s="141">
        <v>0</v>
      </c>
      <c r="S38" s="141">
        <v>0</v>
      </c>
      <c r="T38" s="141">
        <v>0</v>
      </c>
      <c r="U38" s="141">
        <v>0</v>
      </c>
      <c r="V38" s="141">
        <v>0</v>
      </c>
      <c r="W38" s="141">
        <v>0</v>
      </c>
      <c r="X38" s="141">
        <v>0</v>
      </c>
      <c r="Y38" s="141">
        <v>0</v>
      </c>
      <c r="Z38" s="17">
        <v>0</v>
      </c>
      <c r="AA38" s="141">
        <v>0</v>
      </c>
      <c r="AB38" s="141">
        <v>0</v>
      </c>
      <c r="AC38" s="141">
        <v>0</v>
      </c>
      <c r="AD38" s="141">
        <v>0.13139999999999999</v>
      </c>
      <c r="AE38" s="141">
        <v>0</v>
      </c>
      <c r="AF38" s="141">
        <v>0.13139999999999999</v>
      </c>
      <c r="AG38" s="141">
        <v>0</v>
      </c>
      <c r="AH38" s="141">
        <v>0</v>
      </c>
      <c r="AI38" s="141">
        <v>0</v>
      </c>
      <c r="AJ38" s="141">
        <v>0</v>
      </c>
      <c r="AK38" s="68">
        <f t="shared" si="0"/>
        <v>0.26279999999999998</v>
      </c>
    </row>
    <row r="39" spans="1:37" s="69" customFormat="1" ht="12.75" x14ac:dyDescent="0.2">
      <c r="A39" s="2" t="s">
        <v>431</v>
      </c>
      <c r="B39" s="17">
        <v>1830.6171853200001</v>
      </c>
      <c r="C39" s="141">
        <v>625.32252911</v>
      </c>
      <c r="D39" s="17">
        <v>62.859183469999998</v>
      </c>
      <c r="E39" s="17">
        <v>45.255120820000002</v>
      </c>
      <c r="F39" s="17">
        <v>0</v>
      </c>
      <c r="G39" s="17">
        <v>367.50076433999999</v>
      </c>
      <c r="H39" s="17">
        <v>10723.855557020001</v>
      </c>
      <c r="I39" s="141">
        <v>0</v>
      </c>
      <c r="J39" s="17">
        <v>3256.4014701000001</v>
      </c>
      <c r="K39" s="141">
        <v>21166.913633460001</v>
      </c>
      <c r="L39" s="141">
        <v>398.74238033</v>
      </c>
      <c r="M39" s="141">
        <v>8272.8303360000009</v>
      </c>
      <c r="N39" s="141">
        <v>970.19105217000003</v>
      </c>
      <c r="O39" s="141">
        <v>0</v>
      </c>
      <c r="P39" s="141">
        <v>0</v>
      </c>
      <c r="Q39" s="141">
        <v>9.287172</v>
      </c>
      <c r="R39" s="141">
        <v>327.80426120999999</v>
      </c>
      <c r="S39" s="141">
        <v>31.269521189999999</v>
      </c>
      <c r="T39" s="141">
        <v>1.639839</v>
      </c>
      <c r="U39" s="141">
        <v>0</v>
      </c>
      <c r="V39" s="141">
        <v>31.269521189999999</v>
      </c>
      <c r="W39" s="141">
        <v>0</v>
      </c>
      <c r="X39" s="141">
        <v>186193.44060559</v>
      </c>
      <c r="Y39" s="141">
        <v>186193.44060559</v>
      </c>
      <c r="Z39" s="17">
        <v>38.601858999999997</v>
      </c>
      <c r="AA39" s="141">
        <v>301.13369942000003</v>
      </c>
      <c r="AB39" s="141">
        <v>11.0169148</v>
      </c>
      <c r="AC39" s="141">
        <v>0</v>
      </c>
      <c r="AD39" s="141">
        <v>0</v>
      </c>
      <c r="AE39" s="141">
        <v>0</v>
      </c>
      <c r="AF39" s="141">
        <v>24285.40680991</v>
      </c>
      <c r="AG39" s="141">
        <v>181049.89086059999</v>
      </c>
      <c r="AH39" s="141">
        <v>0</v>
      </c>
      <c r="AI39" s="141">
        <v>0</v>
      </c>
      <c r="AJ39" s="141">
        <v>181421.1629007</v>
      </c>
      <c r="AK39" s="68">
        <f t="shared" si="0"/>
        <v>807615.85378233995</v>
      </c>
    </row>
    <row r="40" spans="1:37" s="69" customFormat="1" ht="12.75" x14ac:dyDescent="0.2">
      <c r="A40" s="2" t="s">
        <v>432</v>
      </c>
      <c r="B40" s="17">
        <v>0</v>
      </c>
      <c r="C40" s="141">
        <v>0</v>
      </c>
      <c r="D40" s="17">
        <v>0</v>
      </c>
      <c r="E40" s="17">
        <v>0</v>
      </c>
      <c r="F40" s="17">
        <v>0</v>
      </c>
      <c r="G40" s="17">
        <v>0</v>
      </c>
      <c r="H40" s="17">
        <v>0</v>
      </c>
      <c r="I40" s="141">
        <v>0</v>
      </c>
      <c r="J40" s="17">
        <v>0</v>
      </c>
      <c r="K40" s="141">
        <v>0</v>
      </c>
      <c r="L40" s="141">
        <v>0</v>
      </c>
      <c r="M40" s="141">
        <v>0</v>
      </c>
      <c r="N40" s="141">
        <v>0</v>
      </c>
      <c r="O40" s="141">
        <v>0</v>
      </c>
      <c r="P40" s="141">
        <v>0</v>
      </c>
      <c r="Q40" s="141">
        <v>0</v>
      </c>
      <c r="R40" s="141">
        <v>0</v>
      </c>
      <c r="S40" s="141">
        <v>0</v>
      </c>
      <c r="T40" s="141">
        <v>19454.202544939999</v>
      </c>
      <c r="U40" s="141">
        <v>0</v>
      </c>
      <c r="V40" s="141">
        <v>0</v>
      </c>
      <c r="W40" s="141">
        <v>0</v>
      </c>
      <c r="X40" s="141">
        <v>0</v>
      </c>
      <c r="Y40" s="141">
        <v>0</v>
      </c>
      <c r="Z40" s="17">
        <v>431.54746375000002</v>
      </c>
      <c r="AA40" s="141">
        <v>0</v>
      </c>
      <c r="AB40" s="141">
        <v>0</v>
      </c>
      <c r="AC40" s="141">
        <v>0</v>
      </c>
      <c r="AD40" s="141">
        <v>2.4079199999999999E-2</v>
      </c>
      <c r="AE40" s="141">
        <v>0</v>
      </c>
      <c r="AF40" s="141">
        <v>0</v>
      </c>
      <c r="AG40" s="141">
        <v>0</v>
      </c>
      <c r="AH40" s="141">
        <v>0</v>
      </c>
      <c r="AI40" s="141">
        <v>0</v>
      </c>
      <c r="AJ40" s="141">
        <v>0</v>
      </c>
      <c r="AK40" s="68">
        <f t="shared" si="0"/>
        <v>19885.77408789</v>
      </c>
    </row>
    <row r="41" spans="1:37" s="69" customFormat="1" ht="12.75" x14ac:dyDescent="0.2">
      <c r="A41" s="2" t="s">
        <v>433</v>
      </c>
      <c r="B41" s="17">
        <v>37877.467479159997</v>
      </c>
      <c r="C41" s="141">
        <v>3606.72288858</v>
      </c>
      <c r="D41" s="17">
        <v>687.11239884999998</v>
      </c>
      <c r="E41" s="17">
        <v>481.45131261</v>
      </c>
      <c r="F41" s="17">
        <v>0</v>
      </c>
      <c r="G41" s="17">
        <v>10465.98740279</v>
      </c>
      <c r="H41" s="17">
        <v>71791.422888129993</v>
      </c>
      <c r="I41" s="141">
        <v>2030.2814262300001</v>
      </c>
      <c r="J41" s="17">
        <v>22234.404211500001</v>
      </c>
      <c r="K41" s="141">
        <v>113470.8997372802</v>
      </c>
      <c r="L41" s="141">
        <v>6214.4778485532997</v>
      </c>
      <c r="M41" s="141">
        <v>49422.157801740002</v>
      </c>
      <c r="N41" s="141">
        <v>23899.077004700001</v>
      </c>
      <c r="O41" s="141">
        <v>26678.616962107</v>
      </c>
      <c r="P41" s="141">
        <v>1757.97402743</v>
      </c>
      <c r="Q41" s="141">
        <v>3496.2260837499998</v>
      </c>
      <c r="R41" s="141">
        <v>2904.9342010300002</v>
      </c>
      <c r="S41" s="141">
        <v>669.76157615</v>
      </c>
      <c r="T41" s="141">
        <v>27173.84374977</v>
      </c>
      <c r="U41" s="141">
        <v>3648.51</v>
      </c>
      <c r="V41" s="141">
        <v>163.18722681</v>
      </c>
      <c r="W41" s="141">
        <v>2263.0841359999999</v>
      </c>
      <c r="X41" s="141">
        <v>17676.410757189999</v>
      </c>
      <c r="Y41" s="141">
        <v>244988.214500036</v>
      </c>
      <c r="Z41" s="17">
        <v>3400.56693473</v>
      </c>
      <c r="AA41" s="141">
        <v>5564.8103482200004</v>
      </c>
      <c r="AB41" s="141">
        <v>210.91114463</v>
      </c>
      <c r="AC41" s="141">
        <v>681.16087377999997</v>
      </c>
      <c r="AD41" s="141">
        <v>119474.29533342</v>
      </c>
      <c r="AE41" s="141">
        <v>18824.031318590001</v>
      </c>
      <c r="AF41" s="141">
        <v>153824.11593247001</v>
      </c>
      <c r="AG41" s="141">
        <v>2454247.66375633</v>
      </c>
      <c r="AH41" s="141">
        <v>254883.36857594</v>
      </c>
      <c r="AI41" s="141">
        <v>933.39923041999998</v>
      </c>
      <c r="AJ41" s="141">
        <v>172227.14965186</v>
      </c>
      <c r="AK41" s="68">
        <f t="shared" si="0"/>
        <v>3857873.6987207872</v>
      </c>
    </row>
    <row r="42" spans="1:37" s="69" customFormat="1" ht="12.75" x14ac:dyDescent="0.2">
      <c r="A42" s="2" t="s">
        <v>434</v>
      </c>
      <c r="B42" s="17">
        <v>2973.9250323000001</v>
      </c>
      <c r="C42" s="141">
        <v>54.392595579999998</v>
      </c>
      <c r="D42" s="17">
        <v>153.62682670999999</v>
      </c>
      <c r="E42" s="17">
        <v>193.11956599999999</v>
      </c>
      <c r="F42" s="17">
        <v>0</v>
      </c>
      <c r="G42" s="17">
        <v>18.3186</v>
      </c>
      <c r="H42" s="17">
        <v>485.91403173999998</v>
      </c>
      <c r="I42" s="141">
        <v>0</v>
      </c>
      <c r="J42" s="17">
        <v>0</v>
      </c>
      <c r="K42" s="141">
        <v>8024.6655353799997</v>
      </c>
      <c r="L42" s="141">
        <v>808.07581749999997</v>
      </c>
      <c r="M42" s="141">
        <v>9943.8608122999995</v>
      </c>
      <c r="N42" s="141">
        <v>192.55873561000001</v>
      </c>
      <c r="O42" s="141">
        <v>123.533808376</v>
      </c>
      <c r="P42" s="141">
        <v>68.697601640000002</v>
      </c>
      <c r="Q42" s="141">
        <v>12.673880690000001</v>
      </c>
      <c r="R42" s="141">
        <v>189.86968519000001</v>
      </c>
      <c r="S42" s="141">
        <v>0</v>
      </c>
      <c r="T42" s="141">
        <v>30.4360596</v>
      </c>
      <c r="U42" s="141">
        <v>8.77</v>
      </c>
      <c r="V42" s="141">
        <v>0</v>
      </c>
      <c r="W42" s="141">
        <v>0</v>
      </c>
      <c r="X42" s="141">
        <v>354.15283491999998</v>
      </c>
      <c r="Y42" s="141">
        <v>30.53463361</v>
      </c>
      <c r="Z42" s="17">
        <v>14.302603939999999</v>
      </c>
      <c r="AA42" s="141">
        <v>273.85150401999999</v>
      </c>
      <c r="AB42" s="141">
        <v>0</v>
      </c>
      <c r="AC42" s="141">
        <v>0</v>
      </c>
      <c r="AD42" s="141">
        <v>427.31846805499998</v>
      </c>
      <c r="AE42" s="141">
        <v>8.3180582399999992</v>
      </c>
      <c r="AF42" s="141">
        <v>715.71087517000001</v>
      </c>
      <c r="AG42" s="141">
        <v>0</v>
      </c>
      <c r="AH42" s="141">
        <v>0</v>
      </c>
      <c r="AI42" s="141">
        <v>93.8245</v>
      </c>
      <c r="AJ42" s="141">
        <v>21.264343090000001</v>
      </c>
      <c r="AK42" s="68">
        <f t="shared" si="0"/>
        <v>25221.716409660996</v>
      </c>
    </row>
    <row r="43" spans="1:37" s="69" customFormat="1" ht="12.75" x14ac:dyDescent="0.2">
      <c r="A43" s="2" t="s">
        <v>435</v>
      </c>
      <c r="B43" s="17">
        <v>0</v>
      </c>
      <c r="C43" s="141">
        <v>0</v>
      </c>
      <c r="D43" s="17">
        <v>0</v>
      </c>
      <c r="E43" s="17">
        <v>0</v>
      </c>
      <c r="F43" s="17">
        <v>0</v>
      </c>
      <c r="G43" s="17">
        <v>0</v>
      </c>
      <c r="H43" s="17">
        <v>0</v>
      </c>
      <c r="I43" s="141">
        <v>0</v>
      </c>
      <c r="J43" s="17">
        <v>0</v>
      </c>
      <c r="K43" s="141">
        <v>0</v>
      </c>
      <c r="L43" s="141">
        <v>0</v>
      </c>
      <c r="M43" s="141">
        <v>0</v>
      </c>
      <c r="N43" s="141">
        <v>0</v>
      </c>
      <c r="O43" s="141">
        <v>0</v>
      </c>
      <c r="P43" s="141">
        <v>0</v>
      </c>
      <c r="Q43" s="141">
        <v>0</v>
      </c>
      <c r="R43" s="141">
        <v>0</v>
      </c>
      <c r="S43" s="141">
        <v>0</v>
      </c>
      <c r="T43" s="141">
        <v>0</v>
      </c>
      <c r="U43" s="141">
        <v>0</v>
      </c>
      <c r="V43" s="141">
        <v>0</v>
      </c>
      <c r="W43" s="141">
        <v>0</v>
      </c>
      <c r="X43" s="141">
        <v>0</v>
      </c>
      <c r="Y43" s="141">
        <v>0</v>
      </c>
      <c r="Z43" s="17">
        <v>0</v>
      </c>
      <c r="AA43" s="141">
        <v>0</v>
      </c>
      <c r="AB43" s="141">
        <v>0</v>
      </c>
      <c r="AC43" s="141">
        <v>0</v>
      </c>
      <c r="AD43" s="141">
        <v>0</v>
      </c>
      <c r="AE43" s="141">
        <v>0</v>
      </c>
      <c r="AF43" s="141">
        <v>0</v>
      </c>
      <c r="AG43" s="141">
        <v>0</v>
      </c>
      <c r="AH43" s="141">
        <v>0</v>
      </c>
      <c r="AI43" s="141">
        <v>0</v>
      </c>
      <c r="AJ43" s="141">
        <v>0</v>
      </c>
      <c r="AK43" s="68">
        <f t="shared" si="0"/>
        <v>0</v>
      </c>
    </row>
    <row r="44" spans="1:37" s="69" customFormat="1" ht="12.75" x14ac:dyDescent="0.2">
      <c r="A44" s="2" t="s">
        <v>436</v>
      </c>
      <c r="B44" s="17">
        <v>3019.1760200099998</v>
      </c>
      <c r="C44" s="141">
        <v>1278.2225969399999</v>
      </c>
      <c r="D44" s="17">
        <v>845.11684197</v>
      </c>
      <c r="E44" s="17">
        <v>804.85872084000005</v>
      </c>
      <c r="F44" s="17">
        <v>0</v>
      </c>
      <c r="G44" s="17">
        <v>2180.4188258499998</v>
      </c>
      <c r="H44" s="17">
        <v>30802.06083201</v>
      </c>
      <c r="I44" s="141">
        <v>8078.4051020400002</v>
      </c>
      <c r="J44" s="17">
        <v>10220.51784434</v>
      </c>
      <c r="K44" s="141">
        <v>119992.62807669261</v>
      </c>
      <c r="L44" s="141">
        <v>18074.416491782398</v>
      </c>
      <c r="M44" s="141">
        <v>99329.833178889996</v>
      </c>
      <c r="N44" s="141">
        <v>233234.42472662</v>
      </c>
      <c r="O44" s="141">
        <v>103826.169704655</v>
      </c>
      <c r="P44" s="141">
        <v>302.03740140999997</v>
      </c>
      <c r="Q44" s="141">
        <v>696.85358979</v>
      </c>
      <c r="R44" s="141">
        <v>14186.336156580001</v>
      </c>
      <c r="S44" s="141">
        <v>207439.90855896001</v>
      </c>
      <c r="T44" s="141">
        <v>178055.34296720999</v>
      </c>
      <c r="U44" s="141">
        <v>45478.06</v>
      </c>
      <c r="V44" s="141">
        <v>82.331400520000003</v>
      </c>
      <c r="W44" s="141">
        <v>441.295705</v>
      </c>
      <c r="X44" s="141">
        <v>3081.3823017499999</v>
      </c>
      <c r="Y44" s="141">
        <v>150637.055904343</v>
      </c>
      <c r="Z44" s="17">
        <v>4333.9870455500004</v>
      </c>
      <c r="AA44" s="141">
        <v>2279.53862084</v>
      </c>
      <c r="AB44" s="141">
        <v>275.22724091999999</v>
      </c>
      <c r="AC44" s="141">
        <v>958.58437417000005</v>
      </c>
      <c r="AD44" s="141">
        <v>36941.425401929002</v>
      </c>
      <c r="AE44" s="141">
        <v>5274.2964524999998</v>
      </c>
      <c r="AF44" s="141">
        <v>30813.111780219999</v>
      </c>
      <c r="AG44" s="141">
        <v>5.1962179199999996</v>
      </c>
      <c r="AH44" s="141">
        <v>4157.5551969999997</v>
      </c>
      <c r="AI44" s="141">
        <v>5224.02806409</v>
      </c>
      <c r="AJ44" s="141">
        <v>1785.2911006300001</v>
      </c>
      <c r="AK44" s="68">
        <f t="shared" si="0"/>
        <v>1324135.094443972</v>
      </c>
    </row>
    <row r="45" spans="1:37" s="69" customFormat="1" ht="12.75" x14ac:dyDescent="0.2">
      <c r="A45" s="2" t="s">
        <v>437</v>
      </c>
      <c r="B45" s="17">
        <v>3019.1760200099998</v>
      </c>
      <c r="C45" s="141">
        <v>1278.2225969399999</v>
      </c>
      <c r="D45" s="17">
        <v>845.11684197</v>
      </c>
      <c r="E45" s="17">
        <v>139.48722961999999</v>
      </c>
      <c r="F45" s="17">
        <v>0</v>
      </c>
      <c r="G45" s="17">
        <v>2180.4188258499998</v>
      </c>
      <c r="H45" s="17">
        <v>24474.954989009999</v>
      </c>
      <c r="I45" s="141">
        <v>3006.0945496200002</v>
      </c>
      <c r="J45" s="17">
        <v>6809.8006923399998</v>
      </c>
      <c r="K45" s="141">
        <v>118808.1585286926</v>
      </c>
      <c r="L45" s="141">
        <v>14947.7622638424</v>
      </c>
      <c r="M45" s="141">
        <v>98272.496517420004</v>
      </c>
      <c r="N45" s="141">
        <v>191987.15679387</v>
      </c>
      <c r="O45" s="141">
        <v>89102.162691955004</v>
      </c>
      <c r="P45" s="141">
        <v>302.03740140999997</v>
      </c>
      <c r="Q45" s="141">
        <v>696.85358979</v>
      </c>
      <c r="R45" s="141">
        <v>3158.8517155499999</v>
      </c>
      <c r="S45" s="141">
        <v>5944.5584097700003</v>
      </c>
      <c r="T45" s="141">
        <v>169790.28315077999</v>
      </c>
      <c r="U45" s="141">
        <v>44072.77</v>
      </c>
      <c r="V45" s="141">
        <v>82.331400520000003</v>
      </c>
      <c r="W45" s="141">
        <v>441.295705</v>
      </c>
      <c r="X45" s="141">
        <v>3081.3823017499999</v>
      </c>
      <c r="Y45" s="141">
        <v>140358.74709934299</v>
      </c>
      <c r="Z45" s="17">
        <v>4333.9870455500004</v>
      </c>
      <c r="AA45" s="141">
        <v>2073.4173548399999</v>
      </c>
      <c r="AB45" s="141">
        <v>275.22724091999999</v>
      </c>
      <c r="AC45" s="141">
        <v>333.72029506000001</v>
      </c>
      <c r="AD45" s="141">
        <v>36536.124001258999</v>
      </c>
      <c r="AE45" s="141">
        <v>5274.2964524999998</v>
      </c>
      <c r="AF45" s="141">
        <v>4591.2676229099998</v>
      </c>
      <c r="AG45" s="141">
        <v>5.1962179199999996</v>
      </c>
      <c r="AH45" s="141">
        <v>3532.754735</v>
      </c>
      <c r="AI45" s="141">
        <v>4610.7191231799998</v>
      </c>
      <c r="AJ45" s="141">
        <v>1785.2911006300001</v>
      </c>
      <c r="AK45" s="68">
        <f t="shared" si="0"/>
        <v>986152.120504822</v>
      </c>
    </row>
    <row r="46" spans="1:37" s="69" customFormat="1" ht="12.75" x14ac:dyDescent="0.2">
      <c r="A46" s="3" t="s">
        <v>438</v>
      </c>
      <c r="B46" s="12">
        <v>2553.44417015</v>
      </c>
      <c r="C46" s="13">
        <v>1242.4642338000001</v>
      </c>
      <c r="D46" s="12">
        <v>845.11684197</v>
      </c>
      <c r="E46" s="12">
        <v>139.48722961999999</v>
      </c>
      <c r="F46" s="12">
        <v>0</v>
      </c>
      <c r="G46" s="12">
        <v>2180.4188258499998</v>
      </c>
      <c r="H46" s="12">
        <v>16894.52527966</v>
      </c>
      <c r="I46" s="13">
        <v>2071.3633922099998</v>
      </c>
      <c r="J46" s="12">
        <v>6757.3286304100002</v>
      </c>
      <c r="K46" s="13">
        <v>90078.590190900504</v>
      </c>
      <c r="L46" s="13">
        <v>4245.2922127923002</v>
      </c>
      <c r="M46" s="13">
        <v>33329.92987937</v>
      </c>
      <c r="N46" s="13">
        <v>6044.0399183199997</v>
      </c>
      <c r="O46" s="13">
        <v>46047.043856905002</v>
      </c>
      <c r="P46" s="13">
        <v>302.03740140999997</v>
      </c>
      <c r="Q46" s="13">
        <v>630.58958978999999</v>
      </c>
      <c r="R46" s="13">
        <v>284.69733504999999</v>
      </c>
      <c r="S46" s="13">
        <v>1248.70839849</v>
      </c>
      <c r="T46" s="13">
        <v>25212.757368250001</v>
      </c>
      <c r="U46" s="13">
        <v>4753.4799999999996</v>
      </c>
      <c r="V46" s="13">
        <v>82.331400520000003</v>
      </c>
      <c r="W46" s="13">
        <v>0</v>
      </c>
      <c r="X46" s="13">
        <v>1173.5186291699999</v>
      </c>
      <c r="Y46" s="13">
        <v>55831.741361079999</v>
      </c>
      <c r="Z46" s="12">
        <v>847.71849843999996</v>
      </c>
      <c r="AA46" s="13">
        <v>1035.94516122</v>
      </c>
      <c r="AB46" s="13">
        <v>275.22724091999999</v>
      </c>
      <c r="AC46" s="13">
        <v>263.72029606000001</v>
      </c>
      <c r="AD46" s="13">
        <v>20615.90166069</v>
      </c>
      <c r="AE46" s="13">
        <v>2903.38818739</v>
      </c>
      <c r="AF46" s="13">
        <v>3722.3370578499998</v>
      </c>
      <c r="AG46" s="13">
        <v>5.1962179199999996</v>
      </c>
      <c r="AH46" s="13">
        <v>3052.57963599</v>
      </c>
      <c r="AI46" s="13">
        <v>1002.67463976</v>
      </c>
      <c r="AJ46" s="13">
        <v>1766.1862742400001</v>
      </c>
      <c r="AK46" s="68">
        <f t="shared" si="0"/>
        <v>337439.78101619781</v>
      </c>
    </row>
    <row r="47" spans="1:37" s="68" customFormat="1" ht="12.75" x14ac:dyDescent="0.2">
      <c r="A47" s="3" t="s">
        <v>439</v>
      </c>
      <c r="B47" s="12">
        <v>465.73184986000001</v>
      </c>
      <c r="C47" s="13">
        <v>35.75836314</v>
      </c>
      <c r="D47" s="12">
        <v>0</v>
      </c>
      <c r="E47" s="12">
        <v>0</v>
      </c>
      <c r="F47" s="12">
        <v>0</v>
      </c>
      <c r="G47" s="12">
        <v>0</v>
      </c>
      <c r="H47" s="12">
        <v>7580.4297093499999</v>
      </c>
      <c r="I47" s="13">
        <v>934.73115741000004</v>
      </c>
      <c r="J47" s="12">
        <v>52.472061930000002</v>
      </c>
      <c r="K47" s="13">
        <v>28729.568337792101</v>
      </c>
      <c r="L47" s="13">
        <v>10702.470051050101</v>
      </c>
      <c r="M47" s="13">
        <v>64942.566638049997</v>
      </c>
      <c r="N47" s="13">
        <v>185943.11687555001</v>
      </c>
      <c r="O47" s="13">
        <v>43055.118835050002</v>
      </c>
      <c r="P47" s="13">
        <v>0</v>
      </c>
      <c r="Q47" s="13">
        <v>66.263999999999996</v>
      </c>
      <c r="R47" s="13">
        <v>2874.1543805000001</v>
      </c>
      <c r="S47" s="13">
        <v>4695.8500112800002</v>
      </c>
      <c r="T47" s="13">
        <v>144577.52578252999</v>
      </c>
      <c r="U47" s="13">
        <v>39319.29</v>
      </c>
      <c r="V47" s="13">
        <v>0</v>
      </c>
      <c r="W47" s="13">
        <v>441.295705</v>
      </c>
      <c r="X47" s="13">
        <v>1907.86367258</v>
      </c>
      <c r="Y47" s="13">
        <v>84527.005738263004</v>
      </c>
      <c r="Z47" s="12">
        <v>3486.2685471099999</v>
      </c>
      <c r="AA47" s="13">
        <v>1037.4721936200001</v>
      </c>
      <c r="AB47" s="13">
        <v>0</v>
      </c>
      <c r="AC47" s="13">
        <v>69.999999000000003</v>
      </c>
      <c r="AD47" s="13">
        <v>15920.222340569</v>
      </c>
      <c r="AE47" s="13">
        <v>2370.9082651099998</v>
      </c>
      <c r="AF47" s="13">
        <v>868.93056506000005</v>
      </c>
      <c r="AG47" s="13">
        <v>0</v>
      </c>
      <c r="AH47" s="13">
        <v>480.17509901</v>
      </c>
      <c r="AI47" s="13">
        <v>3608.0444834199998</v>
      </c>
      <c r="AJ47" s="13">
        <v>19.104826389999999</v>
      </c>
      <c r="AK47" s="68">
        <f t="shared" si="0"/>
        <v>648712.33948862448</v>
      </c>
    </row>
    <row r="48" spans="1:37" s="68" customFormat="1" ht="12.75" x14ac:dyDescent="0.2">
      <c r="A48" s="2" t="s">
        <v>440</v>
      </c>
      <c r="B48" s="17">
        <v>0</v>
      </c>
      <c r="C48" s="141">
        <v>0</v>
      </c>
      <c r="D48" s="17">
        <v>0</v>
      </c>
      <c r="E48" s="17">
        <v>0</v>
      </c>
      <c r="F48" s="17">
        <v>0</v>
      </c>
      <c r="G48" s="17">
        <v>0</v>
      </c>
      <c r="H48" s="17">
        <v>127</v>
      </c>
      <c r="I48" s="141">
        <v>72.310552329999993</v>
      </c>
      <c r="J48" s="17">
        <v>0</v>
      </c>
      <c r="K48" s="141">
        <v>107.781548</v>
      </c>
      <c r="L48" s="141">
        <v>1981.4783596300001</v>
      </c>
      <c r="M48" s="141">
        <v>1057.3366614700001</v>
      </c>
      <c r="N48" s="141">
        <v>11269.1296349</v>
      </c>
      <c r="O48" s="141">
        <v>0</v>
      </c>
      <c r="P48" s="141">
        <v>0</v>
      </c>
      <c r="Q48" s="141">
        <v>0</v>
      </c>
      <c r="R48" s="141">
        <v>0</v>
      </c>
      <c r="S48" s="141">
        <v>0</v>
      </c>
      <c r="T48" s="141">
        <v>4875.2415857400001</v>
      </c>
      <c r="U48" s="141">
        <v>1405.29</v>
      </c>
      <c r="V48" s="141">
        <v>0</v>
      </c>
      <c r="W48" s="141">
        <v>0</v>
      </c>
      <c r="X48" s="141">
        <v>0</v>
      </c>
      <c r="Y48" s="141">
        <v>166.30880500000001</v>
      </c>
      <c r="Z48" s="17">
        <v>0</v>
      </c>
      <c r="AA48" s="141">
        <v>0</v>
      </c>
      <c r="AB48" s="141">
        <v>0</v>
      </c>
      <c r="AC48" s="141">
        <v>618.15650141000003</v>
      </c>
      <c r="AD48" s="141">
        <v>356.77206249</v>
      </c>
      <c r="AE48" s="141">
        <v>0</v>
      </c>
      <c r="AF48" s="141">
        <v>4.4854595100000001</v>
      </c>
      <c r="AG48" s="141">
        <v>0</v>
      </c>
      <c r="AH48" s="141">
        <v>0</v>
      </c>
      <c r="AI48" s="141">
        <v>0</v>
      </c>
      <c r="AJ48" s="141">
        <v>0</v>
      </c>
      <c r="AK48" s="68">
        <f t="shared" si="0"/>
        <v>22041.291170480003</v>
      </c>
    </row>
    <row r="49" spans="1:37" s="69" customFormat="1" ht="12.75" x14ac:dyDescent="0.2">
      <c r="A49" s="2" t="s">
        <v>441</v>
      </c>
      <c r="B49" s="17">
        <v>0</v>
      </c>
      <c r="C49" s="141">
        <v>0</v>
      </c>
      <c r="D49" s="17">
        <v>0</v>
      </c>
      <c r="E49" s="17">
        <v>0</v>
      </c>
      <c r="F49" s="17">
        <v>0</v>
      </c>
      <c r="G49" s="17">
        <v>0</v>
      </c>
      <c r="H49" s="17">
        <v>127</v>
      </c>
      <c r="I49" s="141">
        <v>72.310552329999993</v>
      </c>
      <c r="J49" s="17">
        <v>0</v>
      </c>
      <c r="K49" s="141">
        <v>107.781548</v>
      </c>
      <c r="L49" s="141">
        <v>1976.8873873099999</v>
      </c>
      <c r="M49" s="141">
        <v>1057.3366614700001</v>
      </c>
      <c r="N49" s="141">
        <v>11269.1296349</v>
      </c>
      <c r="O49" s="141">
        <v>0</v>
      </c>
      <c r="P49" s="141">
        <v>0</v>
      </c>
      <c r="Q49" s="141">
        <v>0</v>
      </c>
      <c r="R49" s="141">
        <v>0</v>
      </c>
      <c r="S49" s="141">
        <v>0</v>
      </c>
      <c r="T49" s="141">
        <v>4141.5719857399999</v>
      </c>
      <c r="U49" s="141">
        <v>1405.29</v>
      </c>
      <c r="V49" s="141">
        <v>0</v>
      </c>
      <c r="W49" s="141">
        <v>0</v>
      </c>
      <c r="X49" s="141">
        <v>0</v>
      </c>
      <c r="Y49" s="141">
        <v>166.30880500000001</v>
      </c>
      <c r="Z49" s="17">
        <v>0</v>
      </c>
      <c r="AA49" s="141">
        <v>0</v>
      </c>
      <c r="AB49" s="141">
        <v>0</v>
      </c>
      <c r="AC49" s="141">
        <v>0</v>
      </c>
      <c r="AD49" s="141">
        <v>0</v>
      </c>
      <c r="AE49" s="141">
        <v>0</v>
      </c>
      <c r="AF49" s="141">
        <v>0</v>
      </c>
      <c r="AG49" s="141">
        <v>0</v>
      </c>
      <c r="AH49" s="141">
        <v>0</v>
      </c>
      <c r="AI49" s="141">
        <v>0</v>
      </c>
      <c r="AJ49" s="141">
        <v>0</v>
      </c>
      <c r="AK49" s="68">
        <f t="shared" si="0"/>
        <v>20323.616574750002</v>
      </c>
    </row>
    <row r="50" spans="1:37" s="69" customFormat="1" ht="12.75" x14ac:dyDescent="0.2">
      <c r="A50" s="3" t="s">
        <v>442</v>
      </c>
      <c r="B50" s="12">
        <v>0</v>
      </c>
      <c r="C50" s="13">
        <v>0</v>
      </c>
      <c r="D50" s="12">
        <v>0</v>
      </c>
      <c r="E50" s="12">
        <v>0</v>
      </c>
      <c r="F50" s="12">
        <v>0</v>
      </c>
      <c r="G50" s="12">
        <v>0</v>
      </c>
      <c r="H50" s="12">
        <v>0</v>
      </c>
      <c r="I50" s="13">
        <v>0</v>
      </c>
      <c r="J50" s="12">
        <v>0</v>
      </c>
      <c r="K50" s="13">
        <v>0</v>
      </c>
      <c r="L50" s="13">
        <v>4.5909723199999997</v>
      </c>
      <c r="M50" s="13">
        <v>0</v>
      </c>
      <c r="N50" s="13">
        <v>0</v>
      </c>
      <c r="O50" s="13">
        <v>0</v>
      </c>
      <c r="P50" s="13">
        <v>0</v>
      </c>
      <c r="Q50" s="13">
        <v>0</v>
      </c>
      <c r="R50" s="13">
        <v>0</v>
      </c>
      <c r="S50" s="13">
        <v>0</v>
      </c>
      <c r="T50" s="13">
        <v>733.66959999999995</v>
      </c>
      <c r="U50" s="13">
        <v>0</v>
      </c>
      <c r="V50" s="13">
        <v>0</v>
      </c>
      <c r="W50" s="13">
        <v>0</v>
      </c>
      <c r="X50" s="13">
        <v>0</v>
      </c>
      <c r="Y50" s="13">
        <v>0</v>
      </c>
      <c r="Z50" s="12">
        <v>0</v>
      </c>
      <c r="AA50" s="13">
        <v>0</v>
      </c>
      <c r="AB50" s="13">
        <v>0</v>
      </c>
      <c r="AC50" s="13">
        <v>618.15650141000003</v>
      </c>
      <c r="AD50" s="13">
        <v>356.77206249</v>
      </c>
      <c r="AE50" s="13">
        <v>0</v>
      </c>
      <c r="AF50" s="13">
        <v>4.4854595100000001</v>
      </c>
      <c r="AG50" s="13">
        <v>0</v>
      </c>
      <c r="AH50" s="13">
        <v>0</v>
      </c>
      <c r="AI50" s="13">
        <v>0</v>
      </c>
      <c r="AJ50" s="13">
        <v>0</v>
      </c>
      <c r="AK50" s="68">
        <f t="shared" si="0"/>
        <v>1717.6745957300002</v>
      </c>
    </row>
    <row r="51" spans="1:37" s="68" customFormat="1" ht="12.75" x14ac:dyDescent="0.2">
      <c r="A51" s="2" t="s">
        <v>443</v>
      </c>
      <c r="B51" s="17">
        <v>0</v>
      </c>
      <c r="C51" s="141">
        <v>0</v>
      </c>
      <c r="D51" s="17">
        <v>0</v>
      </c>
      <c r="E51" s="17">
        <v>665.37149122000005</v>
      </c>
      <c r="F51" s="17">
        <v>0</v>
      </c>
      <c r="G51" s="17">
        <v>0</v>
      </c>
      <c r="H51" s="17">
        <v>6200.1058430000003</v>
      </c>
      <c r="I51" s="141">
        <v>5000.00000009</v>
      </c>
      <c r="J51" s="17">
        <v>3410.7171520000002</v>
      </c>
      <c r="K51" s="141">
        <v>1076.6880000000001</v>
      </c>
      <c r="L51" s="141">
        <v>1145.1758683099999</v>
      </c>
      <c r="M51" s="141">
        <v>0</v>
      </c>
      <c r="N51" s="141">
        <v>29978.138297850001</v>
      </c>
      <c r="O51" s="141">
        <v>14724.0070127</v>
      </c>
      <c r="P51" s="141">
        <v>0</v>
      </c>
      <c r="Q51" s="141">
        <v>0</v>
      </c>
      <c r="R51" s="141">
        <v>11027.484441029999</v>
      </c>
      <c r="S51" s="141">
        <v>201495.35014919</v>
      </c>
      <c r="T51" s="141">
        <v>3389.8182306899998</v>
      </c>
      <c r="U51" s="141">
        <v>0</v>
      </c>
      <c r="V51" s="141">
        <v>0</v>
      </c>
      <c r="W51" s="141">
        <v>0</v>
      </c>
      <c r="X51" s="141">
        <v>0</v>
      </c>
      <c r="Y51" s="141">
        <v>10112</v>
      </c>
      <c r="Z51" s="17">
        <v>0</v>
      </c>
      <c r="AA51" s="141">
        <v>206.12126599999999</v>
      </c>
      <c r="AB51" s="141">
        <v>0</v>
      </c>
      <c r="AC51" s="141">
        <v>6.7075776999999999</v>
      </c>
      <c r="AD51" s="141">
        <v>48.529338180000003</v>
      </c>
      <c r="AE51" s="141">
        <v>0</v>
      </c>
      <c r="AF51" s="141">
        <v>26217.358697799998</v>
      </c>
      <c r="AG51" s="141">
        <v>0</v>
      </c>
      <c r="AH51" s="141">
        <v>624.80046200000004</v>
      </c>
      <c r="AI51" s="141">
        <v>613.30894091000005</v>
      </c>
      <c r="AJ51" s="141">
        <v>0</v>
      </c>
      <c r="AK51" s="68">
        <f t="shared" si="0"/>
        <v>315941.68276867003</v>
      </c>
    </row>
    <row r="52" spans="1:37" s="69" customFormat="1" ht="12.75" x14ac:dyDescent="0.2">
      <c r="A52" s="2" t="s">
        <v>421</v>
      </c>
      <c r="B52" s="17">
        <v>0</v>
      </c>
      <c r="C52" s="141">
        <v>0</v>
      </c>
      <c r="D52" s="17">
        <v>0</v>
      </c>
      <c r="E52" s="17">
        <v>0</v>
      </c>
      <c r="F52" s="17">
        <v>0</v>
      </c>
      <c r="G52" s="17">
        <v>0</v>
      </c>
      <c r="H52" s="17">
        <v>6200.1058430000003</v>
      </c>
      <c r="I52" s="141">
        <v>5000.00000009</v>
      </c>
      <c r="J52" s="17">
        <v>0</v>
      </c>
      <c r="K52" s="141">
        <v>0</v>
      </c>
      <c r="L52" s="141">
        <v>96.937799999999996</v>
      </c>
      <c r="M52" s="141">
        <v>0</v>
      </c>
      <c r="N52" s="141">
        <v>28994.7649327</v>
      </c>
      <c r="O52" s="141">
        <v>14724.0070127</v>
      </c>
      <c r="P52" s="141">
        <v>0</v>
      </c>
      <c r="Q52" s="141">
        <v>0</v>
      </c>
      <c r="R52" s="141">
        <v>11027.484441029999</v>
      </c>
      <c r="S52" s="141">
        <v>0</v>
      </c>
      <c r="T52" s="141">
        <v>1381.8783831799999</v>
      </c>
      <c r="U52" s="141">
        <v>0</v>
      </c>
      <c r="V52" s="141">
        <v>0</v>
      </c>
      <c r="W52" s="141">
        <v>0</v>
      </c>
      <c r="X52" s="141">
        <v>0</v>
      </c>
      <c r="Y52" s="141">
        <v>10112</v>
      </c>
      <c r="Z52" s="17">
        <v>0</v>
      </c>
      <c r="AA52" s="141">
        <v>0</v>
      </c>
      <c r="AB52" s="141">
        <v>0</v>
      </c>
      <c r="AC52" s="141">
        <v>6.7075776999999999</v>
      </c>
      <c r="AD52" s="141">
        <v>0</v>
      </c>
      <c r="AE52" s="141">
        <v>0</v>
      </c>
      <c r="AF52" s="141">
        <v>26022.151800570002</v>
      </c>
      <c r="AG52" s="141">
        <v>0</v>
      </c>
      <c r="AH52" s="141">
        <v>0</v>
      </c>
      <c r="AI52" s="141">
        <v>0</v>
      </c>
      <c r="AJ52" s="141">
        <v>0</v>
      </c>
      <c r="AK52" s="68">
        <f t="shared" si="0"/>
        <v>103566.03779097</v>
      </c>
    </row>
    <row r="53" spans="1:37" s="69" customFormat="1" ht="12.75" x14ac:dyDescent="0.2">
      <c r="A53" s="3" t="s">
        <v>444</v>
      </c>
      <c r="B53" s="12">
        <v>0</v>
      </c>
      <c r="C53" s="13">
        <v>0</v>
      </c>
      <c r="D53" s="12">
        <v>0</v>
      </c>
      <c r="E53" s="12">
        <v>0</v>
      </c>
      <c r="F53" s="12">
        <v>0</v>
      </c>
      <c r="G53" s="12">
        <v>0</v>
      </c>
      <c r="H53" s="12">
        <v>6200.1058430000003</v>
      </c>
      <c r="I53" s="13">
        <v>0</v>
      </c>
      <c r="J53" s="12">
        <v>0</v>
      </c>
      <c r="K53" s="13">
        <v>0</v>
      </c>
      <c r="L53" s="13">
        <v>0</v>
      </c>
      <c r="M53" s="13">
        <v>0</v>
      </c>
      <c r="N53" s="13">
        <v>0</v>
      </c>
      <c r="O53" s="13">
        <v>0</v>
      </c>
      <c r="P53" s="13">
        <v>0</v>
      </c>
      <c r="Q53" s="13">
        <v>0</v>
      </c>
      <c r="R53" s="13">
        <v>0</v>
      </c>
      <c r="S53" s="13">
        <v>0</v>
      </c>
      <c r="T53" s="13">
        <v>0</v>
      </c>
      <c r="U53" s="13">
        <v>0</v>
      </c>
      <c r="V53" s="13">
        <v>0</v>
      </c>
      <c r="W53" s="13">
        <v>0</v>
      </c>
      <c r="X53" s="13">
        <v>0</v>
      </c>
      <c r="Y53" s="13">
        <v>0</v>
      </c>
      <c r="Z53" s="12">
        <v>0</v>
      </c>
      <c r="AA53" s="13">
        <v>0</v>
      </c>
      <c r="AB53" s="13">
        <v>0</v>
      </c>
      <c r="AC53" s="13">
        <v>0</v>
      </c>
      <c r="AD53" s="13">
        <v>0</v>
      </c>
      <c r="AE53" s="13">
        <v>0</v>
      </c>
      <c r="AF53" s="13">
        <v>0</v>
      </c>
      <c r="AG53" s="13">
        <v>0</v>
      </c>
      <c r="AH53" s="13">
        <v>0</v>
      </c>
      <c r="AI53" s="13">
        <v>0</v>
      </c>
      <c r="AJ53" s="13">
        <v>0</v>
      </c>
      <c r="AK53" s="68">
        <f t="shared" si="0"/>
        <v>6200.1058430000003</v>
      </c>
    </row>
    <row r="54" spans="1:37" s="68" customFormat="1" ht="12.75" x14ac:dyDescent="0.2">
      <c r="A54" s="2" t="s">
        <v>425</v>
      </c>
      <c r="B54" s="17">
        <v>0</v>
      </c>
      <c r="C54" s="141">
        <v>0</v>
      </c>
      <c r="D54" s="17">
        <v>0</v>
      </c>
      <c r="E54" s="17">
        <v>0</v>
      </c>
      <c r="F54" s="17">
        <v>0</v>
      </c>
      <c r="G54" s="17">
        <v>0</v>
      </c>
      <c r="H54" s="17">
        <v>0</v>
      </c>
      <c r="I54" s="141">
        <v>0</v>
      </c>
      <c r="J54" s="17">
        <v>0</v>
      </c>
      <c r="K54" s="141">
        <v>0</v>
      </c>
      <c r="L54" s="141">
        <v>0</v>
      </c>
      <c r="M54" s="141">
        <v>0</v>
      </c>
      <c r="N54" s="141">
        <v>0</v>
      </c>
      <c r="O54" s="141">
        <v>0</v>
      </c>
      <c r="P54" s="141">
        <v>0</v>
      </c>
      <c r="Q54" s="141">
        <v>0</v>
      </c>
      <c r="R54" s="141">
        <v>11002.709552</v>
      </c>
      <c r="S54" s="141">
        <v>0</v>
      </c>
      <c r="T54" s="141">
        <v>0</v>
      </c>
      <c r="U54" s="141">
        <v>0</v>
      </c>
      <c r="V54" s="141">
        <v>0</v>
      </c>
      <c r="W54" s="141">
        <v>0</v>
      </c>
      <c r="X54" s="141">
        <v>0</v>
      </c>
      <c r="Y54" s="141">
        <v>0</v>
      </c>
      <c r="Z54" s="17">
        <v>0</v>
      </c>
      <c r="AA54" s="141">
        <v>0</v>
      </c>
      <c r="AB54" s="141">
        <v>0</v>
      </c>
      <c r="AC54" s="141">
        <v>0</v>
      </c>
      <c r="AD54" s="141">
        <v>0</v>
      </c>
      <c r="AE54" s="141">
        <v>0</v>
      </c>
      <c r="AF54" s="141">
        <v>0</v>
      </c>
      <c r="AG54" s="141">
        <v>0</v>
      </c>
      <c r="AH54" s="141">
        <v>0</v>
      </c>
      <c r="AI54" s="141">
        <v>0</v>
      </c>
      <c r="AJ54" s="141">
        <v>0</v>
      </c>
      <c r="AK54" s="68">
        <f t="shared" si="0"/>
        <v>11002.709552</v>
      </c>
    </row>
    <row r="55" spans="1:37" s="69" customFormat="1" ht="12.75" x14ac:dyDescent="0.2">
      <c r="A55" s="2" t="s">
        <v>499</v>
      </c>
      <c r="B55" s="17">
        <v>0</v>
      </c>
      <c r="C55" s="141">
        <v>0</v>
      </c>
      <c r="D55" s="17">
        <v>0</v>
      </c>
      <c r="E55" s="17">
        <v>0</v>
      </c>
      <c r="F55" s="17">
        <v>0</v>
      </c>
      <c r="G55" s="17">
        <v>0</v>
      </c>
      <c r="H55" s="17">
        <v>0</v>
      </c>
      <c r="I55" s="141">
        <v>0</v>
      </c>
      <c r="J55" s="17">
        <v>0</v>
      </c>
      <c r="K55" s="141">
        <v>0</v>
      </c>
      <c r="L55" s="141">
        <v>96.937799999999996</v>
      </c>
      <c r="M55" s="141">
        <v>0</v>
      </c>
      <c r="N55" s="141">
        <v>0</v>
      </c>
      <c r="O55" s="141">
        <v>0</v>
      </c>
      <c r="P55" s="141">
        <v>0</v>
      </c>
      <c r="Q55" s="141">
        <v>0</v>
      </c>
      <c r="R55" s="141">
        <v>0</v>
      </c>
      <c r="S55" s="141">
        <v>0</v>
      </c>
      <c r="T55" s="141">
        <v>0</v>
      </c>
      <c r="U55" s="141">
        <v>0</v>
      </c>
      <c r="V55" s="141">
        <v>0</v>
      </c>
      <c r="W55" s="141">
        <v>0</v>
      </c>
      <c r="X55" s="141">
        <v>0</v>
      </c>
      <c r="Y55" s="141">
        <v>0</v>
      </c>
      <c r="Z55" s="17">
        <v>0</v>
      </c>
      <c r="AA55" s="141">
        <v>0</v>
      </c>
      <c r="AB55" s="141">
        <v>0</v>
      </c>
      <c r="AC55" s="141">
        <v>0</v>
      </c>
      <c r="AD55" s="141">
        <v>0</v>
      </c>
      <c r="AE55" s="141">
        <v>0</v>
      </c>
      <c r="AF55" s="141">
        <v>0</v>
      </c>
      <c r="AG55" s="141">
        <v>0</v>
      </c>
      <c r="AH55" s="141">
        <v>0</v>
      </c>
      <c r="AI55" s="141">
        <v>0</v>
      </c>
      <c r="AJ55" s="141">
        <v>0</v>
      </c>
      <c r="AK55" s="68">
        <f t="shared" si="0"/>
        <v>96.937799999999996</v>
      </c>
    </row>
    <row r="56" spans="1:37" s="69" customFormat="1" ht="12.75" x14ac:dyDescent="0.2">
      <c r="A56" s="2" t="s">
        <v>426</v>
      </c>
      <c r="B56" s="17">
        <v>0</v>
      </c>
      <c r="C56" s="141">
        <v>0</v>
      </c>
      <c r="D56" s="17">
        <v>0</v>
      </c>
      <c r="E56" s="17">
        <v>0</v>
      </c>
      <c r="F56" s="17">
        <v>0</v>
      </c>
      <c r="G56" s="17">
        <v>0</v>
      </c>
      <c r="H56" s="17">
        <v>0</v>
      </c>
      <c r="I56" s="141">
        <v>0</v>
      </c>
      <c r="J56" s="17">
        <v>0</v>
      </c>
      <c r="K56" s="141">
        <v>0</v>
      </c>
      <c r="L56" s="141">
        <v>0</v>
      </c>
      <c r="M56" s="141">
        <v>0</v>
      </c>
      <c r="N56" s="141">
        <v>28779.195320449999</v>
      </c>
      <c r="O56" s="141">
        <v>0</v>
      </c>
      <c r="P56" s="141">
        <v>0</v>
      </c>
      <c r="Q56" s="141">
        <v>0</v>
      </c>
      <c r="R56" s="141">
        <v>0</v>
      </c>
      <c r="S56" s="141">
        <v>0</v>
      </c>
      <c r="T56" s="141">
        <v>0</v>
      </c>
      <c r="U56" s="141">
        <v>0</v>
      </c>
      <c r="V56" s="141">
        <v>0</v>
      </c>
      <c r="W56" s="141">
        <v>0</v>
      </c>
      <c r="X56" s="141">
        <v>0</v>
      </c>
      <c r="Y56" s="141">
        <v>0</v>
      </c>
      <c r="Z56" s="17">
        <v>0</v>
      </c>
      <c r="AA56" s="141">
        <v>0</v>
      </c>
      <c r="AB56" s="141">
        <v>0</v>
      </c>
      <c r="AC56" s="141">
        <v>0</v>
      </c>
      <c r="AD56" s="141">
        <v>0</v>
      </c>
      <c r="AE56" s="141">
        <v>0</v>
      </c>
      <c r="AF56" s="141">
        <v>0</v>
      </c>
      <c r="AG56" s="141">
        <v>0</v>
      </c>
      <c r="AH56" s="141">
        <v>0</v>
      </c>
      <c r="AI56" s="141">
        <v>0</v>
      </c>
      <c r="AJ56" s="141">
        <v>0</v>
      </c>
      <c r="AK56" s="68">
        <f t="shared" si="0"/>
        <v>28779.195320449999</v>
      </c>
    </row>
    <row r="57" spans="1:37" s="69" customFormat="1" ht="12.75" x14ac:dyDescent="0.2">
      <c r="A57" s="2" t="s">
        <v>445</v>
      </c>
      <c r="B57" s="17">
        <v>0</v>
      </c>
      <c r="C57" s="141">
        <v>0</v>
      </c>
      <c r="D57" s="17">
        <v>0</v>
      </c>
      <c r="E57" s="17">
        <v>0</v>
      </c>
      <c r="F57" s="17">
        <v>0</v>
      </c>
      <c r="G57" s="17">
        <v>0</v>
      </c>
      <c r="H57" s="17">
        <v>0</v>
      </c>
      <c r="I57" s="141">
        <v>0</v>
      </c>
      <c r="J57" s="17">
        <v>0</v>
      </c>
      <c r="K57" s="141">
        <v>0</v>
      </c>
      <c r="L57" s="141">
        <v>0</v>
      </c>
      <c r="M57" s="141">
        <v>0</v>
      </c>
      <c r="N57" s="141">
        <v>0</v>
      </c>
      <c r="O57" s="141">
        <v>14724.0070127</v>
      </c>
      <c r="P57" s="141">
        <v>0</v>
      </c>
      <c r="Q57" s="141">
        <v>0</v>
      </c>
      <c r="R57" s="141">
        <v>0</v>
      </c>
      <c r="S57" s="141">
        <v>0</v>
      </c>
      <c r="T57" s="141">
        <v>0</v>
      </c>
      <c r="U57" s="141">
        <v>0</v>
      </c>
      <c r="V57" s="141">
        <v>0</v>
      </c>
      <c r="W57" s="141">
        <v>0</v>
      </c>
      <c r="X57" s="141">
        <v>0</v>
      </c>
      <c r="Y57" s="141">
        <v>0</v>
      </c>
      <c r="Z57" s="17">
        <v>0</v>
      </c>
      <c r="AA57" s="141">
        <v>0</v>
      </c>
      <c r="AB57" s="141">
        <v>0</v>
      </c>
      <c r="AC57" s="141">
        <v>0</v>
      </c>
      <c r="AD57" s="141">
        <v>0</v>
      </c>
      <c r="AE57" s="141">
        <v>0</v>
      </c>
      <c r="AF57" s="141">
        <v>0</v>
      </c>
      <c r="AG57" s="141">
        <v>0</v>
      </c>
      <c r="AH57" s="141">
        <v>0</v>
      </c>
      <c r="AI57" s="141">
        <v>0</v>
      </c>
      <c r="AJ57" s="141">
        <v>0</v>
      </c>
      <c r="AK57" s="68">
        <f t="shared" si="0"/>
        <v>14724.0070127</v>
      </c>
    </row>
    <row r="58" spans="1:37" s="69" customFormat="1" ht="12.75" x14ac:dyDescent="0.2">
      <c r="A58" s="2" t="s">
        <v>428</v>
      </c>
      <c r="B58" s="17">
        <v>0</v>
      </c>
      <c r="C58" s="141">
        <v>0</v>
      </c>
      <c r="D58" s="17">
        <v>0</v>
      </c>
      <c r="E58" s="17">
        <v>0</v>
      </c>
      <c r="F58" s="17">
        <v>0</v>
      </c>
      <c r="G58" s="17">
        <v>0</v>
      </c>
      <c r="H58" s="17">
        <v>0</v>
      </c>
      <c r="I58" s="141">
        <v>0</v>
      </c>
      <c r="J58" s="17">
        <v>0</v>
      </c>
      <c r="K58" s="141">
        <v>0</v>
      </c>
      <c r="L58" s="141">
        <v>0</v>
      </c>
      <c r="M58" s="141">
        <v>0</v>
      </c>
      <c r="N58" s="141">
        <v>0</v>
      </c>
      <c r="O58" s="141">
        <v>0</v>
      </c>
      <c r="P58" s="141">
        <v>0</v>
      </c>
      <c r="Q58" s="141">
        <v>0</v>
      </c>
      <c r="R58" s="141">
        <v>0</v>
      </c>
      <c r="S58" s="141">
        <v>0</v>
      </c>
      <c r="T58" s="141">
        <v>686.88579728000002</v>
      </c>
      <c r="U58" s="141">
        <v>0</v>
      </c>
      <c r="V58" s="141">
        <v>0</v>
      </c>
      <c r="W58" s="141">
        <v>0</v>
      </c>
      <c r="X58" s="141">
        <v>0</v>
      </c>
      <c r="Y58" s="141">
        <v>0</v>
      </c>
      <c r="Z58" s="17">
        <v>0</v>
      </c>
      <c r="AA58" s="141">
        <v>0</v>
      </c>
      <c r="AB58" s="141">
        <v>0</v>
      </c>
      <c r="AC58" s="141">
        <v>0</v>
      </c>
      <c r="AD58" s="141">
        <v>0</v>
      </c>
      <c r="AE58" s="141">
        <v>0</v>
      </c>
      <c r="AF58" s="141">
        <v>26022.151800570002</v>
      </c>
      <c r="AG58" s="141">
        <v>0</v>
      </c>
      <c r="AH58" s="141">
        <v>0</v>
      </c>
      <c r="AI58" s="141">
        <v>0</v>
      </c>
      <c r="AJ58" s="141">
        <v>0</v>
      </c>
      <c r="AK58" s="68">
        <f t="shared" si="0"/>
        <v>26709.037597850001</v>
      </c>
    </row>
    <row r="59" spans="1:37" s="69" customFormat="1" ht="12.75" x14ac:dyDescent="0.2">
      <c r="A59" s="2" t="s">
        <v>429</v>
      </c>
      <c r="B59" s="17">
        <v>0</v>
      </c>
      <c r="C59" s="141">
        <v>0</v>
      </c>
      <c r="D59" s="17">
        <v>0</v>
      </c>
      <c r="E59" s="17">
        <v>0</v>
      </c>
      <c r="F59" s="17">
        <v>0</v>
      </c>
      <c r="G59" s="17">
        <v>0</v>
      </c>
      <c r="H59" s="17">
        <v>0</v>
      </c>
      <c r="I59" s="141">
        <v>0</v>
      </c>
      <c r="J59" s="17">
        <v>0</v>
      </c>
      <c r="K59" s="141">
        <v>0</v>
      </c>
      <c r="L59" s="141">
        <v>0</v>
      </c>
      <c r="M59" s="141">
        <v>0</v>
      </c>
      <c r="N59" s="141">
        <v>0</v>
      </c>
      <c r="O59" s="141">
        <v>0</v>
      </c>
      <c r="P59" s="141">
        <v>0</v>
      </c>
      <c r="Q59" s="141">
        <v>0</v>
      </c>
      <c r="R59" s="141">
        <v>0</v>
      </c>
      <c r="S59" s="141">
        <v>0</v>
      </c>
      <c r="T59" s="141">
        <v>0</v>
      </c>
      <c r="U59" s="141">
        <v>0</v>
      </c>
      <c r="V59" s="141">
        <v>0</v>
      </c>
      <c r="W59" s="141">
        <v>0</v>
      </c>
      <c r="X59" s="141">
        <v>0</v>
      </c>
      <c r="Y59" s="141">
        <v>0</v>
      </c>
      <c r="Z59" s="17">
        <v>0</v>
      </c>
      <c r="AA59" s="141">
        <v>0</v>
      </c>
      <c r="AB59" s="141">
        <v>0</v>
      </c>
      <c r="AC59" s="141">
        <v>6.7075776999999999</v>
      </c>
      <c r="AD59" s="141">
        <v>0</v>
      </c>
      <c r="AE59" s="141">
        <v>0</v>
      </c>
      <c r="AF59" s="141">
        <v>6.7075776999999999</v>
      </c>
      <c r="AG59" s="141">
        <v>0</v>
      </c>
      <c r="AH59" s="141">
        <v>0</v>
      </c>
      <c r="AI59" s="141">
        <v>0</v>
      </c>
      <c r="AJ59" s="141">
        <v>0</v>
      </c>
      <c r="AK59" s="68">
        <f t="shared" si="0"/>
        <v>13.4151554</v>
      </c>
    </row>
    <row r="60" spans="1:37" s="69" customFormat="1" ht="12.75" x14ac:dyDescent="0.2">
      <c r="A60" s="2" t="s">
        <v>431</v>
      </c>
      <c r="B60" s="17">
        <v>0</v>
      </c>
      <c r="C60" s="141">
        <v>0</v>
      </c>
      <c r="D60" s="17">
        <v>0</v>
      </c>
      <c r="E60" s="17">
        <v>0</v>
      </c>
      <c r="F60" s="17">
        <v>0</v>
      </c>
      <c r="G60" s="17">
        <v>0</v>
      </c>
      <c r="H60" s="17">
        <v>0</v>
      </c>
      <c r="I60" s="141">
        <v>0</v>
      </c>
      <c r="J60" s="17">
        <v>0</v>
      </c>
      <c r="K60" s="141">
        <v>0</v>
      </c>
      <c r="L60" s="141">
        <v>0</v>
      </c>
      <c r="M60" s="141">
        <v>0</v>
      </c>
      <c r="N60" s="141">
        <v>215.56961225000001</v>
      </c>
      <c r="O60" s="141">
        <v>0</v>
      </c>
      <c r="P60" s="141">
        <v>0</v>
      </c>
      <c r="Q60" s="141">
        <v>0</v>
      </c>
      <c r="R60" s="141">
        <v>24.774889030000001</v>
      </c>
      <c r="S60" s="141">
        <v>0</v>
      </c>
      <c r="T60" s="141">
        <v>0</v>
      </c>
      <c r="U60" s="141">
        <v>0</v>
      </c>
      <c r="V60" s="141">
        <v>0</v>
      </c>
      <c r="W60" s="141">
        <v>0</v>
      </c>
      <c r="X60" s="141">
        <v>0</v>
      </c>
      <c r="Y60" s="141">
        <v>10112</v>
      </c>
      <c r="Z60" s="17">
        <v>0</v>
      </c>
      <c r="AA60" s="141">
        <v>0</v>
      </c>
      <c r="AB60" s="141">
        <v>0</v>
      </c>
      <c r="AC60" s="141">
        <v>0</v>
      </c>
      <c r="AD60" s="141">
        <v>0</v>
      </c>
      <c r="AE60" s="141">
        <v>0</v>
      </c>
      <c r="AF60" s="141">
        <v>0</v>
      </c>
      <c r="AG60" s="141">
        <v>0</v>
      </c>
      <c r="AH60" s="141">
        <v>0</v>
      </c>
      <c r="AI60" s="141">
        <v>0</v>
      </c>
      <c r="AJ60" s="141">
        <v>0</v>
      </c>
      <c r="AK60" s="68">
        <f t="shared" si="0"/>
        <v>10352.34450128</v>
      </c>
    </row>
    <row r="61" spans="1:37" s="69" customFormat="1" ht="12.75" x14ac:dyDescent="0.2">
      <c r="A61" s="2" t="s">
        <v>432</v>
      </c>
      <c r="B61" s="17">
        <v>0</v>
      </c>
      <c r="C61" s="141">
        <v>0</v>
      </c>
      <c r="D61" s="17">
        <v>0</v>
      </c>
      <c r="E61" s="17">
        <v>0</v>
      </c>
      <c r="F61" s="17">
        <v>0</v>
      </c>
      <c r="G61" s="17">
        <v>0</v>
      </c>
      <c r="H61" s="17">
        <v>0</v>
      </c>
      <c r="I61" s="141">
        <v>0</v>
      </c>
      <c r="J61" s="17">
        <v>0</v>
      </c>
      <c r="K61" s="141">
        <v>0</v>
      </c>
      <c r="L61" s="141">
        <v>0</v>
      </c>
      <c r="M61" s="141">
        <v>0</v>
      </c>
      <c r="N61" s="141">
        <v>0</v>
      </c>
      <c r="O61" s="141">
        <v>0</v>
      </c>
      <c r="P61" s="141">
        <v>0</v>
      </c>
      <c r="Q61" s="141">
        <v>0</v>
      </c>
      <c r="R61" s="141">
        <v>0</v>
      </c>
      <c r="S61" s="141">
        <v>0</v>
      </c>
      <c r="T61" s="141">
        <v>694.99258589999999</v>
      </c>
      <c r="U61" s="141">
        <v>0</v>
      </c>
      <c r="V61" s="141">
        <v>0</v>
      </c>
      <c r="W61" s="141">
        <v>0</v>
      </c>
      <c r="X61" s="141">
        <v>0</v>
      </c>
      <c r="Y61" s="141">
        <v>0</v>
      </c>
      <c r="Z61" s="17">
        <v>0</v>
      </c>
      <c r="AA61" s="141">
        <v>0</v>
      </c>
      <c r="AB61" s="141">
        <v>0</v>
      </c>
      <c r="AC61" s="141">
        <v>0</v>
      </c>
      <c r="AD61" s="141">
        <v>0</v>
      </c>
      <c r="AE61" s="141">
        <v>0</v>
      </c>
      <c r="AF61" s="141">
        <v>0</v>
      </c>
      <c r="AG61" s="141">
        <v>0</v>
      </c>
      <c r="AH61" s="141">
        <v>0</v>
      </c>
      <c r="AI61" s="141">
        <v>0</v>
      </c>
      <c r="AJ61" s="141">
        <v>0</v>
      </c>
      <c r="AK61" s="68">
        <f t="shared" si="0"/>
        <v>694.99258589999999</v>
      </c>
    </row>
    <row r="62" spans="1:37" s="69" customFormat="1" ht="12.75" x14ac:dyDescent="0.2">
      <c r="A62" s="2" t="s">
        <v>446</v>
      </c>
      <c r="B62" s="17">
        <v>0</v>
      </c>
      <c r="C62" s="141">
        <v>0</v>
      </c>
      <c r="D62" s="17">
        <v>0</v>
      </c>
      <c r="E62" s="17">
        <v>0</v>
      </c>
      <c r="F62" s="17">
        <v>0</v>
      </c>
      <c r="G62" s="17">
        <v>0</v>
      </c>
      <c r="H62" s="17">
        <v>0</v>
      </c>
      <c r="I62" s="141">
        <v>5000.00000009</v>
      </c>
      <c r="J62" s="17">
        <v>0</v>
      </c>
      <c r="K62" s="141">
        <v>0</v>
      </c>
      <c r="L62" s="141">
        <v>0</v>
      </c>
      <c r="M62" s="141">
        <v>0</v>
      </c>
      <c r="N62" s="141">
        <v>0</v>
      </c>
      <c r="O62" s="141">
        <v>0</v>
      </c>
      <c r="P62" s="141">
        <v>0</v>
      </c>
      <c r="Q62" s="141">
        <v>0</v>
      </c>
      <c r="R62" s="141">
        <v>0</v>
      </c>
      <c r="S62" s="141">
        <v>0</v>
      </c>
      <c r="T62" s="141">
        <v>0</v>
      </c>
      <c r="U62" s="141">
        <v>0</v>
      </c>
      <c r="V62" s="141">
        <v>0</v>
      </c>
      <c r="W62" s="141">
        <v>0</v>
      </c>
      <c r="X62" s="141">
        <v>0</v>
      </c>
      <c r="Y62" s="141">
        <v>0</v>
      </c>
      <c r="Z62" s="17">
        <v>0</v>
      </c>
      <c r="AA62" s="141">
        <v>0</v>
      </c>
      <c r="AB62" s="141">
        <v>0</v>
      </c>
      <c r="AC62" s="141">
        <v>0</v>
      </c>
      <c r="AD62" s="141">
        <v>0</v>
      </c>
      <c r="AE62" s="141">
        <v>0</v>
      </c>
      <c r="AF62" s="141">
        <v>0</v>
      </c>
      <c r="AG62" s="141">
        <v>0</v>
      </c>
      <c r="AH62" s="141">
        <v>0</v>
      </c>
      <c r="AI62" s="141">
        <v>0</v>
      </c>
      <c r="AJ62" s="141">
        <v>0</v>
      </c>
      <c r="AK62" s="68">
        <f t="shared" si="0"/>
        <v>5000.00000009</v>
      </c>
    </row>
    <row r="63" spans="1:37" s="69" customFormat="1" ht="12.75" x14ac:dyDescent="0.2">
      <c r="A63" s="2" t="s">
        <v>433</v>
      </c>
      <c r="B63" s="17">
        <v>0</v>
      </c>
      <c r="C63" s="141">
        <v>0</v>
      </c>
      <c r="D63" s="17">
        <v>0</v>
      </c>
      <c r="E63" s="17">
        <v>665.37149122000005</v>
      </c>
      <c r="F63" s="17">
        <v>0</v>
      </c>
      <c r="G63" s="17">
        <v>0</v>
      </c>
      <c r="H63" s="17">
        <v>0</v>
      </c>
      <c r="I63" s="141">
        <v>0</v>
      </c>
      <c r="J63" s="17">
        <v>3410.7171520000002</v>
      </c>
      <c r="K63" s="141">
        <v>1076.6880000000001</v>
      </c>
      <c r="L63" s="141">
        <v>1048.23806831</v>
      </c>
      <c r="M63" s="141">
        <v>0</v>
      </c>
      <c r="N63" s="141">
        <v>983.37336515000004</v>
      </c>
      <c r="O63" s="141">
        <v>0</v>
      </c>
      <c r="P63" s="141">
        <v>0</v>
      </c>
      <c r="Q63" s="141">
        <v>0</v>
      </c>
      <c r="R63" s="141">
        <v>0</v>
      </c>
      <c r="S63" s="141">
        <v>201495.35014919</v>
      </c>
      <c r="T63" s="141">
        <v>2005.6447717799999</v>
      </c>
      <c r="U63" s="141">
        <v>0</v>
      </c>
      <c r="V63" s="141">
        <v>0</v>
      </c>
      <c r="W63" s="141">
        <v>0</v>
      </c>
      <c r="X63" s="141">
        <v>0</v>
      </c>
      <c r="Y63" s="141">
        <v>0</v>
      </c>
      <c r="Z63" s="17">
        <v>0</v>
      </c>
      <c r="AA63" s="141">
        <v>206.12126599999999</v>
      </c>
      <c r="AB63" s="141">
        <v>0</v>
      </c>
      <c r="AC63" s="141">
        <v>0</v>
      </c>
      <c r="AD63" s="141">
        <v>48.529338180000003</v>
      </c>
      <c r="AE63" s="141">
        <v>0</v>
      </c>
      <c r="AF63" s="141">
        <v>192.49856800000001</v>
      </c>
      <c r="AG63" s="141">
        <v>0</v>
      </c>
      <c r="AH63" s="141">
        <v>624.80046200000004</v>
      </c>
      <c r="AI63" s="141">
        <v>613.30894091000005</v>
      </c>
      <c r="AJ63" s="141">
        <v>0</v>
      </c>
      <c r="AK63" s="68">
        <f t="shared" si="0"/>
        <v>212370.64157274005</v>
      </c>
    </row>
    <row r="64" spans="1:37" s="69" customFormat="1" ht="12.75" x14ac:dyDescent="0.2">
      <c r="A64" s="2" t="s">
        <v>434</v>
      </c>
      <c r="B64" s="17">
        <v>0</v>
      </c>
      <c r="C64" s="141">
        <v>0</v>
      </c>
      <c r="D64" s="17">
        <v>0</v>
      </c>
      <c r="E64" s="17">
        <v>0</v>
      </c>
      <c r="F64" s="17">
        <v>0</v>
      </c>
      <c r="G64" s="17">
        <v>0</v>
      </c>
      <c r="H64" s="17">
        <v>0</v>
      </c>
      <c r="I64" s="141">
        <v>0</v>
      </c>
      <c r="J64" s="17">
        <v>0</v>
      </c>
      <c r="K64" s="141">
        <v>0</v>
      </c>
      <c r="L64" s="141">
        <v>0</v>
      </c>
      <c r="M64" s="141">
        <v>0</v>
      </c>
      <c r="N64" s="141">
        <v>0</v>
      </c>
      <c r="O64" s="141">
        <v>0</v>
      </c>
      <c r="P64" s="141">
        <v>0</v>
      </c>
      <c r="Q64" s="141">
        <v>0</v>
      </c>
      <c r="R64" s="141">
        <v>0</v>
      </c>
      <c r="S64" s="141">
        <v>0</v>
      </c>
      <c r="T64" s="141">
        <v>2.2950757300000002</v>
      </c>
      <c r="U64" s="141">
        <v>0</v>
      </c>
      <c r="V64" s="141">
        <v>0</v>
      </c>
      <c r="W64" s="141">
        <v>0</v>
      </c>
      <c r="X64" s="141">
        <v>0</v>
      </c>
      <c r="Y64" s="141">
        <v>0</v>
      </c>
      <c r="Z64" s="17">
        <v>0</v>
      </c>
      <c r="AA64" s="141">
        <v>0</v>
      </c>
      <c r="AB64" s="141">
        <v>0</v>
      </c>
      <c r="AC64" s="141">
        <v>0</v>
      </c>
      <c r="AD64" s="141">
        <v>0</v>
      </c>
      <c r="AE64" s="141">
        <v>0</v>
      </c>
      <c r="AF64" s="141">
        <v>2.7083292299999999</v>
      </c>
      <c r="AG64" s="141">
        <v>0</v>
      </c>
      <c r="AH64" s="141">
        <v>0</v>
      </c>
      <c r="AI64" s="141">
        <v>0</v>
      </c>
      <c r="AJ64" s="141">
        <v>0</v>
      </c>
      <c r="AK64" s="68">
        <f t="shared" si="0"/>
        <v>5.0034049600000001</v>
      </c>
    </row>
    <row r="65" spans="1:37" s="69" customFormat="1" ht="12.75" x14ac:dyDescent="0.2">
      <c r="A65" s="2" t="s">
        <v>447</v>
      </c>
      <c r="B65" s="17">
        <v>4649.5974864199998</v>
      </c>
      <c r="C65" s="141">
        <v>0</v>
      </c>
      <c r="D65" s="17">
        <v>0</v>
      </c>
      <c r="E65" s="17">
        <v>0</v>
      </c>
      <c r="F65" s="17">
        <v>0</v>
      </c>
      <c r="G65" s="17">
        <v>0</v>
      </c>
      <c r="H65" s="17">
        <v>0</v>
      </c>
      <c r="I65" s="141">
        <v>-79.979393220000006</v>
      </c>
      <c r="J65" s="17">
        <v>0</v>
      </c>
      <c r="K65" s="141">
        <v>-37656.236275930001</v>
      </c>
      <c r="L65" s="141">
        <v>-632.91049326999996</v>
      </c>
      <c r="M65" s="141">
        <v>-48250.240052950001</v>
      </c>
      <c r="N65" s="141">
        <v>0</v>
      </c>
      <c r="O65" s="141">
        <v>-60400</v>
      </c>
      <c r="P65" s="141">
        <v>0</v>
      </c>
      <c r="Q65" s="141">
        <v>15870.44840795</v>
      </c>
      <c r="R65" s="141">
        <v>0</v>
      </c>
      <c r="S65" s="141">
        <v>8155.7667415300002</v>
      </c>
      <c r="T65" s="141">
        <v>2390.3888504400002</v>
      </c>
      <c r="U65" s="141">
        <v>0</v>
      </c>
      <c r="V65" s="141">
        <v>0</v>
      </c>
      <c r="W65" s="141">
        <v>0</v>
      </c>
      <c r="X65" s="141">
        <v>0</v>
      </c>
      <c r="Y65" s="141">
        <v>-11.945212056000001</v>
      </c>
      <c r="Z65" s="17">
        <v>0</v>
      </c>
      <c r="AA65" s="141">
        <v>0</v>
      </c>
      <c r="AB65" s="141">
        <v>0</v>
      </c>
      <c r="AC65" s="141">
        <v>0</v>
      </c>
      <c r="AD65" s="141">
        <v>-202.63924992</v>
      </c>
      <c r="AE65" s="141">
        <v>0</v>
      </c>
      <c r="AF65" s="141">
        <v>5854.9391674500002</v>
      </c>
      <c r="AG65" s="141">
        <v>2052.1215131099998</v>
      </c>
      <c r="AH65" s="141">
        <v>-16.639844530000001</v>
      </c>
      <c r="AI65" s="141">
        <v>0</v>
      </c>
      <c r="AJ65" s="141">
        <v>-185.20735008</v>
      </c>
      <c r="AK65" s="68">
        <f t="shared" si="0"/>
        <v>-108462.53570505603</v>
      </c>
    </row>
    <row r="66" spans="1:37" s="69" customFormat="1" ht="12.75" x14ac:dyDescent="0.2">
      <c r="A66" s="3" t="s">
        <v>448</v>
      </c>
      <c r="B66" s="12">
        <v>4649.5974864199998</v>
      </c>
      <c r="C66" s="13">
        <v>0</v>
      </c>
      <c r="D66" s="12">
        <v>0</v>
      </c>
      <c r="E66" s="12">
        <v>0</v>
      </c>
      <c r="F66" s="12">
        <v>0</v>
      </c>
      <c r="G66" s="12">
        <v>0</v>
      </c>
      <c r="H66" s="12">
        <v>0</v>
      </c>
      <c r="I66" s="13">
        <v>1016.3434999999999</v>
      </c>
      <c r="J66" s="12">
        <v>0</v>
      </c>
      <c r="K66" s="13">
        <v>53949.380258930003</v>
      </c>
      <c r="L66" s="13">
        <v>899.584114</v>
      </c>
      <c r="M66" s="13">
        <v>0</v>
      </c>
      <c r="N66" s="13">
        <v>0</v>
      </c>
      <c r="O66" s="13">
        <v>0</v>
      </c>
      <c r="P66" s="13">
        <v>0</v>
      </c>
      <c r="Q66" s="13">
        <v>30027.666819139999</v>
      </c>
      <c r="R66" s="13">
        <v>0</v>
      </c>
      <c r="S66" s="13">
        <v>23228.257166920001</v>
      </c>
      <c r="T66" s="13">
        <v>6330.3021200399999</v>
      </c>
      <c r="U66" s="13">
        <v>0</v>
      </c>
      <c r="V66" s="13">
        <v>0</v>
      </c>
      <c r="W66" s="13">
        <v>0</v>
      </c>
      <c r="X66" s="13">
        <v>0</v>
      </c>
      <c r="Y66" s="13">
        <v>0</v>
      </c>
      <c r="Z66" s="12">
        <v>0</v>
      </c>
      <c r="AA66" s="13">
        <v>0</v>
      </c>
      <c r="AB66" s="13">
        <v>0</v>
      </c>
      <c r="AC66" s="13">
        <v>0</v>
      </c>
      <c r="AD66" s="13">
        <v>559.65160000000003</v>
      </c>
      <c r="AE66" s="13">
        <v>0</v>
      </c>
      <c r="AF66" s="13">
        <v>26719.531231239998</v>
      </c>
      <c r="AG66" s="13">
        <v>8248.9907250399992</v>
      </c>
      <c r="AH66" s="13">
        <v>0</v>
      </c>
      <c r="AI66" s="13">
        <v>0</v>
      </c>
      <c r="AJ66" s="13">
        <v>4058.5846099999999</v>
      </c>
      <c r="AK66" s="68">
        <f t="shared" si="0"/>
        <v>159687.88963172998</v>
      </c>
    </row>
    <row r="67" spans="1:37" s="69" customFormat="1" ht="12.75" x14ac:dyDescent="0.2">
      <c r="A67" s="2" t="s">
        <v>449</v>
      </c>
      <c r="B67" s="17">
        <v>0</v>
      </c>
      <c r="C67" s="141">
        <v>0</v>
      </c>
      <c r="D67" s="17">
        <v>0</v>
      </c>
      <c r="E67" s="17">
        <v>0</v>
      </c>
      <c r="F67" s="17">
        <v>0</v>
      </c>
      <c r="G67" s="17">
        <v>0</v>
      </c>
      <c r="H67" s="17">
        <v>0</v>
      </c>
      <c r="I67" s="141">
        <v>1096.32289322</v>
      </c>
      <c r="J67" s="17">
        <v>0</v>
      </c>
      <c r="K67" s="141">
        <v>91605.616534860004</v>
      </c>
      <c r="L67" s="141">
        <v>1532.49460727</v>
      </c>
      <c r="M67" s="141">
        <v>48250.240052950001</v>
      </c>
      <c r="N67" s="141">
        <v>0</v>
      </c>
      <c r="O67" s="141">
        <v>60400</v>
      </c>
      <c r="P67" s="141">
        <v>0</v>
      </c>
      <c r="Q67" s="141">
        <v>14157.218411190001</v>
      </c>
      <c r="R67" s="141">
        <v>0</v>
      </c>
      <c r="S67" s="141">
        <v>15072.49042539</v>
      </c>
      <c r="T67" s="141">
        <v>3939.9132696000001</v>
      </c>
      <c r="U67" s="141">
        <v>0</v>
      </c>
      <c r="V67" s="141">
        <v>0</v>
      </c>
      <c r="W67" s="141">
        <v>0</v>
      </c>
      <c r="X67" s="141">
        <v>0</v>
      </c>
      <c r="Y67" s="141">
        <v>11.945212056000001</v>
      </c>
      <c r="Z67" s="17">
        <v>0</v>
      </c>
      <c r="AA67" s="141">
        <v>0</v>
      </c>
      <c r="AB67" s="141">
        <v>0</v>
      </c>
      <c r="AC67" s="141">
        <v>0</v>
      </c>
      <c r="AD67" s="141">
        <v>762.29084992000003</v>
      </c>
      <c r="AE67" s="141">
        <v>0</v>
      </c>
      <c r="AF67" s="141">
        <v>20864.592063790002</v>
      </c>
      <c r="AG67" s="141">
        <v>6196.8692119300003</v>
      </c>
      <c r="AH67" s="141">
        <v>16.639844530000001</v>
      </c>
      <c r="AI67" s="141">
        <v>0</v>
      </c>
      <c r="AJ67" s="141">
        <v>4243.7919600799996</v>
      </c>
      <c r="AK67" s="68">
        <f t="shared" si="0"/>
        <v>268150.42533678596</v>
      </c>
    </row>
    <row r="68" spans="1:37" s="69" customFormat="1" ht="12.75" x14ac:dyDescent="0.2">
      <c r="A68" s="2"/>
      <c r="B68" s="17"/>
      <c r="C68" s="141"/>
      <c r="D68" s="17"/>
      <c r="E68" s="17"/>
      <c r="F68" s="17"/>
      <c r="G68" s="17"/>
      <c r="H68" s="17"/>
      <c r="I68" s="141"/>
      <c r="J68" s="17"/>
      <c r="K68" s="141"/>
      <c r="L68" s="141"/>
      <c r="M68" s="141"/>
      <c r="N68" s="141"/>
      <c r="O68" s="141"/>
      <c r="P68" s="141"/>
      <c r="Q68" s="141"/>
      <c r="R68" s="141"/>
      <c r="S68" s="141"/>
      <c r="T68" s="141"/>
      <c r="U68" s="141"/>
      <c r="V68" s="141"/>
      <c r="W68" s="141"/>
      <c r="X68" s="141"/>
      <c r="Y68" s="141"/>
      <c r="Z68" s="17"/>
      <c r="AA68" s="141"/>
      <c r="AB68" s="141"/>
      <c r="AC68" s="141"/>
      <c r="AD68" s="141"/>
      <c r="AE68" s="141"/>
      <c r="AF68" s="141"/>
      <c r="AG68" s="141"/>
      <c r="AH68" s="141"/>
      <c r="AI68" s="141"/>
      <c r="AJ68" s="141"/>
      <c r="AK68" s="68">
        <f t="shared" si="0"/>
        <v>0</v>
      </c>
    </row>
    <row r="69" spans="1:37" ht="13.5" thickBot="1" x14ac:dyDescent="0.25">
      <c r="A69" s="142"/>
      <c r="B69" s="142"/>
      <c r="C69" s="142"/>
      <c r="D69" s="142"/>
      <c r="E69" s="142"/>
      <c r="F69" s="142"/>
      <c r="G69" s="142"/>
      <c r="H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row>
    <row r="70" spans="1:37" ht="13.5" thickTop="1" x14ac:dyDescent="0.2">
      <c r="C70" s="143"/>
      <c r="K70" s="143"/>
      <c r="N70" s="143"/>
      <c r="O70" s="143"/>
      <c r="T70" s="143"/>
      <c r="U70" s="143"/>
      <c r="V70" s="143"/>
      <c r="W70" s="143"/>
      <c r="X70" s="143"/>
      <c r="AC70" s="143"/>
      <c r="AD70" s="143"/>
      <c r="AE70" s="143"/>
      <c r="AF70" s="143"/>
      <c r="AG70" s="143"/>
      <c r="AH70" s="143"/>
      <c r="AI70" s="143"/>
    </row>
    <row r="71" spans="1:37" ht="12.75" x14ac:dyDescent="0.2">
      <c r="C71" s="143"/>
      <c r="K71" s="143"/>
      <c r="N71" s="143"/>
      <c r="AD71" s="143"/>
    </row>
    <row r="72" spans="1:37" ht="12.75" x14ac:dyDescent="0.2">
      <c r="N72" s="143"/>
      <c r="AD72" s="143"/>
    </row>
    <row r="73" spans="1:37" ht="12.75" x14ac:dyDescent="0.2">
      <c r="N73" s="143"/>
    </row>
    <row r="74" spans="1:37" ht="12.75" x14ac:dyDescent="0.2">
      <c r="N74" s="143"/>
    </row>
  </sheetData>
  <mergeCells count="33">
    <mergeCell ref="AK10:AK11"/>
    <mergeCell ref="AC5:AF5"/>
    <mergeCell ref="AG5:AK5"/>
    <mergeCell ref="Z10:AB10"/>
    <mergeCell ref="AC10:AF10"/>
    <mergeCell ref="AG10:AJ10"/>
    <mergeCell ref="B5:G5"/>
    <mergeCell ref="H5:J5"/>
    <mergeCell ref="K5:Q5"/>
    <mergeCell ref="AC7:AF7"/>
    <mergeCell ref="AG7:AK7"/>
    <mergeCell ref="B7:G7"/>
    <mergeCell ref="H7:J7"/>
    <mergeCell ref="K7:Q7"/>
    <mergeCell ref="B6:G6"/>
    <mergeCell ref="H6:J6"/>
    <mergeCell ref="K6:Q6"/>
    <mergeCell ref="AC6:AF6"/>
    <mergeCell ref="AG6:AK6"/>
    <mergeCell ref="W5:AB5"/>
    <mergeCell ref="W6:AB6"/>
    <mergeCell ref="W7:AB7"/>
    <mergeCell ref="B8:G8"/>
    <mergeCell ref="H8:J8"/>
    <mergeCell ref="K8:Q8"/>
    <mergeCell ref="AC8:AF8"/>
    <mergeCell ref="AG8:AK8"/>
    <mergeCell ref="W8:AB8"/>
    <mergeCell ref="B10:G10"/>
    <mergeCell ref="K10:Q10"/>
    <mergeCell ref="S10:V10"/>
    <mergeCell ref="W10:Y10"/>
    <mergeCell ref="H10:J10"/>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0" max="1048575" man="1"/>
    <brk id="17" max="1048575" man="1"/>
    <brk id="22" max="1048575" man="1"/>
    <brk id="28" max="1048575" man="1"/>
    <brk id="32"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1FC5-F720-4F50-B856-BEC08D07B610}">
  <sheetPr>
    <tabColor theme="9" tint="0.39997558519241921"/>
  </sheetPr>
  <dimension ref="A1:L82"/>
  <sheetViews>
    <sheetView showGridLines="0" defaultGridColor="0" topLeftCell="A6" colorId="60" workbookViewId="0">
      <selection activeCell="A6" sqref="A6:I6"/>
    </sheetView>
  </sheetViews>
  <sheetFormatPr baseColWidth="10" defaultColWidth="11.42578125" defaultRowHeight="12.75" x14ac:dyDescent="0.2"/>
  <cols>
    <col min="1" max="1" width="48.5703125" style="4" customWidth="1"/>
    <col min="2" max="2" width="9.5703125" style="4" customWidth="1"/>
    <col min="3" max="3" width="9.42578125" style="4" bestFit="1" customWidth="1"/>
    <col min="4" max="4" width="9.85546875" style="4" customWidth="1"/>
    <col min="5" max="5" width="11.140625" style="4" bestFit="1" customWidth="1"/>
    <col min="6" max="6" width="9.42578125" style="4" bestFit="1" customWidth="1"/>
    <col min="7" max="7" width="10.42578125" style="4" bestFit="1" customWidth="1"/>
    <col min="8" max="8" width="9.42578125" style="4" bestFit="1"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c r="I3" s="34"/>
    </row>
    <row r="5" spans="1:9" x14ac:dyDescent="0.2">
      <c r="A5" s="158" t="s">
        <v>365</v>
      </c>
      <c r="B5" s="158"/>
      <c r="C5" s="158"/>
      <c r="D5" s="158"/>
      <c r="E5" s="158"/>
      <c r="F5" s="158"/>
      <c r="G5" s="158"/>
      <c r="H5" s="158"/>
      <c r="I5" s="158"/>
    </row>
    <row r="6" spans="1:9" x14ac:dyDescent="0.2">
      <c r="A6" s="158" t="s">
        <v>489</v>
      </c>
      <c r="B6" s="158"/>
      <c r="C6" s="158"/>
      <c r="D6" s="158"/>
      <c r="E6" s="158"/>
      <c r="F6" s="158"/>
      <c r="G6" s="158"/>
      <c r="H6" s="158"/>
      <c r="I6" s="158"/>
    </row>
    <row r="7" spans="1:9" x14ac:dyDescent="0.2">
      <c r="A7" s="158">
        <v>2023</v>
      </c>
      <c r="B7" s="158"/>
      <c r="C7" s="158"/>
      <c r="D7" s="158"/>
      <c r="E7" s="158"/>
      <c r="F7" s="158"/>
      <c r="G7" s="158"/>
      <c r="H7" s="158"/>
      <c r="I7" s="158"/>
    </row>
    <row r="8" spans="1:9" x14ac:dyDescent="0.2">
      <c r="A8" s="171" t="s">
        <v>367</v>
      </c>
      <c r="B8" s="171"/>
      <c r="C8" s="171"/>
      <c r="D8" s="171"/>
      <c r="E8" s="171"/>
      <c r="F8" s="171"/>
      <c r="G8" s="171"/>
      <c r="H8" s="171"/>
      <c r="I8" s="171"/>
    </row>
    <row r="9" spans="1:9" ht="13.5" thickBot="1" x14ac:dyDescent="0.25">
      <c r="A9" s="172"/>
      <c r="B9" s="172"/>
      <c r="C9" s="172"/>
      <c r="D9" s="172"/>
      <c r="E9" s="172"/>
      <c r="F9" s="172"/>
      <c r="G9" s="172"/>
      <c r="H9" s="172"/>
      <c r="I9" s="172"/>
    </row>
    <row r="10" spans="1:9" ht="14.25" thickTop="1" thickBot="1" x14ac:dyDescent="0.25">
      <c r="A10" s="72" t="s">
        <v>368</v>
      </c>
      <c r="B10" s="72" t="s">
        <v>238</v>
      </c>
      <c r="C10" s="72" t="s">
        <v>240</v>
      </c>
      <c r="D10" s="72" t="s">
        <v>242</v>
      </c>
      <c r="E10" s="72" t="s">
        <v>244</v>
      </c>
      <c r="F10" s="72" t="s">
        <v>246</v>
      </c>
      <c r="G10" s="72" t="s">
        <v>248</v>
      </c>
      <c r="H10" s="72" t="s">
        <v>250</v>
      </c>
      <c r="I10" s="72" t="s">
        <v>372</v>
      </c>
    </row>
    <row r="11" spans="1:9" s="13" customFormat="1" ht="13.5" thickTop="1" x14ac:dyDescent="0.2">
      <c r="A11" s="74"/>
      <c r="B11" s="12"/>
      <c r="C11" s="12"/>
      <c r="D11" s="12"/>
      <c r="E11" s="12"/>
      <c r="F11" s="12"/>
      <c r="G11" s="12"/>
      <c r="H11" s="12"/>
      <c r="I11" s="12"/>
    </row>
    <row r="12" spans="1:9" s="13" customFormat="1" x14ac:dyDescent="0.2">
      <c r="A12" s="3" t="s">
        <v>406</v>
      </c>
      <c r="B12" s="13">
        <v>9375.0671832299995</v>
      </c>
      <c r="C12" s="13">
        <v>63296.132886769999</v>
      </c>
      <c r="D12" s="13">
        <v>1557.4930397297001</v>
      </c>
      <c r="E12" s="13">
        <v>300068.59901214403</v>
      </c>
      <c r="F12" s="13">
        <v>63381.64852861</v>
      </c>
      <c r="G12" s="13">
        <v>116096.17418587299</v>
      </c>
      <c r="H12" s="13">
        <v>41527.558310829998</v>
      </c>
      <c r="I12" s="13">
        <f>SUM(B12:H12)</f>
        <v>595302.67314718675</v>
      </c>
    </row>
    <row r="13" spans="1:9" s="13" customFormat="1" x14ac:dyDescent="0.2">
      <c r="A13" s="3" t="s">
        <v>407</v>
      </c>
      <c r="B13" s="13">
        <v>9375.0671832299995</v>
      </c>
      <c r="C13" s="13">
        <v>63338.646575459999</v>
      </c>
      <c r="D13" s="13">
        <v>1557.4930397297001</v>
      </c>
      <c r="E13" s="13">
        <v>300226.52457337402</v>
      </c>
      <c r="F13" s="13">
        <v>63381.64852861</v>
      </c>
      <c r="G13" s="13">
        <v>116096.17418587299</v>
      </c>
      <c r="H13" s="13">
        <v>41529.758310830002</v>
      </c>
      <c r="I13" s="13">
        <f t="shared" ref="I13:I66" si="0">SUM(B13:H13)</f>
        <v>595505.31239710667</v>
      </c>
    </row>
    <row r="14" spans="1:9" s="31" customFormat="1" x14ac:dyDescent="0.2">
      <c r="A14" s="3" t="s">
        <v>408</v>
      </c>
      <c r="B14" s="13">
        <v>8715.0522611100005</v>
      </c>
      <c r="C14" s="13">
        <v>60272.951343300003</v>
      </c>
      <c r="D14" s="13">
        <v>1468.6528564396999</v>
      </c>
      <c r="E14" s="13">
        <v>279650.44276161498</v>
      </c>
      <c r="F14" s="13">
        <v>59521.355458520004</v>
      </c>
      <c r="G14" s="13">
        <v>108976.98766073299</v>
      </c>
      <c r="H14" s="13">
        <v>39958.444653459999</v>
      </c>
      <c r="I14" s="13">
        <f t="shared" si="0"/>
        <v>558563.88699517772</v>
      </c>
    </row>
    <row r="15" spans="1:9" s="31" customFormat="1" x14ac:dyDescent="0.2">
      <c r="A15" s="2" t="s">
        <v>409</v>
      </c>
      <c r="B15" s="141">
        <v>4232.3992962399998</v>
      </c>
      <c r="C15" s="141">
        <v>40835.878069049999</v>
      </c>
      <c r="D15" s="141">
        <v>941.45922602999997</v>
      </c>
      <c r="E15" s="141">
        <v>169777.86221091999</v>
      </c>
      <c r="F15" s="141">
        <v>40493.742360409997</v>
      </c>
      <c r="G15" s="141">
        <v>68250.771414019997</v>
      </c>
      <c r="H15" s="141">
        <v>25030.526854629999</v>
      </c>
      <c r="I15" s="141">
        <f t="shared" si="0"/>
        <v>349562.63943129993</v>
      </c>
    </row>
    <row r="16" spans="1:9" s="31" customFormat="1" x14ac:dyDescent="0.2">
      <c r="A16" s="2" t="s">
        <v>410</v>
      </c>
      <c r="B16" s="141">
        <v>477.41518933999998</v>
      </c>
      <c r="C16" s="141">
        <v>4294.4442110800001</v>
      </c>
      <c r="D16" s="141">
        <v>78.685867099999996</v>
      </c>
      <c r="E16" s="141">
        <v>18346.059336819999</v>
      </c>
      <c r="F16" s="141">
        <v>5690.0182192000002</v>
      </c>
      <c r="G16" s="141">
        <v>7220.3339659699996</v>
      </c>
      <c r="H16" s="141">
        <v>2300.3817469099999</v>
      </c>
      <c r="I16" s="141">
        <f t="shared" si="0"/>
        <v>38407.33853642</v>
      </c>
    </row>
    <row r="17" spans="1:9" s="31" customFormat="1" x14ac:dyDescent="0.2">
      <c r="A17" s="2" t="s">
        <v>411</v>
      </c>
      <c r="B17" s="141">
        <v>0</v>
      </c>
      <c r="C17" s="141">
        <v>0</v>
      </c>
      <c r="D17" s="141">
        <v>0</v>
      </c>
      <c r="E17" s="141">
        <v>0</v>
      </c>
      <c r="F17" s="141">
        <v>0</v>
      </c>
      <c r="G17" s="141">
        <v>0</v>
      </c>
      <c r="H17" s="141">
        <v>0</v>
      </c>
      <c r="I17" s="141">
        <f t="shared" si="0"/>
        <v>0</v>
      </c>
    </row>
    <row r="18" spans="1:9" s="31" customFormat="1" x14ac:dyDescent="0.2">
      <c r="A18" s="2" t="s">
        <v>412</v>
      </c>
      <c r="B18" s="141">
        <v>477.41518933999998</v>
      </c>
      <c r="C18" s="141">
        <v>4294.4442110800001</v>
      </c>
      <c r="D18" s="141">
        <v>78.685867099999996</v>
      </c>
      <c r="E18" s="141">
        <v>18346.059336819999</v>
      </c>
      <c r="F18" s="141">
        <v>5690.0182192000002</v>
      </c>
      <c r="G18" s="141">
        <v>7220.3339659699996</v>
      </c>
      <c r="H18" s="141">
        <v>2300.3817469099999</v>
      </c>
      <c r="I18" s="141">
        <f t="shared" si="0"/>
        <v>38407.33853642</v>
      </c>
    </row>
    <row r="19" spans="1:9" s="13" customFormat="1" x14ac:dyDescent="0.2">
      <c r="A19" s="2" t="s">
        <v>413</v>
      </c>
      <c r="B19" s="141">
        <v>1969.8150692300001</v>
      </c>
      <c r="C19" s="141">
        <v>5634.3939079600004</v>
      </c>
      <c r="D19" s="141">
        <v>320.7510297147</v>
      </c>
      <c r="E19" s="141">
        <v>22782.586483564999</v>
      </c>
      <c r="F19" s="141">
        <v>6264.6224081999999</v>
      </c>
      <c r="G19" s="141">
        <v>8595.3738485829999</v>
      </c>
      <c r="H19" s="141">
        <v>4043.08256583</v>
      </c>
      <c r="I19" s="141">
        <f t="shared" si="0"/>
        <v>49610.625313082695</v>
      </c>
    </row>
    <row r="20" spans="1:9" s="13" customFormat="1" x14ac:dyDescent="0.2">
      <c r="A20" s="3" t="s">
        <v>414</v>
      </c>
      <c r="B20" s="13">
        <v>0</v>
      </c>
      <c r="C20" s="13">
        <v>6.3274025399999996</v>
      </c>
      <c r="D20" s="13">
        <v>0</v>
      </c>
      <c r="E20" s="13">
        <v>630.42972099999997</v>
      </c>
      <c r="F20" s="13">
        <v>0</v>
      </c>
      <c r="G20" s="13">
        <v>0.21239806</v>
      </c>
      <c r="H20" s="13">
        <v>444.52991209999999</v>
      </c>
      <c r="I20" s="13">
        <f t="shared" si="0"/>
        <v>1081.4994337000001</v>
      </c>
    </row>
    <row r="21" spans="1:9" s="31" customFormat="1" x14ac:dyDescent="0.2">
      <c r="A21" s="3" t="s">
        <v>415</v>
      </c>
      <c r="B21" s="13">
        <v>0</v>
      </c>
      <c r="C21" s="13">
        <v>6.3274025399999996</v>
      </c>
      <c r="D21" s="13">
        <v>0</v>
      </c>
      <c r="E21" s="13">
        <v>630.42972099999997</v>
      </c>
      <c r="F21" s="13">
        <v>0</v>
      </c>
      <c r="G21" s="13">
        <v>0.21239806</v>
      </c>
      <c r="H21" s="13">
        <v>444.52991209999999</v>
      </c>
      <c r="I21" s="13">
        <f t="shared" si="0"/>
        <v>1081.4994337000001</v>
      </c>
    </row>
    <row r="22" spans="1:9" s="31" customFormat="1" x14ac:dyDescent="0.2">
      <c r="A22" s="2" t="s">
        <v>416</v>
      </c>
      <c r="B22" s="141">
        <v>0</v>
      </c>
      <c r="C22" s="141">
        <v>0</v>
      </c>
      <c r="D22" s="141">
        <v>0</v>
      </c>
      <c r="E22" s="141">
        <v>0</v>
      </c>
      <c r="F22" s="141">
        <v>0</v>
      </c>
      <c r="G22" s="141">
        <v>0</v>
      </c>
      <c r="H22" s="141">
        <v>444.52991209999999</v>
      </c>
      <c r="I22" s="141">
        <f t="shared" si="0"/>
        <v>444.52991209999999</v>
      </c>
    </row>
    <row r="23" spans="1:9" s="31" customFormat="1" x14ac:dyDescent="0.2">
      <c r="A23" s="2" t="s">
        <v>417</v>
      </c>
      <c r="B23" s="141">
        <v>0</v>
      </c>
      <c r="C23" s="141">
        <v>0</v>
      </c>
      <c r="D23" s="141">
        <v>0</v>
      </c>
      <c r="E23" s="141">
        <v>0</v>
      </c>
      <c r="F23" s="141">
        <v>0</v>
      </c>
      <c r="G23" s="141">
        <v>0</v>
      </c>
      <c r="H23" s="141">
        <v>0</v>
      </c>
      <c r="I23" s="141">
        <f t="shared" si="0"/>
        <v>0</v>
      </c>
    </row>
    <row r="24" spans="1:9" s="31" customFormat="1" x14ac:dyDescent="0.2">
      <c r="A24" s="2" t="s">
        <v>418</v>
      </c>
      <c r="B24" s="141">
        <v>0</v>
      </c>
      <c r="C24" s="141">
        <v>6.3274025399999996</v>
      </c>
      <c r="D24" s="141">
        <v>0</v>
      </c>
      <c r="E24" s="141">
        <v>630.42972099999997</v>
      </c>
      <c r="F24" s="141">
        <v>0</v>
      </c>
      <c r="G24" s="141">
        <v>0.21239806</v>
      </c>
      <c r="H24" s="141">
        <v>0</v>
      </c>
      <c r="I24" s="141">
        <f t="shared" si="0"/>
        <v>636.96952160000001</v>
      </c>
    </row>
    <row r="25" spans="1:9" s="13" customFormat="1" x14ac:dyDescent="0.2">
      <c r="A25" s="2" t="s">
        <v>419</v>
      </c>
      <c r="B25" s="141">
        <v>0</v>
      </c>
      <c r="C25" s="141">
        <v>0</v>
      </c>
      <c r="D25" s="141">
        <v>0</v>
      </c>
      <c r="E25" s="141">
        <v>0</v>
      </c>
      <c r="F25" s="141">
        <v>0</v>
      </c>
      <c r="G25" s="141">
        <v>0</v>
      </c>
      <c r="H25" s="141">
        <v>0</v>
      </c>
      <c r="I25" s="141">
        <f t="shared" si="0"/>
        <v>0</v>
      </c>
    </row>
    <row r="26" spans="1:9" s="31" customFormat="1" x14ac:dyDescent="0.2">
      <c r="A26" s="3" t="s">
        <v>420</v>
      </c>
      <c r="B26" s="13">
        <v>2035.4227063000001</v>
      </c>
      <c r="C26" s="13">
        <v>9501.9077526700003</v>
      </c>
      <c r="D26" s="13">
        <v>127.756733595</v>
      </c>
      <c r="E26" s="13">
        <v>68113.50500931</v>
      </c>
      <c r="F26" s="13">
        <v>7072.9724707100004</v>
      </c>
      <c r="G26" s="13">
        <v>24910.2960341</v>
      </c>
      <c r="H26" s="13">
        <v>8139.9235739899996</v>
      </c>
      <c r="I26" s="13">
        <f t="shared" si="0"/>
        <v>119901.784280675</v>
      </c>
    </row>
    <row r="27" spans="1:9" s="31" customFormat="1" x14ac:dyDescent="0.2">
      <c r="A27" s="2" t="s">
        <v>421</v>
      </c>
      <c r="B27" s="141">
        <v>0</v>
      </c>
      <c r="C27" s="141">
        <v>0</v>
      </c>
      <c r="D27" s="141">
        <v>0</v>
      </c>
      <c r="E27" s="141">
        <v>0.13139999999999999</v>
      </c>
      <c r="F27" s="141">
        <v>0</v>
      </c>
      <c r="G27" s="141">
        <v>0</v>
      </c>
      <c r="H27" s="141">
        <v>3.9079200000000001E-2</v>
      </c>
      <c r="I27" s="141">
        <f t="shared" si="0"/>
        <v>0.1704792</v>
      </c>
    </row>
    <row r="28" spans="1:9" s="31" customFormat="1" x14ac:dyDescent="0.2">
      <c r="A28" s="2" t="s">
        <v>422</v>
      </c>
      <c r="B28" s="141">
        <v>0</v>
      </c>
      <c r="C28" s="141">
        <v>0</v>
      </c>
      <c r="D28" s="141">
        <v>0</v>
      </c>
      <c r="E28" s="141">
        <v>0</v>
      </c>
      <c r="F28" s="141">
        <v>0</v>
      </c>
      <c r="G28" s="141">
        <v>0</v>
      </c>
      <c r="H28" s="141">
        <v>0</v>
      </c>
      <c r="I28" s="141">
        <f t="shared" si="0"/>
        <v>0</v>
      </c>
    </row>
    <row r="29" spans="1:9" s="31" customFormat="1" ht="24" x14ac:dyDescent="0.2">
      <c r="A29" s="2" t="s">
        <v>423</v>
      </c>
      <c r="B29" s="141">
        <v>0</v>
      </c>
      <c r="C29" s="141">
        <v>0</v>
      </c>
      <c r="D29" s="141">
        <v>0</v>
      </c>
      <c r="E29" s="141">
        <v>0</v>
      </c>
      <c r="F29" s="141">
        <v>0</v>
      </c>
      <c r="G29" s="141">
        <v>0</v>
      </c>
      <c r="H29" s="141">
        <v>0</v>
      </c>
      <c r="I29" s="141">
        <f t="shared" si="0"/>
        <v>0</v>
      </c>
    </row>
    <row r="30" spans="1:9" s="31" customFormat="1" ht="24" x14ac:dyDescent="0.2">
      <c r="A30" s="2" t="s">
        <v>424</v>
      </c>
      <c r="B30" s="141">
        <v>0</v>
      </c>
      <c r="C30" s="141">
        <v>0</v>
      </c>
      <c r="D30" s="141">
        <v>0</v>
      </c>
      <c r="E30" s="141">
        <v>0</v>
      </c>
      <c r="F30" s="141">
        <v>0</v>
      </c>
      <c r="G30" s="141">
        <v>0</v>
      </c>
      <c r="H30" s="141">
        <v>1.4999999999999999E-2</v>
      </c>
      <c r="I30" s="141">
        <f t="shared" si="0"/>
        <v>1.4999999999999999E-2</v>
      </c>
    </row>
    <row r="31" spans="1:9" s="31" customFormat="1" ht="24" x14ac:dyDescent="0.2">
      <c r="A31" s="2" t="s">
        <v>425</v>
      </c>
      <c r="B31" s="141">
        <v>0</v>
      </c>
      <c r="C31" s="141">
        <v>0</v>
      </c>
      <c r="D31" s="141">
        <v>0</v>
      </c>
      <c r="E31" s="141">
        <v>0</v>
      </c>
      <c r="F31" s="141">
        <v>0</v>
      </c>
      <c r="G31" s="141">
        <v>0</v>
      </c>
      <c r="H31" s="141">
        <v>0</v>
      </c>
      <c r="I31" s="141">
        <f t="shared" si="0"/>
        <v>0</v>
      </c>
    </row>
    <row r="32" spans="1:9" s="13" customFormat="1" x14ac:dyDescent="0.2">
      <c r="A32" s="2" t="s">
        <v>499</v>
      </c>
      <c r="B32" s="141">
        <v>0</v>
      </c>
      <c r="C32" s="141">
        <v>0</v>
      </c>
      <c r="D32" s="141">
        <v>0</v>
      </c>
      <c r="E32" s="141">
        <v>0</v>
      </c>
      <c r="F32" s="141">
        <v>0</v>
      </c>
      <c r="G32" s="141">
        <v>0</v>
      </c>
      <c r="H32" s="141">
        <v>0</v>
      </c>
      <c r="I32" s="141">
        <f t="shared" si="0"/>
        <v>0</v>
      </c>
    </row>
    <row r="33" spans="1:12" s="13" customFormat="1" x14ac:dyDescent="0.2">
      <c r="A33" s="2" t="s">
        <v>426</v>
      </c>
      <c r="B33" s="141">
        <v>0</v>
      </c>
      <c r="C33" s="141">
        <v>0</v>
      </c>
      <c r="D33" s="141">
        <v>0</v>
      </c>
      <c r="E33" s="141">
        <v>0</v>
      </c>
      <c r="F33" s="141">
        <v>0</v>
      </c>
      <c r="G33" s="141">
        <v>0</v>
      </c>
      <c r="H33" s="141">
        <v>0</v>
      </c>
      <c r="I33" s="141">
        <f t="shared" si="0"/>
        <v>0</v>
      </c>
    </row>
    <row r="34" spans="1:12" s="31" customFormat="1" x14ac:dyDescent="0.2">
      <c r="A34" s="2" t="s">
        <v>427</v>
      </c>
      <c r="B34" s="141">
        <v>0</v>
      </c>
      <c r="C34" s="141">
        <v>0</v>
      </c>
      <c r="D34" s="141">
        <v>0</v>
      </c>
      <c r="E34" s="141">
        <v>0</v>
      </c>
      <c r="F34" s="141">
        <v>0</v>
      </c>
      <c r="G34" s="141">
        <v>0</v>
      </c>
      <c r="H34" s="141">
        <v>0</v>
      </c>
      <c r="I34" s="141">
        <f t="shared" si="0"/>
        <v>0</v>
      </c>
      <c r="J34" s="141"/>
      <c r="K34" s="141"/>
      <c r="L34" s="141"/>
    </row>
    <row r="35" spans="1:12" s="31" customFormat="1" x14ac:dyDescent="0.2">
      <c r="A35" s="2" t="s">
        <v>428</v>
      </c>
      <c r="B35" s="141">
        <v>0</v>
      </c>
      <c r="C35" s="141">
        <v>0</v>
      </c>
      <c r="D35" s="141">
        <v>0</v>
      </c>
      <c r="E35" s="141">
        <v>0</v>
      </c>
      <c r="F35" s="141">
        <v>0</v>
      </c>
      <c r="G35" s="141">
        <v>0</v>
      </c>
      <c r="H35" s="141">
        <v>0</v>
      </c>
      <c r="I35" s="141">
        <f t="shared" si="0"/>
        <v>0</v>
      </c>
      <c r="J35" s="141"/>
      <c r="K35" s="141"/>
      <c r="L35" s="141"/>
    </row>
    <row r="36" spans="1:12" s="13" customFormat="1" x14ac:dyDescent="0.2">
      <c r="A36" s="2" t="s">
        <v>429</v>
      </c>
      <c r="B36" s="141">
        <v>0</v>
      </c>
      <c r="C36" s="141">
        <v>0</v>
      </c>
      <c r="D36" s="141">
        <v>0</v>
      </c>
      <c r="E36" s="141">
        <v>0</v>
      </c>
      <c r="F36" s="141">
        <v>0</v>
      </c>
      <c r="G36" s="141">
        <v>0</v>
      </c>
      <c r="H36" s="141">
        <v>0</v>
      </c>
      <c r="I36" s="141">
        <f t="shared" si="0"/>
        <v>0</v>
      </c>
    </row>
    <row r="37" spans="1:12" s="31" customFormat="1" ht="24" x14ac:dyDescent="0.2">
      <c r="A37" s="2" t="s">
        <v>430</v>
      </c>
      <c r="B37" s="141">
        <v>0</v>
      </c>
      <c r="C37" s="141">
        <v>0</v>
      </c>
      <c r="D37" s="141">
        <v>0</v>
      </c>
      <c r="E37" s="141">
        <v>0.13139999999999999</v>
      </c>
      <c r="F37" s="141">
        <v>0</v>
      </c>
      <c r="G37" s="141">
        <v>0</v>
      </c>
      <c r="H37" s="141">
        <v>0</v>
      </c>
      <c r="I37" s="141">
        <f t="shared" si="0"/>
        <v>0.13139999999999999</v>
      </c>
      <c r="J37" s="141"/>
      <c r="K37" s="141"/>
      <c r="L37" s="141"/>
    </row>
    <row r="38" spans="1:12" s="31" customFormat="1" x14ac:dyDescent="0.2">
      <c r="A38" s="2" t="s">
        <v>431</v>
      </c>
      <c r="B38" s="141">
        <v>0</v>
      </c>
      <c r="C38" s="141">
        <v>0</v>
      </c>
      <c r="D38" s="141">
        <v>0</v>
      </c>
      <c r="E38" s="141">
        <v>0</v>
      </c>
      <c r="F38" s="141">
        <v>0</v>
      </c>
      <c r="G38" s="141">
        <v>0</v>
      </c>
      <c r="H38" s="141">
        <v>0</v>
      </c>
      <c r="I38" s="141">
        <f t="shared" si="0"/>
        <v>0</v>
      </c>
      <c r="J38" s="141"/>
      <c r="K38" s="141"/>
      <c r="L38" s="141"/>
    </row>
    <row r="39" spans="1:12" s="13" customFormat="1" x14ac:dyDescent="0.2">
      <c r="A39" s="2" t="s">
        <v>432</v>
      </c>
      <c r="B39" s="141">
        <v>0</v>
      </c>
      <c r="C39" s="141">
        <v>0</v>
      </c>
      <c r="D39" s="141">
        <v>0</v>
      </c>
      <c r="E39" s="141">
        <v>0</v>
      </c>
      <c r="F39" s="141">
        <v>0</v>
      </c>
      <c r="G39" s="141">
        <v>0</v>
      </c>
      <c r="H39" s="141">
        <v>2.4079199999999999E-2</v>
      </c>
      <c r="I39" s="141">
        <f t="shared" si="0"/>
        <v>2.4079199999999999E-2</v>
      </c>
    </row>
    <row r="40" spans="1:12" s="31" customFormat="1" x14ac:dyDescent="0.2">
      <c r="A40" s="2" t="s">
        <v>433</v>
      </c>
      <c r="B40" s="141">
        <v>1906.2059044099999</v>
      </c>
      <c r="C40" s="141">
        <v>9483.3843575899991</v>
      </c>
      <c r="D40" s="141">
        <v>124.34174864000001</v>
      </c>
      <c r="E40" s="141">
        <v>68084.84103204</v>
      </c>
      <c r="F40" s="141">
        <v>7050.9407140900003</v>
      </c>
      <c r="G40" s="141">
        <v>24684.697081859998</v>
      </c>
      <c r="H40" s="141">
        <v>8139.8844947899997</v>
      </c>
      <c r="I40" s="141">
        <f t="shared" si="0"/>
        <v>119474.29533341998</v>
      </c>
      <c r="J40" s="141"/>
      <c r="K40" s="141"/>
      <c r="L40" s="141"/>
    </row>
    <row r="41" spans="1:12" s="31" customFormat="1" x14ac:dyDescent="0.2">
      <c r="A41" s="2" t="s">
        <v>434</v>
      </c>
      <c r="B41" s="141">
        <v>129.21680189</v>
      </c>
      <c r="C41" s="141">
        <v>18.52339508</v>
      </c>
      <c r="D41" s="141">
        <v>3.414984955</v>
      </c>
      <c r="E41" s="141">
        <v>28.532577270000001</v>
      </c>
      <c r="F41" s="141">
        <v>22.031756619999999</v>
      </c>
      <c r="G41" s="141">
        <v>225.59895223999999</v>
      </c>
      <c r="H41" s="141">
        <v>0</v>
      </c>
      <c r="I41" s="141">
        <f t="shared" si="0"/>
        <v>427.31846805499998</v>
      </c>
      <c r="J41" s="141"/>
      <c r="K41" s="141"/>
      <c r="L41" s="141"/>
    </row>
    <row r="42" spans="1:12" s="31" customFormat="1" x14ac:dyDescent="0.2">
      <c r="A42" s="2" t="s">
        <v>435</v>
      </c>
      <c r="B42" s="141">
        <v>0</v>
      </c>
      <c r="C42" s="141">
        <v>0</v>
      </c>
      <c r="D42" s="141">
        <v>0</v>
      </c>
      <c r="E42" s="141">
        <v>0</v>
      </c>
      <c r="F42" s="141">
        <v>0</v>
      </c>
      <c r="G42" s="141">
        <v>0</v>
      </c>
      <c r="H42" s="141">
        <v>0</v>
      </c>
      <c r="I42" s="141">
        <f t="shared" si="0"/>
        <v>0</v>
      </c>
      <c r="J42" s="141"/>
      <c r="K42" s="141"/>
      <c r="L42" s="141"/>
    </row>
    <row r="43" spans="1:12" s="13" customFormat="1" x14ac:dyDescent="0.2">
      <c r="A43" s="2" t="s">
        <v>436</v>
      </c>
      <c r="B43" s="141">
        <v>660.01492212000005</v>
      </c>
      <c r="C43" s="141">
        <v>3065.6952321600002</v>
      </c>
      <c r="D43" s="141">
        <v>88.840183289999999</v>
      </c>
      <c r="E43" s="141">
        <v>20576.081811758999</v>
      </c>
      <c r="F43" s="141">
        <v>3860.2930700900001</v>
      </c>
      <c r="G43" s="141">
        <v>7119.1865251400004</v>
      </c>
      <c r="H43" s="141">
        <v>1571.3136573700001</v>
      </c>
      <c r="I43" s="141">
        <f t="shared" si="0"/>
        <v>36941.425401929002</v>
      </c>
    </row>
    <row r="44" spans="1:12" s="31" customFormat="1" x14ac:dyDescent="0.2">
      <c r="A44" s="2" t="s">
        <v>437</v>
      </c>
      <c r="B44" s="141">
        <v>611.48558393999997</v>
      </c>
      <c r="C44" s="141">
        <v>2720.8830290599999</v>
      </c>
      <c r="D44" s="141">
        <v>88.840183289999999</v>
      </c>
      <c r="E44" s="141">
        <v>20576.081811758999</v>
      </c>
      <c r="F44" s="141">
        <v>3860.2930700900001</v>
      </c>
      <c r="G44" s="141">
        <v>7107.2266657500004</v>
      </c>
      <c r="H44" s="141">
        <v>1571.3136573700001</v>
      </c>
      <c r="I44" s="141">
        <f t="shared" si="0"/>
        <v>36536.124001258999</v>
      </c>
      <c r="J44" s="141"/>
      <c r="K44" s="141"/>
      <c r="L44" s="141"/>
    </row>
    <row r="45" spans="1:12" s="31" customFormat="1" x14ac:dyDescent="0.2">
      <c r="A45" s="3" t="s">
        <v>438</v>
      </c>
      <c r="B45" s="13">
        <v>611.48558393999997</v>
      </c>
      <c r="C45" s="13">
        <v>2265.7727586800002</v>
      </c>
      <c r="D45" s="13">
        <v>88.840183289999999</v>
      </c>
      <c r="E45" s="13">
        <v>11461.380437649999</v>
      </c>
      <c r="F45" s="13">
        <v>2142.6753997699998</v>
      </c>
      <c r="G45" s="13">
        <v>2965.5844968599999</v>
      </c>
      <c r="H45" s="13">
        <v>1080.1628005</v>
      </c>
      <c r="I45" s="13">
        <f t="shared" si="0"/>
        <v>20615.901660689997</v>
      </c>
      <c r="J45" s="141"/>
      <c r="K45" s="141"/>
      <c r="L45" s="141"/>
    </row>
    <row r="46" spans="1:12" s="31" customFormat="1" x14ac:dyDescent="0.2">
      <c r="A46" s="3" t="s">
        <v>439</v>
      </c>
      <c r="B46" s="13">
        <v>0</v>
      </c>
      <c r="C46" s="13">
        <v>455.11027037999997</v>
      </c>
      <c r="D46" s="13">
        <v>0</v>
      </c>
      <c r="E46" s="13">
        <v>9114.7013741089995</v>
      </c>
      <c r="F46" s="13">
        <v>1717.6176703199999</v>
      </c>
      <c r="G46" s="13">
        <v>4141.64216889</v>
      </c>
      <c r="H46" s="13">
        <v>491.15085686999998</v>
      </c>
      <c r="I46" s="13">
        <f t="shared" si="0"/>
        <v>15920.222340569</v>
      </c>
      <c r="J46" s="146"/>
      <c r="K46" s="146"/>
      <c r="L46" s="146"/>
    </row>
    <row r="47" spans="1:12" x14ac:dyDescent="0.2">
      <c r="A47" s="2" t="s">
        <v>440</v>
      </c>
      <c r="B47" s="141">
        <v>0</v>
      </c>
      <c r="C47" s="141">
        <v>344.81220309999998</v>
      </c>
      <c r="D47" s="141">
        <v>0</v>
      </c>
      <c r="E47" s="141">
        <v>0</v>
      </c>
      <c r="F47" s="141">
        <v>0</v>
      </c>
      <c r="G47" s="141">
        <v>11.95985939</v>
      </c>
      <c r="H47" s="141">
        <v>0</v>
      </c>
      <c r="I47" s="141">
        <f t="shared" si="0"/>
        <v>356.77206249</v>
      </c>
    </row>
    <row r="48" spans="1:12" x14ac:dyDescent="0.2">
      <c r="A48" s="2" t="s">
        <v>441</v>
      </c>
      <c r="B48" s="141">
        <v>0</v>
      </c>
      <c r="C48" s="141">
        <v>0</v>
      </c>
      <c r="D48" s="141">
        <v>0</v>
      </c>
      <c r="E48" s="141">
        <v>0</v>
      </c>
      <c r="F48" s="141">
        <v>0</v>
      </c>
      <c r="G48" s="141">
        <v>0</v>
      </c>
      <c r="H48" s="141">
        <v>0</v>
      </c>
      <c r="I48" s="141">
        <f t="shared" si="0"/>
        <v>0</v>
      </c>
    </row>
    <row r="49" spans="1:9" x14ac:dyDescent="0.2">
      <c r="A49" s="3" t="s">
        <v>442</v>
      </c>
      <c r="B49" s="13">
        <v>0</v>
      </c>
      <c r="C49" s="13">
        <v>344.81220309999998</v>
      </c>
      <c r="D49" s="13">
        <v>0</v>
      </c>
      <c r="E49" s="13">
        <v>0</v>
      </c>
      <c r="F49" s="13">
        <v>0</v>
      </c>
      <c r="G49" s="13">
        <v>11.95985939</v>
      </c>
      <c r="H49" s="13">
        <v>0</v>
      </c>
      <c r="I49" s="13">
        <f t="shared" si="0"/>
        <v>356.77206249</v>
      </c>
    </row>
    <row r="50" spans="1:9" x14ac:dyDescent="0.2">
      <c r="A50" s="2" t="s">
        <v>443</v>
      </c>
      <c r="B50" s="141">
        <v>48.529338180000003</v>
      </c>
      <c r="C50" s="141">
        <v>0</v>
      </c>
      <c r="D50" s="141">
        <v>0</v>
      </c>
      <c r="E50" s="141">
        <v>0</v>
      </c>
      <c r="F50" s="141">
        <v>0</v>
      </c>
      <c r="G50" s="141">
        <v>0</v>
      </c>
      <c r="H50" s="141">
        <v>0</v>
      </c>
      <c r="I50" s="141">
        <f t="shared" si="0"/>
        <v>48.529338180000003</v>
      </c>
    </row>
    <row r="51" spans="1:9" x14ac:dyDescent="0.2">
      <c r="A51" s="2" t="s">
        <v>421</v>
      </c>
      <c r="B51" s="141">
        <v>0</v>
      </c>
      <c r="C51" s="141">
        <v>0</v>
      </c>
      <c r="D51" s="141">
        <v>0</v>
      </c>
      <c r="E51" s="141">
        <v>0</v>
      </c>
      <c r="F51" s="141">
        <v>0</v>
      </c>
      <c r="G51" s="141">
        <v>0</v>
      </c>
      <c r="H51" s="141">
        <v>0</v>
      </c>
      <c r="I51" s="141">
        <f t="shared" si="0"/>
        <v>0</v>
      </c>
    </row>
    <row r="52" spans="1:9" x14ac:dyDescent="0.2">
      <c r="A52" s="3" t="s">
        <v>444</v>
      </c>
      <c r="B52" s="13">
        <v>0</v>
      </c>
      <c r="C52" s="13">
        <v>0</v>
      </c>
      <c r="D52" s="13">
        <v>0</v>
      </c>
      <c r="E52" s="13">
        <v>0</v>
      </c>
      <c r="F52" s="13">
        <v>0</v>
      </c>
      <c r="G52" s="13">
        <v>0</v>
      </c>
      <c r="H52" s="13">
        <v>0</v>
      </c>
      <c r="I52" s="13">
        <f t="shared" si="0"/>
        <v>0</v>
      </c>
    </row>
    <row r="53" spans="1:9" ht="24" x14ac:dyDescent="0.2">
      <c r="A53" s="2" t="s">
        <v>425</v>
      </c>
      <c r="B53" s="141">
        <v>0</v>
      </c>
      <c r="C53" s="141">
        <v>0</v>
      </c>
      <c r="D53" s="141">
        <v>0</v>
      </c>
      <c r="E53" s="141">
        <v>0</v>
      </c>
      <c r="F53" s="141">
        <v>0</v>
      </c>
      <c r="G53" s="141">
        <v>0</v>
      </c>
      <c r="H53" s="141">
        <v>0</v>
      </c>
      <c r="I53" s="141">
        <f t="shared" si="0"/>
        <v>0</v>
      </c>
    </row>
    <row r="54" spans="1:9" x14ac:dyDescent="0.2">
      <c r="A54" s="2" t="s">
        <v>499</v>
      </c>
      <c r="B54" s="141">
        <v>0</v>
      </c>
      <c r="C54" s="141">
        <v>0</v>
      </c>
      <c r="D54" s="141">
        <v>0</v>
      </c>
      <c r="E54" s="141">
        <v>0</v>
      </c>
      <c r="F54" s="141">
        <v>0</v>
      </c>
      <c r="G54" s="141">
        <v>0</v>
      </c>
      <c r="H54" s="141">
        <v>0</v>
      </c>
      <c r="I54" s="141">
        <f t="shared" si="0"/>
        <v>0</v>
      </c>
    </row>
    <row r="55" spans="1:9" x14ac:dyDescent="0.2">
      <c r="A55" s="2" t="s">
        <v>426</v>
      </c>
      <c r="B55" s="141">
        <v>0</v>
      </c>
      <c r="C55" s="141">
        <v>0</v>
      </c>
      <c r="D55" s="141">
        <v>0</v>
      </c>
      <c r="E55" s="141">
        <v>0</v>
      </c>
      <c r="F55" s="141">
        <v>0</v>
      </c>
      <c r="G55" s="141">
        <v>0</v>
      </c>
      <c r="H55" s="141">
        <v>0</v>
      </c>
      <c r="I55" s="141">
        <f t="shared" si="0"/>
        <v>0</v>
      </c>
    </row>
    <row r="56" spans="1:9" x14ac:dyDescent="0.2">
      <c r="A56" s="2" t="s">
        <v>445</v>
      </c>
      <c r="B56" s="141">
        <v>0</v>
      </c>
      <c r="C56" s="141">
        <v>0</v>
      </c>
      <c r="D56" s="141">
        <v>0</v>
      </c>
      <c r="E56" s="141">
        <v>0</v>
      </c>
      <c r="F56" s="141">
        <v>0</v>
      </c>
      <c r="G56" s="141">
        <v>0</v>
      </c>
      <c r="H56" s="141">
        <v>0</v>
      </c>
      <c r="I56" s="141">
        <f t="shared" si="0"/>
        <v>0</v>
      </c>
    </row>
    <row r="57" spans="1:9" x14ac:dyDescent="0.2">
      <c r="A57" s="2" t="s">
        <v>428</v>
      </c>
      <c r="B57" s="141">
        <v>0</v>
      </c>
      <c r="C57" s="141">
        <v>0</v>
      </c>
      <c r="D57" s="141">
        <v>0</v>
      </c>
      <c r="E57" s="141">
        <v>0</v>
      </c>
      <c r="F57" s="141">
        <v>0</v>
      </c>
      <c r="G57" s="141">
        <v>0</v>
      </c>
      <c r="H57" s="141">
        <v>0</v>
      </c>
      <c r="I57" s="141">
        <f t="shared" si="0"/>
        <v>0</v>
      </c>
    </row>
    <row r="58" spans="1:9" x14ac:dyDescent="0.2">
      <c r="A58" s="2" t="s">
        <v>429</v>
      </c>
      <c r="B58" s="141">
        <v>0</v>
      </c>
      <c r="C58" s="141">
        <v>0</v>
      </c>
      <c r="D58" s="141">
        <v>0</v>
      </c>
      <c r="E58" s="141">
        <v>0</v>
      </c>
      <c r="F58" s="141">
        <v>0</v>
      </c>
      <c r="G58" s="141">
        <v>0</v>
      </c>
      <c r="H58" s="141">
        <v>0</v>
      </c>
      <c r="I58" s="141">
        <f t="shared" si="0"/>
        <v>0</v>
      </c>
    </row>
    <row r="59" spans="1:9" x14ac:dyDescent="0.2">
      <c r="A59" s="2" t="s">
        <v>431</v>
      </c>
      <c r="B59" s="141">
        <v>0</v>
      </c>
      <c r="C59" s="141">
        <v>0</v>
      </c>
      <c r="D59" s="141">
        <v>0</v>
      </c>
      <c r="E59" s="141">
        <v>0</v>
      </c>
      <c r="F59" s="141">
        <v>0</v>
      </c>
      <c r="G59" s="141">
        <v>0</v>
      </c>
      <c r="H59" s="141">
        <v>0</v>
      </c>
      <c r="I59" s="141">
        <f t="shared" si="0"/>
        <v>0</v>
      </c>
    </row>
    <row r="60" spans="1:9" x14ac:dyDescent="0.2">
      <c r="A60" s="2" t="s">
        <v>432</v>
      </c>
      <c r="B60" s="141">
        <v>0</v>
      </c>
      <c r="C60" s="141">
        <v>0</v>
      </c>
      <c r="D60" s="141">
        <v>0</v>
      </c>
      <c r="E60" s="141">
        <v>0</v>
      </c>
      <c r="F60" s="141">
        <v>0</v>
      </c>
      <c r="G60" s="141">
        <v>0</v>
      </c>
      <c r="H60" s="141">
        <v>0</v>
      </c>
      <c r="I60" s="141">
        <f t="shared" si="0"/>
        <v>0</v>
      </c>
    </row>
    <row r="61" spans="1:9" x14ac:dyDescent="0.2">
      <c r="A61" s="2" t="s">
        <v>446</v>
      </c>
      <c r="B61" s="141">
        <v>0</v>
      </c>
      <c r="C61" s="141">
        <v>0</v>
      </c>
      <c r="D61" s="141">
        <v>0</v>
      </c>
      <c r="E61" s="141">
        <v>0</v>
      </c>
      <c r="F61" s="141">
        <v>0</v>
      </c>
      <c r="G61" s="141">
        <v>0</v>
      </c>
      <c r="H61" s="141">
        <v>0</v>
      </c>
      <c r="I61" s="141">
        <f t="shared" si="0"/>
        <v>0</v>
      </c>
    </row>
    <row r="62" spans="1:9" x14ac:dyDescent="0.2">
      <c r="A62" s="2" t="s">
        <v>433</v>
      </c>
      <c r="B62" s="141">
        <v>48.529338180000003</v>
      </c>
      <c r="C62" s="141">
        <v>0</v>
      </c>
      <c r="D62" s="141">
        <v>0</v>
      </c>
      <c r="E62" s="141">
        <v>0</v>
      </c>
      <c r="F62" s="141">
        <v>0</v>
      </c>
      <c r="G62" s="141">
        <v>0</v>
      </c>
      <c r="H62" s="141">
        <v>0</v>
      </c>
      <c r="I62" s="141">
        <f t="shared" si="0"/>
        <v>48.529338180000003</v>
      </c>
    </row>
    <row r="63" spans="1:9" x14ac:dyDescent="0.2">
      <c r="A63" s="2" t="s">
        <v>434</v>
      </c>
      <c r="B63" s="141">
        <v>0</v>
      </c>
      <c r="C63" s="141">
        <v>0</v>
      </c>
      <c r="D63" s="141">
        <v>0</v>
      </c>
      <c r="E63" s="141">
        <v>0</v>
      </c>
      <c r="F63" s="141">
        <v>0</v>
      </c>
      <c r="G63" s="141">
        <v>0</v>
      </c>
      <c r="H63" s="141">
        <v>0</v>
      </c>
      <c r="I63" s="141">
        <f t="shared" si="0"/>
        <v>0</v>
      </c>
    </row>
    <row r="64" spans="1:9" x14ac:dyDescent="0.2">
      <c r="A64" s="2" t="s">
        <v>447</v>
      </c>
      <c r="B64" s="141">
        <v>0</v>
      </c>
      <c r="C64" s="141">
        <v>-42.513688690000002</v>
      </c>
      <c r="D64" s="141">
        <v>0</v>
      </c>
      <c r="E64" s="141">
        <v>-157.92556123</v>
      </c>
      <c r="F64" s="141">
        <v>0</v>
      </c>
      <c r="G64" s="141">
        <v>0</v>
      </c>
      <c r="H64" s="141">
        <v>-2.2000000000000002</v>
      </c>
      <c r="I64" s="141">
        <f t="shared" si="0"/>
        <v>-202.63924992</v>
      </c>
    </row>
    <row r="65" spans="1:9" x14ac:dyDescent="0.2">
      <c r="A65" s="3" t="s">
        <v>448</v>
      </c>
      <c r="B65" s="13">
        <v>0</v>
      </c>
      <c r="C65" s="13">
        <v>559.40160000000003</v>
      </c>
      <c r="D65" s="13">
        <v>0</v>
      </c>
      <c r="E65" s="13">
        <v>0.25</v>
      </c>
      <c r="F65" s="13">
        <v>0</v>
      </c>
      <c r="G65" s="13">
        <v>0</v>
      </c>
      <c r="H65" s="13">
        <v>0</v>
      </c>
      <c r="I65" s="13">
        <f t="shared" si="0"/>
        <v>559.65160000000003</v>
      </c>
    </row>
    <row r="66" spans="1:9" x14ac:dyDescent="0.2">
      <c r="A66" s="2" t="s">
        <v>449</v>
      </c>
      <c r="B66" s="141">
        <v>0</v>
      </c>
      <c r="C66" s="141">
        <v>601.91528869000001</v>
      </c>
      <c r="D66" s="141">
        <v>0</v>
      </c>
      <c r="E66" s="141">
        <v>158.17556123</v>
      </c>
      <c r="F66" s="141">
        <v>0</v>
      </c>
      <c r="G66" s="141">
        <v>0</v>
      </c>
      <c r="H66" s="141">
        <v>2.2000000000000002</v>
      </c>
      <c r="I66" s="141">
        <f t="shared" si="0"/>
        <v>762.29084992000003</v>
      </c>
    </row>
    <row r="67" spans="1:9" x14ac:dyDescent="0.2">
      <c r="A67" s="2"/>
      <c r="B67" s="141"/>
      <c r="C67" s="141"/>
      <c r="D67" s="141"/>
      <c r="E67" s="141"/>
      <c r="F67" s="141"/>
      <c r="G67" s="141"/>
      <c r="H67" s="141"/>
      <c r="I67" s="141"/>
    </row>
    <row r="68" spans="1:9" ht="13.5" thickBot="1" x14ac:dyDescent="0.25">
      <c r="A68" s="142"/>
      <c r="B68" s="142"/>
      <c r="C68" s="142"/>
      <c r="D68" s="142"/>
      <c r="E68" s="142"/>
      <c r="F68" s="142"/>
      <c r="G68" s="142"/>
      <c r="H68" s="142"/>
      <c r="I68" s="142"/>
    </row>
    <row r="69" spans="1:9" ht="13.5" thickTop="1" x14ac:dyDescent="0.2">
      <c r="A69" s="74"/>
      <c r="B69" s="79"/>
      <c r="C69" s="79"/>
      <c r="D69" s="79"/>
      <c r="E69" s="79"/>
      <c r="F69" s="79"/>
      <c r="G69" s="79"/>
      <c r="H69" s="79"/>
    </row>
    <row r="70" spans="1:9" x14ac:dyDescent="0.2">
      <c r="A70" s="74"/>
      <c r="B70" s="79"/>
      <c r="C70" s="79"/>
      <c r="D70" s="79"/>
      <c r="E70" s="79"/>
      <c r="F70" s="79"/>
      <c r="G70" s="79"/>
      <c r="H70" s="79"/>
    </row>
    <row r="71" spans="1:9" x14ac:dyDescent="0.2">
      <c r="A71" s="11"/>
      <c r="B71" s="78"/>
      <c r="C71" s="78"/>
      <c r="D71" s="78"/>
      <c r="E71" s="78"/>
      <c r="F71" s="78"/>
      <c r="G71" s="78"/>
      <c r="H71" s="78"/>
    </row>
    <row r="72" spans="1:9" x14ac:dyDescent="0.2">
      <c r="A72" s="11"/>
      <c r="B72" s="78"/>
      <c r="C72" s="78"/>
      <c r="D72" s="78"/>
      <c r="E72" s="78"/>
      <c r="F72" s="78"/>
      <c r="G72" s="78"/>
      <c r="H72" s="78"/>
    </row>
    <row r="73" spans="1:9" x14ac:dyDescent="0.2">
      <c r="A73" s="74"/>
      <c r="B73" s="79"/>
      <c r="C73" s="79"/>
      <c r="D73" s="79"/>
      <c r="E73" s="79"/>
      <c r="F73" s="79"/>
      <c r="G73" s="79"/>
      <c r="H73" s="79"/>
    </row>
    <row r="74" spans="1:9" x14ac:dyDescent="0.2">
      <c r="A74" s="74"/>
      <c r="B74" s="79"/>
      <c r="C74" s="79"/>
      <c r="D74" s="79"/>
      <c r="E74" s="79"/>
      <c r="F74" s="79"/>
      <c r="G74" s="79"/>
      <c r="H74" s="79"/>
    </row>
    <row r="75" spans="1:9" x14ac:dyDescent="0.2">
      <c r="A75" s="11"/>
      <c r="B75" s="78"/>
      <c r="C75" s="78"/>
      <c r="D75" s="78"/>
      <c r="E75" s="78"/>
      <c r="F75" s="78"/>
      <c r="G75" s="78"/>
      <c r="H75" s="78"/>
    </row>
    <row r="76" spans="1:9" x14ac:dyDescent="0.2">
      <c r="A76" s="74"/>
      <c r="B76" s="79"/>
      <c r="C76" s="79"/>
      <c r="D76" s="79"/>
      <c r="E76" s="79"/>
      <c r="F76" s="79"/>
      <c r="G76" s="79"/>
      <c r="H76" s="79"/>
    </row>
    <row r="77" spans="1:9" x14ac:dyDescent="0.2">
      <c r="A77" s="74"/>
      <c r="B77" s="79"/>
      <c r="C77" s="79"/>
      <c r="D77" s="79"/>
      <c r="E77" s="79"/>
      <c r="F77" s="79"/>
      <c r="G77" s="79"/>
      <c r="H77" s="79"/>
    </row>
    <row r="78" spans="1:9" x14ac:dyDescent="0.2">
      <c r="A78" s="74"/>
      <c r="B78" s="79"/>
      <c r="C78" s="79"/>
      <c r="D78" s="79"/>
      <c r="E78" s="79"/>
      <c r="F78" s="79"/>
      <c r="G78" s="79"/>
      <c r="H78" s="79"/>
    </row>
    <row r="79" spans="1:9" x14ac:dyDescent="0.2">
      <c r="A79" s="74"/>
      <c r="B79" s="79"/>
      <c r="C79" s="79"/>
      <c r="D79" s="79"/>
      <c r="E79" s="79"/>
      <c r="F79" s="79"/>
      <c r="G79" s="79"/>
      <c r="H79" s="79"/>
    </row>
    <row r="80" spans="1:9" x14ac:dyDescent="0.2">
      <c r="A80" s="74"/>
      <c r="B80" s="79"/>
      <c r="C80" s="79"/>
      <c r="D80" s="79"/>
      <c r="E80" s="79"/>
      <c r="F80" s="79"/>
      <c r="G80" s="79"/>
      <c r="H80" s="79"/>
    </row>
    <row r="81" spans="1:8" x14ac:dyDescent="0.2">
      <c r="A81" s="11"/>
      <c r="B81" s="78"/>
      <c r="C81" s="78"/>
      <c r="D81" s="78"/>
      <c r="E81" s="78"/>
      <c r="F81" s="78"/>
      <c r="G81" s="78"/>
      <c r="H81" s="78"/>
    </row>
    <row r="82" spans="1:8" x14ac:dyDescent="0.2">
      <c r="A82" s="74"/>
      <c r="B82" s="79"/>
      <c r="C82" s="79"/>
      <c r="D82" s="79"/>
      <c r="E82" s="79"/>
      <c r="F82" s="79"/>
      <c r="G82" s="79"/>
      <c r="H82" s="79"/>
    </row>
  </sheetData>
  <mergeCells count="4">
    <mergeCell ref="A5:I5"/>
    <mergeCell ref="A6:I6"/>
    <mergeCell ref="A7:I7"/>
    <mergeCell ref="A8:I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DAAD-020C-467D-AA26-4DA6F9E06254}">
  <sheetPr>
    <tabColor theme="9" tint="0.39997558519241921"/>
  </sheetPr>
  <dimension ref="A1:K69"/>
  <sheetViews>
    <sheetView showGridLines="0" defaultGridColor="0" topLeftCell="A41" colorId="60" workbookViewId="0">
      <selection activeCell="A12" sqref="A12:A66"/>
    </sheetView>
  </sheetViews>
  <sheetFormatPr baseColWidth="10" defaultColWidth="11.42578125" defaultRowHeight="12.75" x14ac:dyDescent="0.2"/>
  <cols>
    <col min="1" max="1" width="53.42578125" style="4"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76"/>
      <c r="E5" s="61"/>
      <c r="F5" s="61"/>
      <c r="G5" s="61"/>
    </row>
    <row r="6" spans="1:8" x14ac:dyDescent="0.2">
      <c r="A6" s="158" t="s">
        <v>490</v>
      </c>
      <c r="B6" s="158"/>
      <c r="C6" s="158"/>
      <c r="D6" s="61"/>
      <c r="E6" s="61"/>
      <c r="F6" s="61"/>
      <c r="G6" s="61"/>
    </row>
    <row r="7" spans="1:8" x14ac:dyDescent="0.2">
      <c r="A7" s="158">
        <v>2023</v>
      </c>
      <c r="B7" s="158"/>
      <c r="C7" s="158"/>
      <c r="D7" s="61"/>
      <c r="E7" s="61"/>
      <c r="F7" s="61"/>
      <c r="G7" s="61"/>
    </row>
    <row r="8" spans="1:8" x14ac:dyDescent="0.2">
      <c r="A8" s="158" t="s">
        <v>367</v>
      </c>
      <c r="B8" s="158"/>
      <c r="C8" s="158"/>
      <c r="D8" s="61"/>
      <c r="E8" s="61"/>
      <c r="F8" s="61"/>
      <c r="G8" s="61"/>
    </row>
    <row r="9" spans="1:8" ht="13.5" thickBot="1" x14ac:dyDescent="0.25"/>
    <row r="10" spans="1:8" ht="14.25" thickTop="1" thickBot="1" x14ac:dyDescent="0.25">
      <c r="A10" s="72" t="s">
        <v>368</v>
      </c>
      <c r="B10" s="72" t="s">
        <v>253</v>
      </c>
      <c r="C10" s="72" t="s">
        <v>372</v>
      </c>
      <c r="D10" s="73"/>
      <c r="E10" s="73"/>
      <c r="F10" s="73"/>
      <c r="G10" s="73"/>
      <c r="H10" s="73"/>
    </row>
    <row r="11" spans="1:8" s="13" customFormat="1" ht="13.5" thickTop="1" x14ac:dyDescent="0.2">
      <c r="A11" s="74"/>
      <c r="B11" s="17"/>
      <c r="C11" s="17"/>
      <c r="D11" s="12"/>
      <c r="E11" s="12"/>
      <c r="F11" s="12"/>
      <c r="G11" s="12"/>
      <c r="H11" s="12"/>
    </row>
    <row r="12" spans="1:8" s="13" customFormat="1" x14ac:dyDescent="0.2">
      <c r="A12" s="3" t="s">
        <v>406</v>
      </c>
      <c r="B12" s="13">
        <v>106822.91364871</v>
      </c>
      <c r="C12" s="13">
        <f>SUM(B12)</f>
        <v>106822.91364871</v>
      </c>
      <c r="D12" s="12"/>
      <c r="E12" s="12"/>
      <c r="F12" s="12"/>
      <c r="G12" s="12"/>
      <c r="H12" s="12"/>
    </row>
    <row r="13" spans="1:8" s="13" customFormat="1" x14ac:dyDescent="0.2">
      <c r="A13" s="3" t="s">
        <v>407</v>
      </c>
      <c r="B13" s="13">
        <v>106822.91364871</v>
      </c>
      <c r="C13" s="13">
        <f t="shared" ref="C13:C65" si="0">SUM(B13)</f>
        <v>106822.91364871</v>
      </c>
      <c r="D13" s="12"/>
      <c r="E13" s="12"/>
      <c r="F13" s="12"/>
      <c r="G13" s="12"/>
      <c r="H13" s="12"/>
    </row>
    <row r="14" spans="1:8" s="31" customFormat="1" x14ac:dyDescent="0.2">
      <c r="A14" s="3" t="s">
        <v>408</v>
      </c>
      <c r="B14" s="13">
        <v>101548.61719621001</v>
      </c>
      <c r="C14" s="13">
        <f t="shared" si="0"/>
        <v>101548.61719621001</v>
      </c>
      <c r="D14" s="17"/>
      <c r="E14" s="17"/>
      <c r="F14" s="17"/>
      <c r="G14" s="17"/>
      <c r="H14" s="17"/>
    </row>
    <row r="15" spans="1:8" s="31" customFormat="1" x14ac:dyDescent="0.2">
      <c r="A15" s="2" t="s">
        <v>409</v>
      </c>
      <c r="B15" s="141">
        <v>48603.907410419997</v>
      </c>
      <c r="C15" s="141">
        <f t="shared" si="0"/>
        <v>48603.907410419997</v>
      </c>
      <c r="D15" s="17"/>
      <c r="E15" s="17"/>
      <c r="F15" s="17"/>
      <c r="G15" s="17"/>
      <c r="H15" s="17"/>
    </row>
    <row r="16" spans="1:8" s="31" customFormat="1" x14ac:dyDescent="0.2">
      <c r="A16" s="2" t="s">
        <v>410</v>
      </c>
      <c r="B16" s="141">
        <v>4267.52226522</v>
      </c>
      <c r="C16" s="141">
        <f t="shared" si="0"/>
        <v>4267.52226522</v>
      </c>
      <c r="D16" s="17"/>
      <c r="E16" s="17"/>
      <c r="F16" s="17"/>
      <c r="G16" s="17"/>
      <c r="H16" s="17"/>
    </row>
    <row r="17" spans="1:8" s="31" customFormat="1" x14ac:dyDescent="0.2">
      <c r="A17" s="2" t="s">
        <v>411</v>
      </c>
      <c r="B17" s="141">
        <v>0</v>
      </c>
      <c r="C17" s="141">
        <f t="shared" si="0"/>
        <v>0</v>
      </c>
      <c r="D17" s="17"/>
      <c r="E17" s="17"/>
      <c r="F17" s="17"/>
      <c r="G17" s="17"/>
      <c r="H17" s="17"/>
    </row>
    <row r="18" spans="1:8" s="31" customFormat="1" x14ac:dyDescent="0.2">
      <c r="A18" s="2" t="s">
        <v>412</v>
      </c>
      <c r="B18" s="141">
        <v>4267.52226522</v>
      </c>
      <c r="C18" s="141">
        <f t="shared" si="0"/>
        <v>4267.52226522</v>
      </c>
      <c r="D18" s="17"/>
      <c r="E18" s="17"/>
      <c r="F18" s="17"/>
      <c r="G18" s="17"/>
      <c r="H18" s="17"/>
    </row>
    <row r="19" spans="1:8" s="13" customFormat="1" x14ac:dyDescent="0.2">
      <c r="A19" s="2" t="s">
        <v>413</v>
      </c>
      <c r="B19" s="141">
        <v>29442.44607754</v>
      </c>
      <c r="C19" s="141">
        <f t="shared" si="0"/>
        <v>29442.44607754</v>
      </c>
      <c r="D19" s="12"/>
      <c r="E19" s="12"/>
      <c r="F19" s="12"/>
      <c r="G19" s="12"/>
      <c r="H19" s="12"/>
    </row>
    <row r="20" spans="1:8" s="13" customFormat="1" x14ac:dyDescent="0.2">
      <c r="A20" s="3" t="s">
        <v>414</v>
      </c>
      <c r="B20" s="13">
        <v>0</v>
      </c>
      <c r="C20" s="13">
        <f t="shared" si="0"/>
        <v>0</v>
      </c>
      <c r="D20" s="12"/>
      <c r="E20" s="12"/>
      <c r="F20" s="12"/>
      <c r="G20" s="12"/>
      <c r="H20" s="12"/>
    </row>
    <row r="21" spans="1:8" s="31" customFormat="1" x14ac:dyDescent="0.2">
      <c r="A21" s="3" t="s">
        <v>415</v>
      </c>
      <c r="B21" s="13">
        <v>0</v>
      </c>
      <c r="C21" s="13">
        <f t="shared" si="0"/>
        <v>0</v>
      </c>
      <c r="D21" s="17"/>
      <c r="E21" s="17"/>
      <c r="F21" s="17"/>
      <c r="G21" s="17"/>
      <c r="H21" s="17"/>
    </row>
    <row r="22" spans="1:8" s="31" customFormat="1" x14ac:dyDescent="0.2">
      <c r="A22" s="2" t="s">
        <v>416</v>
      </c>
      <c r="B22" s="141">
        <v>0</v>
      </c>
      <c r="C22" s="141">
        <f t="shared" si="0"/>
        <v>0</v>
      </c>
      <c r="D22" s="17"/>
      <c r="E22" s="17"/>
      <c r="F22" s="17"/>
      <c r="G22" s="17"/>
      <c r="H22" s="17"/>
    </row>
    <row r="23" spans="1:8" s="31" customFormat="1" x14ac:dyDescent="0.2">
      <c r="A23" s="2" t="s">
        <v>417</v>
      </c>
      <c r="B23" s="141">
        <v>0</v>
      </c>
      <c r="C23" s="141">
        <f t="shared" si="0"/>
        <v>0</v>
      </c>
      <c r="D23" s="17"/>
      <c r="E23" s="17"/>
      <c r="F23" s="17"/>
      <c r="G23" s="17"/>
      <c r="H23" s="17"/>
    </row>
    <row r="24" spans="1:8" s="31" customFormat="1" x14ac:dyDescent="0.2">
      <c r="A24" s="2" t="s">
        <v>418</v>
      </c>
      <c r="B24" s="141">
        <v>0</v>
      </c>
      <c r="C24" s="141">
        <f t="shared" si="0"/>
        <v>0</v>
      </c>
      <c r="D24" s="17"/>
      <c r="E24" s="17"/>
      <c r="F24" s="17"/>
      <c r="G24" s="17"/>
      <c r="H24" s="17"/>
    </row>
    <row r="25" spans="1:8" s="13" customFormat="1" x14ac:dyDescent="0.2">
      <c r="A25" s="2" t="s">
        <v>419</v>
      </c>
      <c r="B25" s="141">
        <v>0</v>
      </c>
      <c r="C25" s="141">
        <f t="shared" si="0"/>
        <v>0</v>
      </c>
      <c r="D25" s="12"/>
      <c r="E25" s="12"/>
      <c r="F25" s="12"/>
      <c r="G25" s="12"/>
      <c r="H25" s="12"/>
    </row>
    <row r="26" spans="1:8" s="31" customFormat="1" x14ac:dyDescent="0.2">
      <c r="A26" s="3" t="s">
        <v>420</v>
      </c>
      <c r="B26" s="13">
        <v>19234.741443030001</v>
      </c>
      <c r="C26" s="13">
        <f t="shared" si="0"/>
        <v>19234.741443030001</v>
      </c>
      <c r="D26" s="17"/>
      <c r="E26" s="17"/>
      <c r="F26" s="17"/>
      <c r="G26" s="17"/>
      <c r="H26" s="17"/>
    </row>
    <row r="27" spans="1:8" s="31" customFormat="1" x14ac:dyDescent="0.2">
      <c r="A27" s="2" t="s">
        <v>421</v>
      </c>
      <c r="B27" s="141">
        <v>402.39206619999999</v>
      </c>
      <c r="C27" s="141">
        <f t="shared" si="0"/>
        <v>402.39206619999999</v>
      </c>
      <c r="D27" s="17"/>
      <c r="E27" s="17"/>
      <c r="F27" s="17"/>
      <c r="G27" s="17"/>
      <c r="H27" s="17"/>
    </row>
    <row r="28" spans="1:8" s="31" customFormat="1" x14ac:dyDescent="0.2">
      <c r="A28" s="2" t="s">
        <v>422</v>
      </c>
      <c r="B28" s="141">
        <v>0</v>
      </c>
      <c r="C28" s="141">
        <f t="shared" si="0"/>
        <v>0</v>
      </c>
      <c r="D28" s="17"/>
      <c r="E28" s="17"/>
      <c r="F28" s="17"/>
      <c r="G28" s="17"/>
      <c r="H28" s="17"/>
    </row>
    <row r="29" spans="1:8" s="31" customFormat="1" x14ac:dyDescent="0.2">
      <c r="A29" s="2" t="s">
        <v>423</v>
      </c>
      <c r="B29" s="141">
        <v>0</v>
      </c>
      <c r="C29" s="141">
        <f t="shared" si="0"/>
        <v>0</v>
      </c>
      <c r="D29" s="17"/>
      <c r="E29" s="17"/>
      <c r="F29" s="17"/>
      <c r="G29" s="17"/>
      <c r="H29" s="17"/>
    </row>
    <row r="30" spans="1:8" s="31" customFormat="1" ht="24" x14ac:dyDescent="0.2">
      <c r="A30" s="2" t="s">
        <v>424</v>
      </c>
      <c r="B30" s="141">
        <v>0</v>
      </c>
      <c r="C30" s="141">
        <f t="shared" si="0"/>
        <v>0</v>
      </c>
      <c r="D30" s="17"/>
      <c r="E30" s="17"/>
      <c r="F30" s="17"/>
      <c r="G30" s="17"/>
      <c r="H30" s="17"/>
    </row>
    <row r="31" spans="1:8" s="31" customFormat="1" x14ac:dyDescent="0.2">
      <c r="A31" s="2" t="s">
        <v>425</v>
      </c>
      <c r="B31" s="141">
        <v>0</v>
      </c>
      <c r="C31" s="141">
        <f t="shared" si="0"/>
        <v>0</v>
      </c>
      <c r="D31" s="17"/>
      <c r="E31" s="17"/>
      <c r="F31" s="17"/>
      <c r="G31" s="17"/>
      <c r="H31" s="17"/>
    </row>
    <row r="32" spans="1:8" s="13" customFormat="1" x14ac:dyDescent="0.2">
      <c r="A32" s="2" t="s">
        <v>499</v>
      </c>
      <c r="B32" s="141">
        <v>0</v>
      </c>
      <c r="C32" s="141">
        <f t="shared" si="0"/>
        <v>0</v>
      </c>
      <c r="D32" s="12"/>
      <c r="E32" s="12"/>
      <c r="F32" s="12"/>
      <c r="G32" s="12"/>
      <c r="H32" s="12"/>
    </row>
    <row r="33" spans="1:11" s="13" customFormat="1" x14ac:dyDescent="0.2">
      <c r="A33" s="2" t="s">
        <v>426</v>
      </c>
      <c r="B33" s="141">
        <v>0</v>
      </c>
      <c r="C33" s="141">
        <f t="shared" si="0"/>
        <v>0</v>
      </c>
      <c r="D33" s="12"/>
      <c r="E33" s="12"/>
      <c r="F33" s="12"/>
      <c r="G33" s="12"/>
      <c r="H33" s="12"/>
    </row>
    <row r="34" spans="1:11" s="31" customFormat="1" x14ac:dyDescent="0.2">
      <c r="A34" s="2" t="s">
        <v>427</v>
      </c>
      <c r="B34" s="141">
        <v>0</v>
      </c>
      <c r="C34" s="141">
        <f t="shared" si="0"/>
        <v>0</v>
      </c>
      <c r="D34" s="17"/>
      <c r="E34" s="17"/>
      <c r="F34" s="17"/>
      <c r="G34" s="17"/>
      <c r="H34" s="17"/>
      <c r="I34" s="141"/>
      <c r="J34" s="141"/>
      <c r="K34" s="141"/>
    </row>
    <row r="35" spans="1:11" s="31" customFormat="1" x14ac:dyDescent="0.2">
      <c r="A35" s="2" t="s">
        <v>428</v>
      </c>
      <c r="B35" s="141">
        <v>0</v>
      </c>
      <c r="C35" s="141">
        <f t="shared" si="0"/>
        <v>0</v>
      </c>
      <c r="D35" s="17"/>
      <c r="E35" s="17"/>
      <c r="F35" s="17"/>
      <c r="G35" s="17"/>
      <c r="H35" s="17"/>
      <c r="I35" s="141"/>
      <c r="J35" s="141"/>
      <c r="K35" s="141"/>
    </row>
    <row r="36" spans="1:11" s="13" customFormat="1" x14ac:dyDescent="0.2">
      <c r="A36" s="2" t="s">
        <v>429</v>
      </c>
      <c r="B36" s="141">
        <v>402.39206619999999</v>
      </c>
      <c r="C36" s="141">
        <f t="shared" si="0"/>
        <v>402.39206619999999</v>
      </c>
      <c r="D36" s="12"/>
      <c r="E36" s="12"/>
      <c r="F36" s="12"/>
      <c r="G36" s="12"/>
      <c r="H36" s="12"/>
    </row>
    <row r="37" spans="1:11" s="31" customFormat="1" x14ac:dyDescent="0.2">
      <c r="A37" s="2" t="s">
        <v>430</v>
      </c>
      <c r="B37" s="141">
        <v>0</v>
      </c>
      <c r="C37" s="141">
        <f t="shared" si="0"/>
        <v>0</v>
      </c>
      <c r="D37" s="17"/>
      <c r="E37" s="17"/>
      <c r="F37" s="17"/>
      <c r="G37" s="17"/>
      <c r="H37" s="17"/>
      <c r="I37" s="141"/>
      <c r="J37" s="141"/>
      <c r="K37" s="141"/>
    </row>
    <row r="38" spans="1:11" s="31" customFormat="1" x14ac:dyDescent="0.2">
      <c r="A38" s="2" t="s">
        <v>431</v>
      </c>
      <c r="B38" s="141">
        <v>0</v>
      </c>
      <c r="C38" s="141">
        <f t="shared" si="0"/>
        <v>0</v>
      </c>
      <c r="D38" s="17"/>
      <c r="E38" s="17"/>
      <c r="F38" s="17"/>
      <c r="G38" s="17"/>
      <c r="H38" s="17"/>
      <c r="I38" s="141"/>
      <c r="J38" s="141"/>
      <c r="K38" s="141"/>
    </row>
    <row r="39" spans="1:11" s="13" customFormat="1" x14ac:dyDescent="0.2">
      <c r="A39" s="2" t="s">
        <v>432</v>
      </c>
      <c r="B39" s="141">
        <v>0</v>
      </c>
      <c r="C39" s="141">
        <f t="shared" si="0"/>
        <v>0</v>
      </c>
      <c r="D39" s="12"/>
      <c r="E39" s="12"/>
      <c r="F39" s="12"/>
      <c r="G39" s="12"/>
      <c r="H39" s="12"/>
    </row>
    <row r="40" spans="1:11" s="31" customFormat="1" x14ac:dyDescent="0.2">
      <c r="A40" s="2" t="s">
        <v>433</v>
      </c>
      <c r="B40" s="141">
        <v>18824.031318590001</v>
      </c>
      <c r="C40" s="141">
        <f t="shared" si="0"/>
        <v>18824.031318590001</v>
      </c>
      <c r="D40" s="17"/>
      <c r="E40" s="17"/>
      <c r="F40" s="17"/>
      <c r="G40" s="17"/>
      <c r="H40" s="17"/>
      <c r="I40" s="141"/>
      <c r="J40" s="141"/>
      <c r="K40" s="141"/>
    </row>
    <row r="41" spans="1:11" s="31" customFormat="1" x14ac:dyDescent="0.2">
      <c r="A41" s="2" t="s">
        <v>434</v>
      </c>
      <c r="B41" s="141">
        <v>8.3180582399999992</v>
      </c>
      <c r="C41" s="141">
        <f t="shared" si="0"/>
        <v>8.3180582399999992</v>
      </c>
      <c r="D41" s="17"/>
      <c r="E41" s="17"/>
      <c r="F41" s="17"/>
      <c r="G41" s="17"/>
      <c r="H41" s="17"/>
      <c r="I41" s="141"/>
      <c r="J41" s="141"/>
      <c r="K41" s="141"/>
    </row>
    <row r="42" spans="1:11" s="31" customFormat="1" x14ac:dyDescent="0.2">
      <c r="A42" s="2" t="s">
        <v>435</v>
      </c>
      <c r="B42" s="141">
        <v>0</v>
      </c>
      <c r="C42" s="141">
        <f t="shared" si="0"/>
        <v>0</v>
      </c>
      <c r="D42" s="17"/>
      <c r="E42" s="17"/>
      <c r="F42" s="17"/>
      <c r="G42" s="17"/>
      <c r="H42" s="17"/>
      <c r="I42" s="141"/>
      <c r="J42" s="141"/>
      <c r="K42" s="141"/>
    </row>
    <row r="43" spans="1:11" s="13" customFormat="1" x14ac:dyDescent="0.2">
      <c r="A43" s="2" t="s">
        <v>436</v>
      </c>
      <c r="B43" s="141">
        <v>5274.2964524999998</v>
      </c>
      <c r="C43" s="141">
        <f t="shared" si="0"/>
        <v>5274.2964524999998</v>
      </c>
      <c r="D43" s="12"/>
      <c r="E43" s="12"/>
      <c r="F43" s="12"/>
      <c r="G43" s="12"/>
      <c r="H43" s="12"/>
    </row>
    <row r="44" spans="1:11" s="31" customFormat="1" x14ac:dyDescent="0.2">
      <c r="A44" s="2" t="s">
        <v>437</v>
      </c>
      <c r="B44" s="141">
        <v>5274.2964524999998</v>
      </c>
      <c r="C44" s="141">
        <f t="shared" si="0"/>
        <v>5274.2964524999998</v>
      </c>
      <c r="D44" s="17"/>
      <c r="E44" s="17"/>
      <c r="F44" s="17"/>
      <c r="G44" s="17"/>
      <c r="H44" s="17"/>
      <c r="I44" s="141"/>
      <c r="J44" s="141"/>
      <c r="K44" s="141"/>
    </row>
    <row r="45" spans="1:11" s="31" customFormat="1" x14ac:dyDescent="0.2">
      <c r="A45" s="3" t="s">
        <v>438</v>
      </c>
      <c r="B45" s="13">
        <v>2903.38818739</v>
      </c>
      <c r="C45" s="13">
        <f t="shared" si="0"/>
        <v>2903.38818739</v>
      </c>
      <c r="D45" s="17"/>
      <c r="E45" s="17"/>
      <c r="F45" s="17"/>
      <c r="G45" s="17"/>
      <c r="H45" s="17"/>
      <c r="I45" s="141"/>
      <c r="J45" s="141"/>
      <c r="K45" s="141"/>
    </row>
    <row r="46" spans="1:11" s="31" customFormat="1" x14ac:dyDescent="0.2">
      <c r="A46" s="3" t="s">
        <v>439</v>
      </c>
      <c r="B46" s="13">
        <v>2370.9082651099998</v>
      </c>
      <c r="C46" s="13">
        <f t="shared" si="0"/>
        <v>2370.9082651099998</v>
      </c>
      <c r="D46" s="145"/>
      <c r="E46" s="145"/>
      <c r="F46" s="145"/>
      <c r="G46" s="145"/>
      <c r="H46" s="145"/>
      <c r="I46" s="146"/>
      <c r="J46" s="146"/>
      <c r="K46" s="146"/>
    </row>
    <row r="47" spans="1:11" x14ac:dyDescent="0.2">
      <c r="A47" s="2" t="s">
        <v>440</v>
      </c>
      <c r="B47" s="141">
        <v>0</v>
      </c>
      <c r="C47" s="141">
        <f t="shared" si="0"/>
        <v>0</v>
      </c>
    </row>
    <row r="48" spans="1:11" x14ac:dyDescent="0.2">
      <c r="A48" s="2" t="s">
        <v>441</v>
      </c>
      <c r="B48" s="141">
        <v>0</v>
      </c>
      <c r="C48" s="141">
        <f t="shared" si="0"/>
        <v>0</v>
      </c>
    </row>
    <row r="49" spans="1:3" x14ac:dyDescent="0.2">
      <c r="A49" s="3" t="s">
        <v>442</v>
      </c>
      <c r="B49" s="13">
        <v>0</v>
      </c>
      <c r="C49" s="13">
        <f t="shared" si="0"/>
        <v>0</v>
      </c>
    </row>
    <row r="50" spans="1:3" x14ac:dyDescent="0.2">
      <c r="A50" s="2" t="s">
        <v>443</v>
      </c>
      <c r="B50" s="141">
        <v>0</v>
      </c>
      <c r="C50" s="141">
        <f t="shared" si="0"/>
        <v>0</v>
      </c>
    </row>
    <row r="51" spans="1:3" x14ac:dyDescent="0.2">
      <c r="A51" s="2" t="s">
        <v>421</v>
      </c>
      <c r="B51" s="141">
        <v>0</v>
      </c>
      <c r="C51" s="141">
        <f t="shared" si="0"/>
        <v>0</v>
      </c>
    </row>
    <row r="52" spans="1:3" x14ac:dyDescent="0.2">
      <c r="A52" s="3" t="s">
        <v>444</v>
      </c>
      <c r="B52" s="13">
        <v>0</v>
      </c>
      <c r="C52" s="13">
        <f t="shared" si="0"/>
        <v>0</v>
      </c>
    </row>
    <row r="53" spans="1:3" x14ac:dyDescent="0.2">
      <c r="A53" s="2" t="s">
        <v>425</v>
      </c>
      <c r="B53" s="141">
        <v>0</v>
      </c>
      <c r="C53" s="141">
        <f t="shared" si="0"/>
        <v>0</v>
      </c>
    </row>
    <row r="54" spans="1:3" x14ac:dyDescent="0.2">
      <c r="A54" s="2" t="s">
        <v>499</v>
      </c>
      <c r="B54" s="141">
        <v>0</v>
      </c>
      <c r="C54" s="141">
        <f t="shared" si="0"/>
        <v>0</v>
      </c>
    </row>
    <row r="55" spans="1:3" x14ac:dyDescent="0.2">
      <c r="A55" s="2" t="s">
        <v>426</v>
      </c>
      <c r="B55" s="141">
        <v>0</v>
      </c>
      <c r="C55" s="141">
        <f t="shared" si="0"/>
        <v>0</v>
      </c>
    </row>
    <row r="56" spans="1:3" x14ac:dyDescent="0.2">
      <c r="A56" s="2" t="s">
        <v>445</v>
      </c>
      <c r="B56" s="141">
        <v>0</v>
      </c>
      <c r="C56" s="141">
        <f t="shared" si="0"/>
        <v>0</v>
      </c>
    </row>
    <row r="57" spans="1:3" x14ac:dyDescent="0.2">
      <c r="A57" s="2" t="s">
        <v>428</v>
      </c>
      <c r="B57" s="141">
        <v>0</v>
      </c>
      <c r="C57" s="141">
        <f t="shared" si="0"/>
        <v>0</v>
      </c>
    </row>
    <row r="58" spans="1:3" x14ac:dyDescent="0.2">
      <c r="A58" s="2" t="s">
        <v>429</v>
      </c>
      <c r="B58" s="141">
        <v>0</v>
      </c>
      <c r="C58" s="141">
        <f t="shared" si="0"/>
        <v>0</v>
      </c>
    </row>
    <row r="59" spans="1:3" x14ac:dyDescent="0.2">
      <c r="A59" s="2" t="s">
        <v>431</v>
      </c>
      <c r="B59" s="141">
        <v>0</v>
      </c>
      <c r="C59" s="141">
        <f t="shared" si="0"/>
        <v>0</v>
      </c>
    </row>
    <row r="60" spans="1:3" x14ac:dyDescent="0.2">
      <c r="A60" s="2" t="s">
        <v>432</v>
      </c>
      <c r="B60" s="141">
        <v>0</v>
      </c>
      <c r="C60" s="141">
        <f t="shared" si="0"/>
        <v>0</v>
      </c>
    </row>
    <row r="61" spans="1:3" x14ac:dyDescent="0.2">
      <c r="A61" s="2" t="s">
        <v>446</v>
      </c>
      <c r="B61" s="141">
        <v>0</v>
      </c>
      <c r="C61" s="141">
        <f t="shared" si="0"/>
        <v>0</v>
      </c>
    </row>
    <row r="62" spans="1:3" x14ac:dyDescent="0.2">
      <c r="A62" s="2" t="s">
        <v>433</v>
      </c>
      <c r="B62" s="141">
        <v>0</v>
      </c>
      <c r="C62" s="141">
        <f t="shared" si="0"/>
        <v>0</v>
      </c>
    </row>
    <row r="63" spans="1:3" x14ac:dyDescent="0.2">
      <c r="A63" s="2" t="s">
        <v>434</v>
      </c>
      <c r="B63" s="141">
        <v>0</v>
      </c>
      <c r="C63" s="141">
        <f t="shared" si="0"/>
        <v>0</v>
      </c>
    </row>
    <row r="64" spans="1:3" x14ac:dyDescent="0.2">
      <c r="A64" s="2" t="s">
        <v>447</v>
      </c>
      <c r="B64" s="141">
        <v>0</v>
      </c>
      <c r="C64" s="141">
        <f t="shared" si="0"/>
        <v>0</v>
      </c>
    </row>
    <row r="65" spans="1:3" x14ac:dyDescent="0.2">
      <c r="A65" s="3" t="s">
        <v>448</v>
      </c>
      <c r="B65" s="13">
        <v>0</v>
      </c>
      <c r="C65" s="13">
        <f t="shared" si="0"/>
        <v>0</v>
      </c>
    </row>
    <row r="66" spans="1:3" x14ac:dyDescent="0.2">
      <c r="A66" s="2" t="s">
        <v>449</v>
      </c>
      <c r="B66" s="141">
        <v>0</v>
      </c>
      <c r="C66" s="141"/>
    </row>
    <row r="67" spans="1:3" x14ac:dyDescent="0.2">
      <c r="A67" s="2"/>
      <c r="B67" s="141"/>
      <c r="C67" s="141"/>
    </row>
    <row r="68" spans="1:3" ht="13.5" thickBot="1" x14ac:dyDescent="0.25">
      <c r="A68" s="142"/>
      <c r="B68" s="142"/>
      <c r="C68" s="142"/>
    </row>
    <row r="69" spans="1:3"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B944-4E7D-41C4-A3AC-DE62EABF1E37}">
  <sheetPr>
    <tabColor theme="9" tint="0.39997558519241921"/>
  </sheetPr>
  <dimension ref="A1:I69"/>
  <sheetViews>
    <sheetView showGridLines="0" defaultGridColor="0" colorId="60" workbookViewId="0">
      <selection activeCell="D12" sqref="D12:D66"/>
    </sheetView>
  </sheetViews>
  <sheetFormatPr baseColWidth="10" defaultColWidth="11.42578125" defaultRowHeight="12.75" x14ac:dyDescent="0.2"/>
  <cols>
    <col min="1" max="1" width="54.85546875" style="4" customWidth="1"/>
    <col min="2" max="2" width="9.140625" style="4" bestFit="1" customWidth="1"/>
    <col min="3" max="3" width="7.5703125" style="4" bestFit="1" customWidth="1"/>
    <col min="4" max="4" width="12" style="4" bestFit="1" customWidth="1"/>
    <col min="5" max="5" width="11.7109375" style="4" bestFit="1" customWidth="1"/>
    <col min="6" max="6" width="13.5703125" style="4" customWidth="1"/>
    <col min="7" max="16384" width="11.42578125" style="4"/>
  </cols>
  <sheetData>
    <row r="1" spans="1:6" x14ac:dyDescent="0.2">
      <c r="A1" s="71" t="s">
        <v>286</v>
      </c>
    </row>
    <row r="2" spans="1:6" x14ac:dyDescent="0.2">
      <c r="A2" s="71" t="s">
        <v>363</v>
      </c>
    </row>
    <row r="3" spans="1:6" x14ac:dyDescent="0.2">
      <c r="A3" s="71" t="s">
        <v>364</v>
      </c>
    </row>
    <row r="5" spans="1:6" x14ac:dyDescent="0.2">
      <c r="A5" s="158" t="s">
        <v>365</v>
      </c>
      <c r="B5" s="158"/>
      <c r="C5" s="158"/>
      <c r="D5" s="158"/>
      <c r="E5" s="158"/>
      <c r="F5" s="34"/>
    </row>
    <row r="6" spans="1:6" x14ac:dyDescent="0.2">
      <c r="A6" s="158" t="s">
        <v>491</v>
      </c>
      <c r="B6" s="158"/>
      <c r="C6" s="158"/>
      <c r="D6" s="158"/>
      <c r="E6" s="158"/>
    </row>
    <row r="7" spans="1:6" x14ac:dyDescent="0.2">
      <c r="A7" s="158">
        <v>2023</v>
      </c>
      <c r="B7" s="158"/>
      <c r="C7" s="158"/>
      <c r="D7" s="158"/>
      <c r="E7" s="158"/>
    </row>
    <row r="8" spans="1:6" x14ac:dyDescent="0.2">
      <c r="A8" s="158" t="s">
        <v>367</v>
      </c>
      <c r="B8" s="158"/>
      <c r="C8" s="158"/>
      <c r="D8" s="158"/>
      <c r="E8" s="158"/>
    </row>
    <row r="9" spans="1:6" ht="13.5" thickBot="1" x14ac:dyDescent="0.25"/>
    <row r="10" spans="1:6" ht="14.25" thickTop="1" thickBot="1" x14ac:dyDescent="0.25">
      <c r="A10" s="72" t="s">
        <v>368</v>
      </c>
      <c r="B10" s="72" t="s">
        <v>256</v>
      </c>
      <c r="C10" s="72" t="s">
        <v>258</v>
      </c>
      <c r="D10" s="72" t="s">
        <v>260</v>
      </c>
      <c r="E10" s="72" t="s">
        <v>372</v>
      </c>
      <c r="F10" s="73"/>
    </row>
    <row r="11" spans="1:6" s="13" customFormat="1" ht="13.5" thickTop="1" x14ac:dyDescent="0.2">
      <c r="A11" s="74"/>
      <c r="B11" s="12"/>
      <c r="C11" s="12"/>
      <c r="D11" s="12"/>
      <c r="E11" s="12"/>
      <c r="F11" s="12"/>
    </row>
    <row r="12" spans="1:6" s="13" customFormat="1" x14ac:dyDescent="0.2">
      <c r="A12" s="3" t="s">
        <v>406</v>
      </c>
      <c r="B12" s="13">
        <v>10431.68256264</v>
      </c>
      <c r="C12" s="13">
        <v>668.28474420999999</v>
      </c>
      <c r="D12" s="13">
        <v>1864326.3273134001</v>
      </c>
      <c r="E12" s="13">
        <f>SUM(B12:D12)</f>
        <v>1875426.2946202501</v>
      </c>
      <c r="F12" s="12"/>
    </row>
    <row r="13" spans="1:6" s="13" customFormat="1" x14ac:dyDescent="0.2">
      <c r="A13" s="3" t="s">
        <v>407</v>
      </c>
      <c r="B13" s="13">
        <v>4576.7433951900002</v>
      </c>
      <c r="C13" s="13">
        <v>668.28474420999999</v>
      </c>
      <c r="D13" s="13">
        <v>1864326.3273134001</v>
      </c>
      <c r="E13" s="13">
        <f t="shared" ref="E13:E66" si="0">SUM(B13:D13)</f>
        <v>1869571.3554528002</v>
      </c>
      <c r="F13" s="12"/>
    </row>
    <row r="14" spans="1:6" s="31" customFormat="1" x14ac:dyDescent="0.2">
      <c r="A14" s="3" t="s">
        <v>408</v>
      </c>
      <c r="B14" s="13">
        <v>3874.2184557800001</v>
      </c>
      <c r="C14" s="13">
        <v>575.92049817999998</v>
      </c>
      <c r="D14" s="13">
        <v>1834308.10471862</v>
      </c>
      <c r="E14" s="13">
        <f t="shared" si="0"/>
        <v>1838758.24367258</v>
      </c>
      <c r="F14" s="17"/>
    </row>
    <row r="15" spans="1:6" s="31" customFormat="1" x14ac:dyDescent="0.2">
      <c r="A15" s="2" t="s">
        <v>409</v>
      </c>
      <c r="B15" s="141">
        <v>1274.3112037999999</v>
      </c>
      <c r="C15" s="141">
        <v>164.21969540000001</v>
      </c>
      <c r="D15" s="141">
        <v>1274629.59895233</v>
      </c>
      <c r="E15" s="141">
        <f t="shared" si="0"/>
        <v>1276068.1298515298</v>
      </c>
      <c r="F15" s="17"/>
    </row>
    <row r="16" spans="1:6" s="31" customFormat="1" x14ac:dyDescent="0.2">
      <c r="A16" s="2" t="s">
        <v>410</v>
      </c>
      <c r="B16" s="141">
        <v>230.74078671000001</v>
      </c>
      <c r="C16" s="141">
        <v>34.69877838</v>
      </c>
      <c r="D16" s="141">
        <v>145678.15720258001</v>
      </c>
      <c r="E16" s="141">
        <f t="shared" si="0"/>
        <v>145943.59676767001</v>
      </c>
      <c r="F16" s="17"/>
    </row>
    <row r="17" spans="1:6" s="31" customFormat="1" x14ac:dyDescent="0.2">
      <c r="A17" s="2" t="s">
        <v>411</v>
      </c>
      <c r="B17" s="141">
        <v>58.64123223</v>
      </c>
      <c r="C17" s="141">
        <v>0</v>
      </c>
      <c r="D17" s="141">
        <v>0</v>
      </c>
      <c r="E17" s="141">
        <f t="shared" si="0"/>
        <v>58.64123223</v>
      </c>
      <c r="F17" s="17"/>
    </row>
    <row r="18" spans="1:6" s="31" customFormat="1" x14ac:dyDescent="0.2">
      <c r="A18" s="2" t="s">
        <v>412</v>
      </c>
      <c r="B18" s="141">
        <v>172.09955447999999</v>
      </c>
      <c r="C18" s="141">
        <v>34.69877838</v>
      </c>
      <c r="D18" s="141">
        <v>145678.15720258001</v>
      </c>
      <c r="E18" s="141">
        <f t="shared" si="0"/>
        <v>145884.95553544001</v>
      </c>
      <c r="F18" s="17"/>
    </row>
    <row r="19" spans="1:6" s="31" customFormat="1" x14ac:dyDescent="0.2">
      <c r="A19" s="2" t="s">
        <v>413</v>
      </c>
      <c r="B19" s="141">
        <v>1564.99237561</v>
      </c>
      <c r="C19" s="141">
        <v>370.34406838000001</v>
      </c>
      <c r="D19" s="141">
        <v>30783.701108050001</v>
      </c>
      <c r="E19" s="141">
        <f t="shared" si="0"/>
        <v>32719.037552040001</v>
      </c>
      <c r="F19" s="17"/>
    </row>
    <row r="20" spans="1:6" s="31" customFormat="1" x14ac:dyDescent="0.2">
      <c r="A20" s="3" t="s">
        <v>414</v>
      </c>
      <c r="B20" s="13">
        <v>0.39451267000000001</v>
      </c>
      <c r="C20" s="13">
        <v>0</v>
      </c>
      <c r="D20" s="13">
        <v>0</v>
      </c>
      <c r="E20" s="13">
        <f t="shared" si="0"/>
        <v>0.39451267000000001</v>
      </c>
      <c r="F20" s="17"/>
    </row>
    <row r="21" spans="1:6" s="13" customFormat="1" x14ac:dyDescent="0.2">
      <c r="A21" s="3" t="s">
        <v>415</v>
      </c>
      <c r="B21" s="13">
        <v>0.39451267000000001</v>
      </c>
      <c r="C21" s="13">
        <v>0</v>
      </c>
      <c r="D21" s="13">
        <v>0</v>
      </c>
      <c r="E21" s="13">
        <f t="shared" si="0"/>
        <v>0.39451267000000001</v>
      </c>
      <c r="F21" s="12"/>
    </row>
    <row r="22" spans="1:6" s="13" customFormat="1" x14ac:dyDescent="0.2">
      <c r="A22" s="2" t="s">
        <v>416</v>
      </c>
      <c r="B22" s="141">
        <v>0</v>
      </c>
      <c r="C22" s="141">
        <v>0</v>
      </c>
      <c r="D22" s="141">
        <v>0</v>
      </c>
      <c r="E22" s="141">
        <f t="shared" si="0"/>
        <v>0</v>
      </c>
      <c r="F22" s="12"/>
    </row>
    <row r="23" spans="1:6" s="31" customFormat="1" x14ac:dyDescent="0.2">
      <c r="A23" s="2" t="s">
        <v>417</v>
      </c>
      <c r="B23" s="141">
        <v>0</v>
      </c>
      <c r="C23" s="141">
        <v>0</v>
      </c>
      <c r="D23" s="141">
        <v>0</v>
      </c>
      <c r="E23" s="141">
        <f t="shared" si="0"/>
        <v>0</v>
      </c>
      <c r="F23" s="17"/>
    </row>
    <row r="24" spans="1:6" s="31" customFormat="1" x14ac:dyDescent="0.2">
      <c r="A24" s="2" t="s">
        <v>418</v>
      </c>
      <c r="B24" s="141">
        <v>0.39451267000000001</v>
      </c>
      <c r="C24" s="141">
        <v>0</v>
      </c>
      <c r="D24" s="141">
        <v>0</v>
      </c>
      <c r="E24" s="141">
        <f t="shared" si="0"/>
        <v>0.39451267000000001</v>
      </c>
      <c r="F24" s="17"/>
    </row>
    <row r="25" spans="1:6" s="31" customFormat="1" x14ac:dyDescent="0.2">
      <c r="A25" s="2" t="s">
        <v>419</v>
      </c>
      <c r="B25" s="141">
        <v>0</v>
      </c>
      <c r="C25" s="141">
        <v>0</v>
      </c>
      <c r="D25" s="141">
        <v>0</v>
      </c>
      <c r="E25" s="141">
        <f t="shared" si="0"/>
        <v>0</v>
      </c>
      <c r="F25" s="17"/>
    </row>
    <row r="26" spans="1:6" s="31" customFormat="1" x14ac:dyDescent="0.2">
      <c r="A26" s="3" t="s">
        <v>420</v>
      </c>
      <c r="B26" s="13">
        <v>803.77957699000001</v>
      </c>
      <c r="C26" s="13">
        <v>6.6579560200000003</v>
      </c>
      <c r="D26" s="13">
        <v>383216.64745565999</v>
      </c>
      <c r="E26" s="13">
        <f t="shared" si="0"/>
        <v>384027.08498866996</v>
      </c>
      <c r="F26" s="17"/>
    </row>
    <row r="27" spans="1:6" s="13" customFormat="1" x14ac:dyDescent="0.2">
      <c r="A27" s="2" t="s">
        <v>421</v>
      </c>
      <c r="B27" s="141">
        <v>682.88142770000002</v>
      </c>
      <c r="C27" s="141">
        <v>0.85971260000000005</v>
      </c>
      <c r="D27" s="141">
        <v>228803.51704072999</v>
      </c>
      <c r="E27" s="141">
        <f t="shared" si="0"/>
        <v>229487.25818102999</v>
      </c>
      <c r="F27" s="12"/>
    </row>
    <row r="28" spans="1:6" s="31" customFormat="1" x14ac:dyDescent="0.2">
      <c r="A28" s="2" t="s">
        <v>422</v>
      </c>
      <c r="B28" s="141">
        <v>0</v>
      </c>
      <c r="C28" s="141">
        <v>0</v>
      </c>
      <c r="D28" s="141">
        <v>0</v>
      </c>
      <c r="E28" s="141">
        <f t="shared" si="0"/>
        <v>0</v>
      </c>
      <c r="F28" s="17"/>
    </row>
    <row r="29" spans="1:6" s="31" customFormat="1" x14ac:dyDescent="0.2">
      <c r="A29" s="2" t="s">
        <v>423</v>
      </c>
      <c r="B29" s="141">
        <v>0</v>
      </c>
      <c r="C29" s="141">
        <v>0</v>
      </c>
      <c r="D29" s="141">
        <v>0</v>
      </c>
      <c r="E29" s="141">
        <f t="shared" si="0"/>
        <v>0</v>
      </c>
      <c r="F29" s="17"/>
    </row>
    <row r="30" spans="1:6" s="31" customFormat="1" ht="24" x14ac:dyDescent="0.2">
      <c r="A30" s="2" t="s">
        <v>424</v>
      </c>
      <c r="B30" s="141">
        <v>0</v>
      </c>
      <c r="C30" s="141">
        <v>0</v>
      </c>
      <c r="D30" s="141">
        <v>0</v>
      </c>
      <c r="E30" s="141">
        <f t="shared" si="0"/>
        <v>0</v>
      </c>
      <c r="F30" s="17"/>
    </row>
    <row r="31" spans="1:6" s="31" customFormat="1" x14ac:dyDescent="0.2">
      <c r="A31" s="2" t="s">
        <v>425</v>
      </c>
      <c r="B31" s="141">
        <v>0</v>
      </c>
      <c r="C31" s="141">
        <v>0</v>
      </c>
      <c r="D31" s="141">
        <v>0</v>
      </c>
      <c r="E31" s="141">
        <f t="shared" si="0"/>
        <v>0</v>
      </c>
      <c r="F31" s="17"/>
    </row>
    <row r="32" spans="1:6" s="31" customFormat="1" x14ac:dyDescent="0.2">
      <c r="A32" s="2" t="s">
        <v>499</v>
      </c>
      <c r="B32" s="141">
        <v>0</v>
      </c>
      <c r="C32" s="141">
        <v>0</v>
      </c>
      <c r="D32" s="141">
        <v>0</v>
      </c>
      <c r="E32" s="141">
        <f t="shared" si="0"/>
        <v>0</v>
      </c>
      <c r="F32" s="17"/>
    </row>
    <row r="33" spans="1:6" s="31" customFormat="1" x14ac:dyDescent="0.2">
      <c r="A33" s="2" t="s">
        <v>426</v>
      </c>
      <c r="B33" s="141">
        <v>0</v>
      </c>
      <c r="C33" s="141">
        <v>0</v>
      </c>
      <c r="D33" s="141">
        <v>0</v>
      </c>
      <c r="E33" s="141">
        <f t="shared" si="0"/>
        <v>0</v>
      </c>
      <c r="F33" s="17"/>
    </row>
    <row r="34" spans="1:6" s="31" customFormat="1" x14ac:dyDescent="0.2">
      <c r="A34" s="2" t="s">
        <v>427</v>
      </c>
      <c r="B34" s="141">
        <v>0</v>
      </c>
      <c r="C34" s="141">
        <v>0</v>
      </c>
      <c r="D34" s="141">
        <v>0</v>
      </c>
      <c r="E34" s="141">
        <f t="shared" si="0"/>
        <v>0</v>
      </c>
      <c r="F34" s="17"/>
    </row>
    <row r="35" spans="1:6" s="31" customFormat="1" x14ac:dyDescent="0.2">
      <c r="A35" s="2" t="s">
        <v>428</v>
      </c>
      <c r="B35" s="141">
        <v>0</v>
      </c>
      <c r="C35" s="141">
        <v>0</v>
      </c>
      <c r="D35" s="141">
        <v>204518.11023081999</v>
      </c>
      <c r="E35" s="141">
        <f t="shared" si="0"/>
        <v>204518.11023081999</v>
      </c>
      <c r="F35" s="17"/>
    </row>
    <row r="36" spans="1:6" s="31" customFormat="1" x14ac:dyDescent="0.2">
      <c r="A36" s="2" t="s">
        <v>429</v>
      </c>
      <c r="B36" s="141">
        <v>682.88142770000002</v>
      </c>
      <c r="C36" s="141">
        <v>0.85971260000000005</v>
      </c>
      <c r="D36" s="141">
        <v>0</v>
      </c>
      <c r="E36" s="141">
        <f t="shared" si="0"/>
        <v>683.74114029999998</v>
      </c>
      <c r="F36" s="17"/>
    </row>
    <row r="37" spans="1:6" s="31" customFormat="1" x14ac:dyDescent="0.2">
      <c r="A37" s="2" t="s">
        <v>430</v>
      </c>
      <c r="B37" s="141">
        <v>0</v>
      </c>
      <c r="C37" s="141">
        <v>0</v>
      </c>
      <c r="D37" s="141">
        <v>0</v>
      </c>
      <c r="E37" s="141">
        <f t="shared" si="0"/>
        <v>0</v>
      </c>
      <c r="F37" s="17"/>
    </row>
    <row r="38" spans="1:6" s="31" customFormat="1" x14ac:dyDescent="0.2">
      <c r="A38" s="2" t="s">
        <v>431</v>
      </c>
      <c r="B38" s="141">
        <v>0</v>
      </c>
      <c r="C38" s="141">
        <v>0</v>
      </c>
      <c r="D38" s="141">
        <v>24285.40680991</v>
      </c>
      <c r="E38" s="141">
        <f t="shared" si="0"/>
        <v>24285.40680991</v>
      </c>
      <c r="F38" s="17"/>
    </row>
    <row r="39" spans="1:6" s="13" customFormat="1" x14ac:dyDescent="0.2">
      <c r="A39" s="2" t="s">
        <v>432</v>
      </c>
      <c r="B39" s="141">
        <v>0</v>
      </c>
      <c r="C39" s="141">
        <v>0</v>
      </c>
      <c r="D39" s="141">
        <v>0</v>
      </c>
      <c r="E39" s="141">
        <f t="shared" si="0"/>
        <v>0</v>
      </c>
      <c r="F39" s="12"/>
    </row>
    <row r="40" spans="1:6" s="13" customFormat="1" x14ac:dyDescent="0.2">
      <c r="A40" s="2" t="s">
        <v>433</v>
      </c>
      <c r="B40" s="141">
        <v>120.89814929000001</v>
      </c>
      <c r="C40" s="141">
        <v>5.7982434200000004</v>
      </c>
      <c r="D40" s="141">
        <v>153697.41953976001</v>
      </c>
      <c r="E40" s="141">
        <f t="shared" si="0"/>
        <v>153824.11593247001</v>
      </c>
      <c r="F40" s="12"/>
    </row>
    <row r="41" spans="1:6" s="31" customFormat="1" x14ac:dyDescent="0.2">
      <c r="A41" s="2" t="s">
        <v>434</v>
      </c>
      <c r="B41" s="141">
        <v>0</v>
      </c>
      <c r="C41" s="141">
        <v>0</v>
      </c>
      <c r="D41" s="141">
        <v>715.71087517000001</v>
      </c>
      <c r="E41" s="141">
        <f t="shared" si="0"/>
        <v>715.71087517000001</v>
      </c>
      <c r="F41" s="17"/>
    </row>
    <row r="42" spans="1:6" s="31" customFormat="1" x14ac:dyDescent="0.2">
      <c r="A42" s="2" t="s">
        <v>435</v>
      </c>
      <c r="B42" s="141">
        <v>0</v>
      </c>
      <c r="C42" s="141">
        <v>0</v>
      </c>
      <c r="D42" s="141">
        <v>0</v>
      </c>
      <c r="E42" s="141">
        <f t="shared" si="0"/>
        <v>0</v>
      </c>
      <c r="F42" s="17"/>
    </row>
    <row r="43" spans="1:6" s="13" customFormat="1" x14ac:dyDescent="0.2">
      <c r="A43" s="2" t="s">
        <v>436</v>
      </c>
      <c r="B43" s="141">
        <v>702.52493941</v>
      </c>
      <c r="C43" s="141">
        <v>92.364246030000004</v>
      </c>
      <c r="D43" s="141">
        <v>30018.22259478</v>
      </c>
      <c r="E43" s="141">
        <f t="shared" si="0"/>
        <v>30813.111780219999</v>
      </c>
      <c r="F43" s="12"/>
    </row>
    <row r="44" spans="1:6" s="31" customFormat="1" x14ac:dyDescent="0.2">
      <c r="A44" s="2" t="s">
        <v>437</v>
      </c>
      <c r="B44" s="141">
        <v>698.03947989999995</v>
      </c>
      <c r="C44" s="141">
        <v>84.205916799999997</v>
      </c>
      <c r="D44" s="141">
        <v>3809.0222262100001</v>
      </c>
      <c r="E44" s="141">
        <f t="shared" si="0"/>
        <v>4591.2676229099998</v>
      </c>
      <c r="F44" s="17"/>
    </row>
    <row r="45" spans="1:6" s="31" customFormat="1" x14ac:dyDescent="0.2">
      <c r="A45" s="3" t="s">
        <v>438</v>
      </c>
      <c r="B45" s="13">
        <v>698.03947989999995</v>
      </c>
      <c r="C45" s="13">
        <v>60.90630153</v>
      </c>
      <c r="D45" s="13">
        <v>2963.3912764199999</v>
      </c>
      <c r="E45" s="13">
        <f t="shared" si="0"/>
        <v>3722.3370578499998</v>
      </c>
      <c r="F45" s="17"/>
    </row>
    <row r="46" spans="1:6" s="13" customFormat="1" x14ac:dyDescent="0.2">
      <c r="A46" s="3" t="s">
        <v>439</v>
      </c>
      <c r="B46" s="13">
        <v>0</v>
      </c>
      <c r="C46" s="13">
        <v>23.29961527</v>
      </c>
      <c r="D46" s="13">
        <v>845.63094979000005</v>
      </c>
      <c r="E46" s="13">
        <f t="shared" si="0"/>
        <v>868.93056506000005</v>
      </c>
      <c r="F46" s="12"/>
    </row>
    <row r="47" spans="1:6" s="31" customFormat="1" x14ac:dyDescent="0.2">
      <c r="A47" s="2" t="s">
        <v>440</v>
      </c>
      <c r="B47" s="141">
        <v>4.4854595100000001</v>
      </c>
      <c r="C47" s="141">
        <v>0</v>
      </c>
      <c r="D47" s="141">
        <v>0</v>
      </c>
      <c r="E47" s="141">
        <f t="shared" si="0"/>
        <v>4.4854595100000001</v>
      </c>
      <c r="F47" s="17"/>
    </row>
    <row r="48" spans="1:6" s="31" customFormat="1" x14ac:dyDescent="0.2">
      <c r="A48" s="2" t="s">
        <v>441</v>
      </c>
      <c r="B48" s="141">
        <v>0</v>
      </c>
      <c r="C48" s="141">
        <v>0</v>
      </c>
      <c r="D48" s="141">
        <v>0</v>
      </c>
      <c r="E48" s="141">
        <f t="shared" si="0"/>
        <v>0</v>
      </c>
      <c r="F48" s="17"/>
    </row>
    <row r="49" spans="1:9" s="31" customFormat="1" x14ac:dyDescent="0.2">
      <c r="A49" s="3" t="s">
        <v>442</v>
      </c>
      <c r="B49" s="13">
        <v>4.4854595100000001</v>
      </c>
      <c r="C49" s="13">
        <v>0</v>
      </c>
      <c r="D49" s="13">
        <v>0</v>
      </c>
      <c r="E49" s="13">
        <f t="shared" si="0"/>
        <v>4.4854595100000001</v>
      </c>
      <c r="F49" s="17"/>
      <c r="G49" s="141"/>
      <c r="H49" s="141"/>
      <c r="I49" s="141"/>
    </row>
    <row r="50" spans="1:9" s="31" customFormat="1" x14ac:dyDescent="0.2">
      <c r="A50" s="2" t="s">
        <v>443</v>
      </c>
      <c r="B50" s="141">
        <v>0</v>
      </c>
      <c r="C50" s="141">
        <v>8.1583292299999997</v>
      </c>
      <c r="D50" s="141">
        <v>26209.20036857</v>
      </c>
      <c r="E50" s="141">
        <f t="shared" si="0"/>
        <v>26217.358697799998</v>
      </c>
      <c r="F50" s="17"/>
      <c r="G50" s="141"/>
      <c r="H50" s="141"/>
      <c r="I50" s="141"/>
    </row>
    <row r="51" spans="1:9" s="13" customFormat="1" x14ac:dyDescent="0.2">
      <c r="A51" s="2" t="s">
        <v>421</v>
      </c>
      <c r="B51" s="141">
        <v>0</v>
      </c>
      <c r="C51" s="141">
        <v>0</v>
      </c>
      <c r="D51" s="141">
        <v>26022.151800570002</v>
      </c>
      <c r="E51" s="141">
        <f t="shared" si="0"/>
        <v>26022.151800570002</v>
      </c>
      <c r="F51" s="12"/>
    </row>
    <row r="52" spans="1:9" s="31" customFormat="1" x14ac:dyDescent="0.2">
      <c r="A52" s="3" t="s">
        <v>444</v>
      </c>
      <c r="B52" s="13">
        <v>0</v>
      </c>
      <c r="C52" s="13">
        <v>0</v>
      </c>
      <c r="D52" s="13">
        <v>0</v>
      </c>
      <c r="E52" s="13">
        <f t="shared" si="0"/>
        <v>0</v>
      </c>
      <c r="F52" s="17"/>
      <c r="G52" s="141"/>
      <c r="H52" s="141"/>
      <c r="I52" s="141"/>
    </row>
    <row r="53" spans="1:9" s="31" customFormat="1" x14ac:dyDescent="0.2">
      <c r="A53" s="2" t="s">
        <v>425</v>
      </c>
      <c r="B53" s="141">
        <v>0</v>
      </c>
      <c r="C53" s="141">
        <v>0</v>
      </c>
      <c r="D53" s="141">
        <v>0</v>
      </c>
      <c r="E53" s="141">
        <f t="shared" si="0"/>
        <v>0</v>
      </c>
      <c r="F53" s="17"/>
      <c r="G53" s="141"/>
      <c r="H53" s="141"/>
      <c r="I53" s="141"/>
    </row>
    <row r="54" spans="1:9" s="31" customFormat="1" x14ac:dyDescent="0.2">
      <c r="A54" s="2" t="s">
        <v>499</v>
      </c>
      <c r="B54" s="141">
        <v>0</v>
      </c>
      <c r="C54" s="141">
        <v>0</v>
      </c>
      <c r="D54" s="141">
        <v>0</v>
      </c>
      <c r="E54" s="141">
        <f t="shared" si="0"/>
        <v>0</v>
      </c>
      <c r="F54" s="145"/>
      <c r="G54" s="146"/>
      <c r="H54" s="146"/>
      <c r="I54" s="146"/>
    </row>
    <row r="55" spans="1:9" x14ac:dyDescent="0.2">
      <c r="A55" s="2" t="s">
        <v>426</v>
      </c>
      <c r="B55" s="141">
        <v>0</v>
      </c>
      <c r="C55" s="141">
        <v>0</v>
      </c>
      <c r="D55" s="141">
        <v>0</v>
      </c>
      <c r="E55" s="141">
        <f t="shared" si="0"/>
        <v>0</v>
      </c>
    </row>
    <row r="56" spans="1:9" x14ac:dyDescent="0.2">
      <c r="A56" s="2" t="s">
        <v>445</v>
      </c>
      <c r="B56" s="141">
        <v>0</v>
      </c>
      <c r="C56" s="141">
        <v>0</v>
      </c>
      <c r="D56" s="141">
        <v>0</v>
      </c>
      <c r="E56" s="141">
        <f t="shared" si="0"/>
        <v>0</v>
      </c>
    </row>
    <row r="57" spans="1:9" x14ac:dyDescent="0.2">
      <c r="A57" s="2" t="s">
        <v>428</v>
      </c>
      <c r="B57" s="141">
        <v>0</v>
      </c>
      <c r="C57" s="141">
        <v>0</v>
      </c>
      <c r="D57" s="141">
        <v>26022.151800570002</v>
      </c>
      <c r="E57" s="141">
        <f t="shared" si="0"/>
        <v>26022.151800570002</v>
      </c>
    </row>
    <row r="58" spans="1:9" x14ac:dyDescent="0.2">
      <c r="A58" s="2" t="s">
        <v>429</v>
      </c>
      <c r="B58" s="141">
        <v>0</v>
      </c>
      <c r="C58" s="141">
        <v>0</v>
      </c>
      <c r="D58" s="141">
        <v>0</v>
      </c>
      <c r="E58" s="141">
        <f t="shared" si="0"/>
        <v>0</v>
      </c>
    </row>
    <row r="59" spans="1:9" x14ac:dyDescent="0.2">
      <c r="A59" s="2" t="s">
        <v>431</v>
      </c>
      <c r="B59" s="141">
        <v>0</v>
      </c>
      <c r="C59" s="141">
        <v>0</v>
      </c>
      <c r="D59" s="141">
        <v>0</v>
      </c>
      <c r="E59" s="141">
        <f t="shared" si="0"/>
        <v>0</v>
      </c>
    </row>
    <row r="60" spans="1:9" x14ac:dyDescent="0.2">
      <c r="A60" s="2" t="s">
        <v>432</v>
      </c>
      <c r="B60" s="141">
        <v>0</v>
      </c>
      <c r="C60" s="141">
        <v>0</v>
      </c>
      <c r="D60" s="141">
        <v>0</v>
      </c>
      <c r="E60" s="141">
        <f t="shared" si="0"/>
        <v>0</v>
      </c>
    </row>
    <row r="61" spans="1:9" x14ac:dyDescent="0.2">
      <c r="A61" s="2" t="s">
        <v>446</v>
      </c>
      <c r="B61" s="141">
        <v>0</v>
      </c>
      <c r="C61" s="141">
        <v>0</v>
      </c>
      <c r="D61" s="141">
        <v>0</v>
      </c>
      <c r="E61" s="141">
        <f t="shared" si="0"/>
        <v>0</v>
      </c>
    </row>
    <row r="62" spans="1:9" x14ac:dyDescent="0.2">
      <c r="A62" s="2" t="s">
        <v>433</v>
      </c>
      <c r="B62" s="141">
        <v>0</v>
      </c>
      <c r="C62" s="141">
        <v>5.45</v>
      </c>
      <c r="D62" s="141">
        <v>187.04856799999999</v>
      </c>
      <c r="E62" s="141">
        <f t="shared" si="0"/>
        <v>192.49856799999998</v>
      </c>
    </row>
    <row r="63" spans="1:9" x14ac:dyDescent="0.2">
      <c r="A63" s="2" t="s">
        <v>434</v>
      </c>
      <c r="B63" s="141">
        <v>0</v>
      </c>
      <c r="C63" s="141">
        <v>2.7083292299999999</v>
      </c>
      <c r="D63" s="141">
        <v>0</v>
      </c>
      <c r="E63" s="141">
        <f t="shared" si="0"/>
        <v>2.7083292299999999</v>
      </c>
    </row>
    <row r="64" spans="1:9" x14ac:dyDescent="0.2">
      <c r="A64" s="2" t="s">
        <v>447</v>
      </c>
      <c r="B64" s="141">
        <v>5854.9391674500002</v>
      </c>
      <c r="C64" s="141">
        <v>0</v>
      </c>
      <c r="D64" s="141">
        <v>0</v>
      </c>
      <c r="E64" s="141">
        <f t="shared" si="0"/>
        <v>5854.9391674500002</v>
      </c>
    </row>
    <row r="65" spans="1:5" x14ac:dyDescent="0.2">
      <c r="A65" s="3" t="s">
        <v>448</v>
      </c>
      <c r="B65" s="13">
        <v>26719.531231239998</v>
      </c>
      <c r="C65" s="13">
        <v>0</v>
      </c>
      <c r="D65" s="13">
        <v>0</v>
      </c>
      <c r="E65" s="13">
        <f t="shared" si="0"/>
        <v>26719.531231239998</v>
      </c>
    </row>
    <row r="66" spans="1:5" x14ac:dyDescent="0.2">
      <c r="A66" s="2" t="s">
        <v>449</v>
      </c>
      <c r="B66" s="141">
        <v>20864.592063790002</v>
      </c>
      <c r="C66" s="141">
        <v>0</v>
      </c>
      <c r="D66" s="141">
        <v>0</v>
      </c>
      <c r="E66" s="141">
        <f t="shared" si="0"/>
        <v>20864.592063790002</v>
      </c>
    </row>
    <row r="67" spans="1:5" x14ac:dyDescent="0.2">
      <c r="A67" s="2"/>
      <c r="B67" s="141"/>
      <c r="C67" s="141"/>
      <c r="D67" s="141"/>
      <c r="E67" s="141"/>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66DA-F095-4B6D-B876-5FF387B6C22E}">
  <sheetPr>
    <tabColor rgb="FF00B0F0"/>
  </sheetPr>
  <dimension ref="A18:G20"/>
  <sheetViews>
    <sheetView workbookViewId="0">
      <selection sqref="A1:G115"/>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25">
      <c r="A18" s="169" t="s">
        <v>341</v>
      </c>
      <c r="B18" s="169"/>
      <c r="C18" s="169"/>
      <c r="D18" s="169"/>
      <c r="E18" s="169"/>
      <c r="F18" s="169"/>
      <c r="G18" s="169"/>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9BF2-792D-4BFF-88EF-E50C9519EAA3}">
  <sheetPr>
    <tabColor theme="9" tint="0.39997558519241921"/>
  </sheetPr>
  <dimension ref="A1:M69"/>
  <sheetViews>
    <sheetView showGridLines="0" defaultGridColor="0" topLeftCell="A9" colorId="60" workbookViewId="0">
      <selection activeCell="H11" sqref="H11"/>
    </sheetView>
  </sheetViews>
  <sheetFormatPr baseColWidth="10" defaultColWidth="11.42578125" defaultRowHeight="12.75" x14ac:dyDescent="0.2"/>
  <cols>
    <col min="1" max="1" width="57" style="4" customWidth="1"/>
    <col min="2" max="3" width="11.85546875" style="4" customWidth="1"/>
    <col min="4" max="6" width="12.85546875" style="4" customWidth="1"/>
    <col min="7" max="7" width="11.42578125" style="4"/>
    <col min="8" max="8" width="14.140625" style="4" customWidth="1"/>
    <col min="9" max="9" width="13.5703125" style="4" customWidth="1"/>
    <col min="10" max="16384" width="11.42578125" style="4"/>
  </cols>
  <sheetData>
    <row r="1" spans="1:13" x14ac:dyDescent="0.2">
      <c r="A1" s="71" t="s">
        <v>286</v>
      </c>
    </row>
    <row r="2" spans="1:13" x14ac:dyDescent="0.2">
      <c r="A2" s="71" t="s">
        <v>363</v>
      </c>
    </row>
    <row r="3" spans="1:13" x14ac:dyDescent="0.2">
      <c r="A3" s="71" t="s">
        <v>364</v>
      </c>
    </row>
    <row r="5" spans="1:13" x14ac:dyDescent="0.2">
      <c r="A5" s="158" t="s">
        <v>365</v>
      </c>
      <c r="B5" s="158"/>
      <c r="C5" s="158"/>
      <c r="D5" s="158"/>
      <c r="E5" s="158"/>
      <c r="F5" s="158"/>
      <c r="G5" s="61"/>
      <c r="H5" s="61"/>
    </row>
    <row r="6" spans="1:13" x14ac:dyDescent="0.2">
      <c r="A6" s="158" t="s">
        <v>341</v>
      </c>
      <c r="B6" s="158"/>
      <c r="C6" s="158"/>
      <c r="D6" s="158"/>
      <c r="E6" s="158"/>
      <c r="F6" s="158"/>
      <c r="G6" s="61"/>
      <c r="H6" s="61"/>
    </row>
    <row r="7" spans="1:13" x14ac:dyDescent="0.2">
      <c r="A7" s="158">
        <v>2023</v>
      </c>
      <c r="B7" s="158"/>
      <c r="C7" s="158"/>
      <c r="D7" s="158"/>
      <c r="E7" s="158"/>
      <c r="F7" s="158"/>
      <c r="G7" s="61"/>
      <c r="H7" s="61"/>
    </row>
    <row r="8" spans="1:13" x14ac:dyDescent="0.2">
      <c r="A8" s="158" t="s">
        <v>367</v>
      </c>
      <c r="B8" s="158"/>
      <c r="C8" s="158"/>
      <c r="D8" s="158"/>
      <c r="E8" s="158"/>
      <c r="F8" s="158"/>
      <c r="G8" s="61"/>
      <c r="H8" s="61"/>
    </row>
    <row r="9" spans="1:13" ht="13.5" thickBot="1" x14ac:dyDescent="0.25"/>
    <row r="10" spans="1:13" ht="55.5" customHeight="1" thickTop="1" thickBot="1" x14ac:dyDescent="0.25">
      <c r="A10" s="72" t="s">
        <v>368</v>
      </c>
      <c r="B10" s="72" t="s">
        <v>401</v>
      </c>
      <c r="C10" s="72" t="s">
        <v>402</v>
      </c>
      <c r="D10" s="72" t="s">
        <v>403</v>
      </c>
      <c r="E10" s="72" t="s">
        <v>404</v>
      </c>
      <c r="F10" s="72" t="s">
        <v>372</v>
      </c>
      <c r="G10" s="73"/>
      <c r="H10" s="73"/>
      <c r="I10" s="73"/>
    </row>
    <row r="11" spans="1:13" s="13" customFormat="1" ht="13.5" thickTop="1" x14ac:dyDescent="0.2">
      <c r="A11" s="74"/>
      <c r="B11" s="12"/>
      <c r="C11" s="12"/>
      <c r="D11" s="12"/>
      <c r="E11" s="12"/>
      <c r="F11" s="12"/>
      <c r="G11" s="12"/>
      <c r="H11" s="12"/>
      <c r="I11" s="12"/>
    </row>
    <row r="12" spans="1:13" s="13" customFormat="1" x14ac:dyDescent="0.2">
      <c r="A12" s="3" t="s">
        <v>406</v>
      </c>
      <c r="B12" s="13">
        <v>2750977.95609718</v>
      </c>
      <c r="C12" s="13">
        <v>348004.75597275997</v>
      </c>
      <c r="D12" s="13">
        <v>16456.5946645</v>
      </c>
      <c r="E12" s="13">
        <v>202308.03677083799</v>
      </c>
      <c r="F12" s="13">
        <f t="shared" ref="F12:F43" si="0">SUM(B12:E12)</f>
        <v>3317747.3435052778</v>
      </c>
      <c r="G12" s="12"/>
      <c r="H12" s="12"/>
      <c r="I12" s="12"/>
    </row>
    <row r="13" spans="1:13" s="13" customFormat="1" x14ac:dyDescent="0.2">
      <c r="A13" s="3" t="s">
        <v>407</v>
      </c>
      <c r="B13" s="13">
        <v>2748925.8345840708</v>
      </c>
      <c r="C13" s="13">
        <v>348021.39581729</v>
      </c>
      <c r="D13" s="13">
        <v>16456.5946645</v>
      </c>
      <c r="E13" s="13">
        <v>202493.24412091801</v>
      </c>
      <c r="F13" s="13">
        <f t="shared" si="0"/>
        <v>3315897.0691867792</v>
      </c>
      <c r="G13" s="12"/>
      <c r="H13" s="12"/>
      <c r="I13" s="12"/>
      <c r="J13" s="12"/>
      <c r="K13" s="12"/>
      <c r="L13" s="12"/>
      <c r="M13" s="12"/>
    </row>
    <row r="14" spans="1:13" s="31" customFormat="1" x14ac:dyDescent="0.2">
      <c r="A14" s="3" t="s">
        <v>408</v>
      </c>
      <c r="B14" s="13">
        <v>2748920.6383661511</v>
      </c>
      <c r="C14" s="13">
        <v>343863.84062029002</v>
      </c>
      <c r="D14" s="13">
        <v>11232.56660041</v>
      </c>
      <c r="E14" s="13">
        <v>200707.953020288</v>
      </c>
      <c r="F14" s="13">
        <f t="shared" si="0"/>
        <v>3304724.9986071391</v>
      </c>
      <c r="G14" s="17"/>
      <c r="H14" s="17"/>
      <c r="I14" s="17"/>
      <c r="J14" s="17"/>
      <c r="K14" s="17"/>
      <c r="L14" s="17"/>
      <c r="M14" s="17"/>
    </row>
    <row r="15" spans="1:13" s="31" customFormat="1" x14ac:dyDescent="0.2">
      <c r="A15" s="2" t="s">
        <v>409</v>
      </c>
      <c r="B15" s="141">
        <v>7017.0973441200003</v>
      </c>
      <c r="C15" s="141">
        <v>39430.676244770002</v>
      </c>
      <c r="D15" s="141">
        <v>5391.1713450500001</v>
      </c>
      <c r="E15" s="141">
        <v>13236.95694072</v>
      </c>
      <c r="F15" s="141">
        <f t="shared" si="0"/>
        <v>65075.901874660005</v>
      </c>
      <c r="G15" s="17"/>
      <c r="H15" s="17"/>
      <c r="I15" s="17"/>
      <c r="J15" s="141"/>
      <c r="K15" s="141"/>
      <c r="L15" s="141"/>
      <c r="M15" s="141"/>
    </row>
    <row r="16" spans="1:13" s="31" customFormat="1" x14ac:dyDescent="0.2">
      <c r="A16" s="2" t="s">
        <v>410</v>
      </c>
      <c r="B16" s="141">
        <v>90851.228273000001</v>
      </c>
      <c r="C16" s="141">
        <v>5095.6683735400002</v>
      </c>
      <c r="D16" s="141">
        <v>967.32730862999995</v>
      </c>
      <c r="E16" s="141">
        <v>2012.66312533</v>
      </c>
      <c r="F16" s="141">
        <f t="shared" si="0"/>
        <v>98926.887080500004</v>
      </c>
      <c r="G16" s="17"/>
      <c r="H16" s="17"/>
      <c r="I16" s="17"/>
      <c r="J16" s="141"/>
      <c r="K16" s="141"/>
      <c r="L16" s="141"/>
      <c r="M16" s="141"/>
    </row>
    <row r="17" spans="1:9" s="31" customFormat="1" x14ac:dyDescent="0.2">
      <c r="A17" s="2" t="s">
        <v>411</v>
      </c>
      <c r="B17" s="141">
        <v>0</v>
      </c>
      <c r="C17" s="141">
        <v>0</v>
      </c>
      <c r="D17" s="141">
        <v>236.59922352999999</v>
      </c>
      <c r="E17" s="141">
        <v>225.69463417</v>
      </c>
      <c r="F17" s="141">
        <f t="shared" si="0"/>
        <v>462.29385769999999</v>
      </c>
      <c r="G17" s="17"/>
      <c r="H17" s="17"/>
      <c r="I17" s="17"/>
    </row>
    <row r="18" spans="1:9" s="31" customFormat="1" x14ac:dyDescent="0.2">
      <c r="A18" s="2" t="s">
        <v>412</v>
      </c>
      <c r="B18" s="141">
        <v>90851.228273000001</v>
      </c>
      <c r="C18" s="141">
        <v>5122.0159863899999</v>
      </c>
      <c r="D18" s="141">
        <v>22301.767285099999</v>
      </c>
      <c r="E18" s="141">
        <v>76162.825937700007</v>
      </c>
      <c r="F18" s="141">
        <f t="shared" si="0"/>
        <v>194437.83748218999</v>
      </c>
      <c r="G18" s="17"/>
      <c r="H18" s="17"/>
      <c r="I18" s="17"/>
    </row>
    <row r="19" spans="1:9" s="31" customFormat="1" x14ac:dyDescent="0.2">
      <c r="A19" s="2" t="s">
        <v>413</v>
      </c>
      <c r="B19" s="141">
        <v>10420.935999821</v>
      </c>
      <c r="C19" s="141">
        <v>44266.649591059999</v>
      </c>
      <c r="D19" s="141">
        <v>3768.06677683</v>
      </c>
      <c r="E19" s="141">
        <v>12754.603141868</v>
      </c>
      <c r="F19" s="141">
        <f t="shared" si="0"/>
        <v>71210.255509579001</v>
      </c>
      <c r="G19" s="17"/>
      <c r="H19" s="17"/>
      <c r="I19" s="17"/>
    </row>
    <row r="20" spans="1:9" s="13" customFormat="1" x14ac:dyDescent="0.2">
      <c r="A20" s="3" t="s">
        <v>414</v>
      </c>
      <c r="B20" s="13">
        <v>5333.82213228</v>
      </c>
      <c r="C20" s="13">
        <v>0</v>
      </c>
      <c r="D20" s="13">
        <v>0</v>
      </c>
      <c r="E20" s="13">
        <v>2.2114201200000001</v>
      </c>
      <c r="F20" s="13">
        <f t="shared" si="0"/>
        <v>5336.0335524000002</v>
      </c>
      <c r="G20" s="12"/>
      <c r="H20" s="12"/>
      <c r="I20" s="12"/>
    </row>
    <row r="21" spans="1:9" s="13" customFormat="1" x14ac:dyDescent="0.2">
      <c r="A21" s="3" t="s">
        <v>415</v>
      </c>
      <c r="B21" s="13">
        <v>5333.82213228</v>
      </c>
      <c r="C21" s="13">
        <v>0</v>
      </c>
      <c r="D21" s="13">
        <v>0</v>
      </c>
      <c r="E21" s="13">
        <v>2.2114201200000001</v>
      </c>
      <c r="F21" s="13">
        <f t="shared" si="0"/>
        <v>5336.0335524000002</v>
      </c>
      <c r="G21" s="12"/>
      <c r="H21" s="12"/>
      <c r="I21" s="12"/>
    </row>
    <row r="22" spans="1:9" s="31" customFormat="1" x14ac:dyDescent="0.2">
      <c r="A22" s="2" t="s">
        <v>416</v>
      </c>
      <c r="B22" s="141">
        <v>0</v>
      </c>
      <c r="C22" s="141">
        <v>0</v>
      </c>
      <c r="D22" s="141">
        <v>0</v>
      </c>
      <c r="E22" s="141">
        <v>0</v>
      </c>
      <c r="F22" s="141">
        <f t="shared" si="0"/>
        <v>0</v>
      </c>
      <c r="G22" s="17"/>
      <c r="H22" s="17"/>
      <c r="I22" s="17"/>
    </row>
    <row r="23" spans="1:9" s="31" customFormat="1" x14ac:dyDescent="0.2">
      <c r="A23" s="2" t="s">
        <v>417</v>
      </c>
      <c r="B23" s="141">
        <v>0</v>
      </c>
      <c r="C23" s="141">
        <v>0</v>
      </c>
      <c r="D23" s="141">
        <v>0</v>
      </c>
      <c r="E23" s="141">
        <v>0</v>
      </c>
      <c r="F23" s="141">
        <f t="shared" si="0"/>
        <v>0</v>
      </c>
      <c r="G23" s="17"/>
      <c r="H23" s="17"/>
      <c r="I23" s="17"/>
    </row>
    <row r="24" spans="1:9" s="31" customFormat="1" x14ac:dyDescent="0.2">
      <c r="A24" s="2" t="s">
        <v>418</v>
      </c>
      <c r="B24" s="141">
        <v>5333.82213228</v>
      </c>
      <c r="C24" s="141">
        <v>0</v>
      </c>
      <c r="D24" s="141">
        <v>0</v>
      </c>
      <c r="E24" s="141">
        <v>2.2114201200000001</v>
      </c>
      <c r="F24" s="141">
        <f t="shared" si="0"/>
        <v>5336.0335524000002</v>
      </c>
      <c r="G24" s="17"/>
      <c r="H24" s="17"/>
      <c r="I24" s="17"/>
    </row>
    <row r="25" spans="1:9" s="31" customFormat="1" x14ac:dyDescent="0.2">
      <c r="A25" s="2" t="s">
        <v>419</v>
      </c>
      <c r="B25" s="141">
        <v>0</v>
      </c>
      <c r="C25" s="141">
        <v>0</v>
      </c>
      <c r="D25" s="141">
        <v>0</v>
      </c>
      <c r="E25" s="141">
        <v>0</v>
      </c>
      <c r="F25" s="141">
        <f t="shared" si="0"/>
        <v>0</v>
      </c>
      <c r="G25" s="17"/>
      <c r="H25" s="17"/>
      <c r="I25" s="17"/>
    </row>
    <row r="26" spans="1:9" s="13" customFormat="1" x14ac:dyDescent="0.2">
      <c r="A26" s="3" t="s">
        <v>420</v>
      </c>
      <c r="B26" s="13">
        <v>2635297.55461693</v>
      </c>
      <c r="C26" s="13">
        <v>255070.84641092</v>
      </c>
      <c r="D26" s="13">
        <v>1106.0011698999999</v>
      </c>
      <c r="E26" s="13">
        <v>172701.51839225</v>
      </c>
      <c r="F26" s="13">
        <f t="shared" si="0"/>
        <v>3064175.9205899998</v>
      </c>
      <c r="G26" s="12"/>
      <c r="H26" s="12"/>
      <c r="I26" s="12"/>
    </row>
    <row r="27" spans="1:9" s="31" customFormat="1" x14ac:dyDescent="0.2">
      <c r="A27" s="2" t="s">
        <v>421</v>
      </c>
      <c r="B27" s="141">
        <v>181049.89086059999</v>
      </c>
      <c r="C27" s="141">
        <v>187.47783498000001</v>
      </c>
      <c r="D27" s="141">
        <v>78.777439479999998</v>
      </c>
      <c r="E27" s="141">
        <v>453.10439730000002</v>
      </c>
      <c r="F27" s="141">
        <f t="shared" si="0"/>
        <v>181769.25053235999</v>
      </c>
      <c r="G27" s="17"/>
      <c r="H27" s="17"/>
      <c r="I27" s="17"/>
    </row>
    <row r="28" spans="1:9" s="31" customFormat="1" x14ac:dyDescent="0.2">
      <c r="A28" s="2" t="s">
        <v>422</v>
      </c>
      <c r="B28" s="141">
        <v>0</v>
      </c>
      <c r="C28" s="141">
        <v>0</v>
      </c>
      <c r="D28" s="141">
        <v>0</v>
      </c>
      <c r="E28" s="141">
        <v>0</v>
      </c>
      <c r="F28" s="141">
        <f t="shared" si="0"/>
        <v>0</v>
      </c>
      <c r="G28" s="17"/>
      <c r="H28" s="17"/>
      <c r="I28" s="17"/>
    </row>
    <row r="29" spans="1:9" s="31" customFormat="1" x14ac:dyDescent="0.2">
      <c r="A29" s="2" t="s">
        <v>423</v>
      </c>
      <c r="B29" s="141">
        <v>0</v>
      </c>
      <c r="C29" s="141">
        <v>0</v>
      </c>
      <c r="D29" s="141">
        <v>0</v>
      </c>
      <c r="E29" s="141">
        <v>0</v>
      </c>
      <c r="F29" s="141">
        <f t="shared" si="0"/>
        <v>0</v>
      </c>
      <c r="G29" s="17"/>
      <c r="H29" s="17"/>
      <c r="I29" s="17"/>
    </row>
    <row r="30" spans="1:9" s="31" customFormat="1" x14ac:dyDescent="0.2">
      <c r="A30" s="2" t="s">
        <v>424</v>
      </c>
      <c r="B30" s="141">
        <v>0</v>
      </c>
      <c r="C30" s="141">
        <v>0</v>
      </c>
      <c r="D30" s="141">
        <v>0</v>
      </c>
      <c r="E30" s="141">
        <v>0</v>
      </c>
      <c r="F30" s="141">
        <f t="shared" si="0"/>
        <v>0</v>
      </c>
      <c r="G30" s="17"/>
      <c r="H30" s="17"/>
      <c r="I30" s="17"/>
    </row>
    <row r="31" spans="1:9" s="31" customFormat="1" x14ac:dyDescent="0.2">
      <c r="A31" s="2" t="s">
        <v>425</v>
      </c>
      <c r="B31" s="141">
        <v>0</v>
      </c>
      <c r="C31" s="141">
        <v>0</v>
      </c>
      <c r="D31" s="141">
        <v>0</v>
      </c>
      <c r="E31" s="141">
        <v>0</v>
      </c>
      <c r="F31" s="141">
        <f t="shared" si="0"/>
        <v>0</v>
      </c>
      <c r="G31" s="17"/>
      <c r="H31" s="17"/>
      <c r="I31" s="17"/>
    </row>
    <row r="32" spans="1:9" s="31" customFormat="1" x14ac:dyDescent="0.2">
      <c r="A32" s="2" t="s">
        <v>499</v>
      </c>
      <c r="B32" s="141">
        <v>0</v>
      </c>
      <c r="C32" s="141">
        <v>0</v>
      </c>
      <c r="D32" s="141">
        <v>0</v>
      </c>
      <c r="E32" s="141">
        <v>0</v>
      </c>
      <c r="F32" s="141">
        <f t="shared" si="0"/>
        <v>0</v>
      </c>
      <c r="G32" s="17"/>
      <c r="H32" s="17"/>
      <c r="I32" s="17"/>
    </row>
    <row r="33" spans="1:9" s="31" customFormat="1" x14ac:dyDescent="0.2">
      <c r="A33" s="2" t="s">
        <v>426</v>
      </c>
      <c r="B33" s="141">
        <v>0</v>
      </c>
      <c r="C33" s="141">
        <v>0</v>
      </c>
      <c r="D33" s="141">
        <v>0</v>
      </c>
      <c r="E33" s="141">
        <v>0</v>
      </c>
      <c r="F33" s="141">
        <f t="shared" si="0"/>
        <v>0</v>
      </c>
      <c r="G33" s="17"/>
      <c r="H33" s="17"/>
      <c r="I33" s="17"/>
    </row>
    <row r="34" spans="1:9" s="31" customFormat="1" x14ac:dyDescent="0.2">
      <c r="A34" s="2" t="s">
        <v>427</v>
      </c>
      <c r="B34" s="141">
        <v>0</v>
      </c>
      <c r="C34" s="141">
        <v>0</v>
      </c>
      <c r="D34" s="141">
        <v>0</v>
      </c>
      <c r="E34" s="141">
        <v>0</v>
      </c>
      <c r="F34" s="141">
        <f t="shared" si="0"/>
        <v>0</v>
      </c>
      <c r="G34" s="17"/>
      <c r="H34" s="17"/>
      <c r="I34" s="17"/>
    </row>
    <row r="35" spans="1:9" s="31" customFormat="1" x14ac:dyDescent="0.2">
      <c r="A35" s="2" t="s">
        <v>428</v>
      </c>
      <c r="B35" s="141">
        <v>0</v>
      </c>
      <c r="C35" s="141">
        <v>0</v>
      </c>
      <c r="D35" s="141">
        <v>0</v>
      </c>
      <c r="E35" s="141">
        <v>6.0100499999999997</v>
      </c>
      <c r="F35" s="141">
        <f t="shared" si="0"/>
        <v>6.0100499999999997</v>
      </c>
      <c r="G35" s="17"/>
      <c r="H35" s="17"/>
      <c r="I35" s="17"/>
    </row>
    <row r="36" spans="1:9" s="31" customFormat="1" x14ac:dyDescent="0.2">
      <c r="A36" s="2" t="s">
        <v>429</v>
      </c>
      <c r="B36" s="141">
        <v>0</v>
      </c>
      <c r="C36" s="141">
        <v>187.47783498000001</v>
      </c>
      <c r="D36" s="141">
        <v>78.777439479999998</v>
      </c>
      <c r="E36" s="141">
        <v>263.30014218000002</v>
      </c>
      <c r="F36" s="141">
        <f t="shared" si="0"/>
        <v>529.55541663999998</v>
      </c>
      <c r="G36" s="17"/>
      <c r="H36" s="17"/>
      <c r="I36" s="17"/>
    </row>
    <row r="37" spans="1:9" s="31" customFormat="1" x14ac:dyDescent="0.2">
      <c r="A37" s="2" t="s">
        <v>430</v>
      </c>
      <c r="B37" s="141">
        <v>0</v>
      </c>
      <c r="C37" s="141">
        <v>0</v>
      </c>
      <c r="D37" s="141">
        <v>0</v>
      </c>
      <c r="E37" s="141">
        <v>0</v>
      </c>
      <c r="F37" s="141">
        <f t="shared" si="0"/>
        <v>0</v>
      </c>
      <c r="G37" s="17"/>
      <c r="H37" s="17"/>
      <c r="I37" s="17"/>
    </row>
    <row r="38" spans="1:9" s="31" customFormat="1" x14ac:dyDescent="0.2">
      <c r="A38" s="2" t="s">
        <v>431</v>
      </c>
      <c r="B38" s="141">
        <v>181049.89086059999</v>
      </c>
      <c r="C38" s="141">
        <v>0</v>
      </c>
      <c r="D38" s="141">
        <v>0</v>
      </c>
      <c r="E38" s="141">
        <v>181421.1629007</v>
      </c>
      <c r="F38" s="141">
        <f t="shared" si="0"/>
        <v>362471.05376129999</v>
      </c>
      <c r="G38" s="17"/>
      <c r="H38" s="17"/>
      <c r="I38" s="17"/>
    </row>
    <row r="39" spans="1:9" s="31" customFormat="1" x14ac:dyDescent="0.2">
      <c r="A39" s="2" t="s">
        <v>432</v>
      </c>
      <c r="B39" s="141">
        <v>0</v>
      </c>
      <c r="C39" s="141">
        <v>0</v>
      </c>
      <c r="D39" s="141">
        <v>0</v>
      </c>
      <c r="E39" s="141">
        <v>0</v>
      </c>
      <c r="F39" s="141">
        <f t="shared" si="0"/>
        <v>0</v>
      </c>
      <c r="G39" s="17"/>
      <c r="H39" s="17"/>
      <c r="I39" s="17"/>
    </row>
    <row r="40" spans="1:9" s="31" customFormat="1" x14ac:dyDescent="0.2">
      <c r="A40" s="2" t="s">
        <v>433</v>
      </c>
      <c r="B40" s="141">
        <v>2454247.66375633</v>
      </c>
      <c r="C40" s="141">
        <v>254883.36857594</v>
      </c>
      <c r="D40" s="141">
        <v>933.39923041999998</v>
      </c>
      <c r="E40" s="141">
        <v>172227.14965186</v>
      </c>
      <c r="F40" s="141">
        <f t="shared" si="0"/>
        <v>2882291.58121455</v>
      </c>
      <c r="G40" s="17"/>
      <c r="H40" s="17"/>
      <c r="I40" s="17"/>
    </row>
    <row r="41" spans="1:9" s="31" customFormat="1" x14ac:dyDescent="0.2">
      <c r="A41" s="2" t="s">
        <v>434</v>
      </c>
      <c r="B41" s="141">
        <v>0</v>
      </c>
      <c r="C41" s="141">
        <v>0</v>
      </c>
      <c r="D41" s="141">
        <v>93.8245</v>
      </c>
      <c r="E41" s="141">
        <v>21.264343090000001</v>
      </c>
      <c r="F41" s="141">
        <f t="shared" si="0"/>
        <v>115.08884309</v>
      </c>
      <c r="G41" s="17"/>
      <c r="H41" s="17"/>
      <c r="I41" s="17"/>
    </row>
    <row r="42" spans="1:9" s="31" customFormat="1" x14ac:dyDescent="0.2">
      <c r="A42" s="2" t="s">
        <v>435</v>
      </c>
      <c r="B42" s="141">
        <v>0</v>
      </c>
      <c r="C42" s="141">
        <v>0</v>
      </c>
      <c r="D42" s="141">
        <v>0</v>
      </c>
      <c r="E42" s="141">
        <v>0</v>
      </c>
      <c r="F42" s="141">
        <f t="shared" si="0"/>
        <v>0</v>
      </c>
      <c r="G42" s="17"/>
      <c r="H42" s="17"/>
      <c r="I42" s="17"/>
    </row>
    <row r="43" spans="1:9" s="31" customFormat="1" x14ac:dyDescent="0.2">
      <c r="A43" s="2" t="s">
        <v>436</v>
      </c>
      <c r="B43" s="141">
        <v>5.1962179199999996</v>
      </c>
      <c r="C43" s="141">
        <v>4157.5551969999997</v>
      </c>
      <c r="D43" s="141">
        <v>5224.02806409</v>
      </c>
      <c r="E43" s="141">
        <v>1785.2911006300001</v>
      </c>
      <c r="F43" s="141">
        <f t="shared" si="0"/>
        <v>11172.07057964</v>
      </c>
      <c r="G43" s="17"/>
      <c r="H43" s="17"/>
      <c r="I43" s="17"/>
    </row>
    <row r="44" spans="1:9" s="31" customFormat="1" x14ac:dyDescent="0.2">
      <c r="A44" s="2" t="s">
        <v>437</v>
      </c>
      <c r="B44" s="141">
        <v>5.1962179199999996</v>
      </c>
      <c r="C44" s="141">
        <v>3532.754735</v>
      </c>
      <c r="D44" s="141">
        <v>4610.7191231799998</v>
      </c>
      <c r="E44" s="141">
        <v>1785.2911006300001</v>
      </c>
      <c r="F44" s="141">
        <f t="shared" ref="F44:F66" si="1">SUM(B44:E44)</f>
        <v>9933.9611767299994</v>
      </c>
      <c r="G44" s="17"/>
      <c r="H44" s="17"/>
      <c r="I44" s="17"/>
    </row>
    <row r="45" spans="1:9" s="13" customFormat="1" x14ac:dyDescent="0.2">
      <c r="A45" s="3" t="s">
        <v>438</v>
      </c>
      <c r="B45" s="13">
        <v>5.1962179199999996</v>
      </c>
      <c r="C45" s="13">
        <v>3052.57963599</v>
      </c>
      <c r="D45" s="13">
        <v>1002.67463976</v>
      </c>
      <c r="E45" s="13">
        <v>1766.1862742400001</v>
      </c>
      <c r="F45" s="13">
        <f t="shared" si="1"/>
        <v>5826.6367679100003</v>
      </c>
      <c r="G45" s="12"/>
      <c r="H45" s="12"/>
      <c r="I45" s="12"/>
    </row>
    <row r="46" spans="1:9" s="13" customFormat="1" x14ac:dyDescent="0.2">
      <c r="A46" s="3" t="s">
        <v>439</v>
      </c>
      <c r="B46" s="13">
        <v>0</v>
      </c>
      <c r="C46" s="13">
        <v>480.17509901</v>
      </c>
      <c r="D46" s="13">
        <v>3608.0444834199998</v>
      </c>
      <c r="E46" s="13">
        <v>19.104826389999999</v>
      </c>
      <c r="F46" s="13">
        <f t="shared" si="1"/>
        <v>4107.3244088199999</v>
      </c>
      <c r="G46" s="12"/>
      <c r="H46" s="12"/>
      <c r="I46" s="12"/>
    </row>
    <row r="47" spans="1:9" s="31" customFormat="1" x14ac:dyDescent="0.2">
      <c r="A47" s="2" t="s">
        <v>440</v>
      </c>
      <c r="B47" s="141">
        <v>0</v>
      </c>
      <c r="C47" s="141">
        <v>0</v>
      </c>
      <c r="D47" s="141">
        <v>0</v>
      </c>
      <c r="E47" s="141">
        <v>0</v>
      </c>
      <c r="F47" s="141">
        <f t="shared" si="1"/>
        <v>0</v>
      </c>
      <c r="G47" s="17"/>
      <c r="H47" s="17"/>
      <c r="I47" s="17"/>
    </row>
    <row r="48" spans="1:9" s="31" customFormat="1" x14ac:dyDescent="0.2">
      <c r="A48" s="2" t="s">
        <v>441</v>
      </c>
      <c r="B48" s="141">
        <v>0</v>
      </c>
      <c r="C48" s="141">
        <v>0</v>
      </c>
      <c r="D48" s="141">
        <v>0</v>
      </c>
      <c r="E48" s="141">
        <v>0</v>
      </c>
      <c r="F48" s="141">
        <f t="shared" si="1"/>
        <v>0</v>
      </c>
      <c r="G48" s="17"/>
      <c r="H48" s="17"/>
      <c r="I48" s="17"/>
    </row>
    <row r="49" spans="1:9" s="13" customFormat="1" x14ac:dyDescent="0.2">
      <c r="A49" s="3" t="s">
        <v>442</v>
      </c>
      <c r="B49" s="13">
        <v>0</v>
      </c>
      <c r="C49" s="13">
        <v>0</v>
      </c>
      <c r="D49" s="13">
        <v>0</v>
      </c>
      <c r="E49" s="13">
        <v>0</v>
      </c>
      <c r="F49" s="13">
        <f t="shared" si="1"/>
        <v>0</v>
      </c>
      <c r="G49" s="12"/>
      <c r="H49" s="12"/>
      <c r="I49" s="12"/>
    </row>
    <row r="50" spans="1:9" s="31" customFormat="1" x14ac:dyDescent="0.2">
      <c r="A50" s="2" t="s">
        <v>443</v>
      </c>
      <c r="B50" s="141">
        <v>0</v>
      </c>
      <c r="C50" s="141">
        <v>624.80046200000004</v>
      </c>
      <c r="D50" s="141">
        <v>613.30894091000005</v>
      </c>
      <c r="E50" s="141">
        <v>0</v>
      </c>
      <c r="F50" s="141">
        <f t="shared" si="1"/>
        <v>1238.10940291</v>
      </c>
      <c r="G50" s="17"/>
      <c r="H50" s="17"/>
      <c r="I50" s="17"/>
    </row>
    <row r="51" spans="1:9" s="31" customFormat="1" x14ac:dyDescent="0.2">
      <c r="A51" s="2" t="s">
        <v>421</v>
      </c>
      <c r="B51" s="141">
        <v>0</v>
      </c>
      <c r="C51" s="141">
        <v>0</v>
      </c>
      <c r="D51" s="141">
        <v>0</v>
      </c>
      <c r="E51" s="141">
        <v>0</v>
      </c>
      <c r="F51" s="141">
        <f t="shared" si="1"/>
        <v>0</v>
      </c>
      <c r="G51" s="17"/>
      <c r="H51" s="17"/>
      <c r="I51" s="17"/>
    </row>
    <row r="52" spans="1:9" s="13" customFormat="1" x14ac:dyDescent="0.2">
      <c r="A52" s="3" t="s">
        <v>444</v>
      </c>
      <c r="B52" s="13">
        <v>0</v>
      </c>
      <c r="C52" s="13">
        <v>0</v>
      </c>
      <c r="D52" s="13">
        <v>0</v>
      </c>
      <c r="E52" s="13">
        <v>0</v>
      </c>
      <c r="F52" s="13">
        <f t="shared" si="1"/>
        <v>0</v>
      </c>
      <c r="G52" s="12"/>
      <c r="H52" s="12"/>
      <c r="I52" s="12"/>
    </row>
    <row r="53" spans="1:9" s="31" customFormat="1" x14ac:dyDescent="0.2">
      <c r="A53" s="2" t="s">
        <v>425</v>
      </c>
      <c r="B53" s="141">
        <v>0</v>
      </c>
      <c r="C53" s="141">
        <v>0</v>
      </c>
      <c r="D53" s="141">
        <v>0</v>
      </c>
      <c r="E53" s="141">
        <v>0</v>
      </c>
      <c r="F53" s="141">
        <f t="shared" si="1"/>
        <v>0</v>
      </c>
      <c r="G53" s="17"/>
      <c r="H53" s="17"/>
      <c r="I53" s="17"/>
    </row>
    <row r="54" spans="1:9" s="31" customFormat="1" x14ac:dyDescent="0.2">
      <c r="A54" s="2" t="s">
        <v>499</v>
      </c>
      <c r="B54" s="141">
        <v>0</v>
      </c>
      <c r="C54" s="141">
        <v>0</v>
      </c>
      <c r="D54" s="141">
        <v>0</v>
      </c>
      <c r="E54" s="141">
        <v>0</v>
      </c>
      <c r="F54" s="141">
        <f t="shared" si="1"/>
        <v>0</v>
      </c>
      <c r="G54" s="17"/>
      <c r="H54" s="17"/>
      <c r="I54" s="17"/>
    </row>
    <row r="55" spans="1:9" s="31" customFormat="1" x14ac:dyDescent="0.2">
      <c r="A55" s="2" t="s">
        <v>426</v>
      </c>
      <c r="B55" s="141">
        <v>0</v>
      </c>
      <c r="C55" s="141">
        <v>0</v>
      </c>
      <c r="D55" s="141">
        <v>0</v>
      </c>
      <c r="E55" s="141">
        <v>0</v>
      </c>
      <c r="F55" s="141">
        <f t="shared" si="1"/>
        <v>0</v>
      </c>
      <c r="G55" s="17"/>
      <c r="H55" s="17"/>
      <c r="I55" s="17"/>
    </row>
    <row r="56" spans="1:9" s="31" customFormat="1" x14ac:dyDescent="0.2">
      <c r="A56" s="2" t="s">
        <v>445</v>
      </c>
      <c r="B56" s="141">
        <v>0</v>
      </c>
      <c r="C56" s="141">
        <v>0</v>
      </c>
      <c r="D56" s="141">
        <v>0</v>
      </c>
      <c r="E56" s="141">
        <v>0</v>
      </c>
      <c r="F56" s="141">
        <f t="shared" si="1"/>
        <v>0</v>
      </c>
      <c r="G56" s="17"/>
      <c r="H56" s="17"/>
      <c r="I56" s="17"/>
    </row>
    <row r="57" spans="1:9" s="31" customFormat="1" x14ac:dyDescent="0.2">
      <c r="A57" s="2" t="s">
        <v>428</v>
      </c>
      <c r="B57" s="141">
        <v>0</v>
      </c>
      <c r="C57" s="141">
        <v>0</v>
      </c>
      <c r="D57" s="141">
        <v>0</v>
      </c>
      <c r="E57" s="141">
        <v>0</v>
      </c>
      <c r="F57" s="141">
        <f t="shared" si="1"/>
        <v>0</v>
      </c>
      <c r="G57" s="17"/>
      <c r="H57" s="17"/>
      <c r="I57" s="17"/>
    </row>
    <row r="58" spans="1:9" s="31" customFormat="1" x14ac:dyDescent="0.2">
      <c r="A58" s="2" t="s">
        <v>429</v>
      </c>
      <c r="B58" s="141">
        <v>0</v>
      </c>
      <c r="C58" s="141">
        <v>0</v>
      </c>
      <c r="D58" s="141">
        <v>0</v>
      </c>
      <c r="E58" s="141">
        <v>0</v>
      </c>
      <c r="F58" s="141">
        <f t="shared" si="1"/>
        <v>0</v>
      </c>
      <c r="G58" s="17"/>
      <c r="H58" s="17"/>
      <c r="I58" s="17"/>
    </row>
    <row r="59" spans="1:9" s="31" customFormat="1" x14ac:dyDescent="0.2">
      <c r="A59" s="2" t="s">
        <v>431</v>
      </c>
      <c r="B59" s="141">
        <v>0</v>
      </c>
      <c r="C59" s="141">
        <v>0</v>
      </c>
      <c r="D59" s="141">
        <v>0</v>
      </c>
      <c r="E59" s="141">
        <v>0</v>
      </c>
      <c r="F59" s="141">
        <f t="shared" si="1"/>
        <v>0</v>
      </c>
      <c r="G59" s="17"/>
      <c r="H59" s="17"/>
      <c r="I59" s="17"/>
    </row>
    <row r="60" spans="1:9" s="31" customFormat="1" x14ac:dyDescent="0.2">
      <c r="A60" s="2" t="s">
        <v>432</v>
      </c>
      <c r="B60" s="141">
        <v>0</v>
      </c>
      <c r="C60" s="141">
        <v>0</v>
      </c>
      <c r="D60" s="141">
        <v>0</v>
      </c>
      <c r="E60" s="141">
        <v>0</v>
      </c>
      <c r="F60" s="141">
        <f t="shared" si="1"/>
        <v>0</v>
      </c>
      <c r="G60" s="17"/>
      <c r="H60" s="17"/>
      <c r="I60" s="17"/>
    </row>
    <row r="61" spans="1:9" s="31" customFormat="1" x14ac:dyDescent="0.2">
      <c r="A61" s="2" t="s">
        <v>446</v>
      </c>
      <c r="B61" s="141">
        <v>0</v>
      </c>
      <c r="C61" s="141">
        <v>0</v>
      </c>
      <c r="D61" s="141">
        <v>0</v>
      </c>
      <c r="E61" s="141">
        <v>0</v>
      </c>
      <c r="F61" s="141">
        <f t="shared" si="1"/>
        <v>0</v>
      </c>
      <c r="G61" s="17"/>
      <c r="H61" s="17"/>
      <c r="I61" s="17"/>
    </row>
    <row r="62" spans="1:9" s="31" customFormat="1" x14ac:dyDescent="0.2">
      <c r="A62" s="2" t="s">
        <v>433</v>
      </c>
      <c r="B62" s="141">
        <v>0</v>
      </c>
      <c r="C62" s="141">
        <v>624.80046200000004</v>
      </c>
      <c r="D62" s="141">
        <v>613.30894091000005</v>
      </c>
      <c r="E62" s="141">
        <v>0</v>
      </c>
      <c r="F62" s="141">
        <f t="shared" si="1"/>
        <v>1238.10940291</v>
      </c>
      <c r="G62" s="17"/>
      <c r="H62" s="17"/>
      <c r="I62" s="17"/>
    </row>
    <row r="63" spans="1:9" s="31" customFormat="1" x14ac:dyDescent="0.2">
      <c r="A63" s="2" t="s">
        <v>434</v>
      </c>
      <c r="B63" s="141">
        <v>0</v>
      </c>
      <c r="C63" s="141">
        <v>0</v>
      </c>
      <c r="D63" s="141">
        <v>0</v>
      </c>
      <c r="E63" s="141">
        <v>0</v>
      </c>
      <c r="F63" s="141">
        <f t="shared" si="1"/>
        <v>0</v>
      </c>
      <c r="G63" s="17"/>
      <c r="H63" s="17"/>
      <c r="I63" s="17"/>
    </row>
    <row r="64" spans="1:9" s="31" customFormat="1" x14ac:dyDescent="0.2">
      <c r="A64" s="2" t="s">
        <v>447</v>
      </c>
      <c r="B64" s="141">
        <v>2052.1215131099998</v>
      </c>
      <c r="C64" s="141">
        <v>-16.639844530000001</v>
      </c>
      <c r="D64" s="141">
        <v>0</v>
      </c>
      <c r="E64" s="141">
        <v>-185.20735008</v>
      </c>
      <c r="F64" s="141">
        <f t="shared" si="1"/>
        <v>1850.2743184999999</v>
      </c>
      <c r="G64" s="17"/>
      <c r="H64" s="17"/>
      <c r="I64" s="17"/>
    </row>
    <row r="65" spans="1:7" x14ac:dyDescent="0.2">
      <c r="A65" s="3" t="s">
        <v>448</v>
      </c>
      <c r="B65" s="13">
        <v>8248.9907250399992</v>
      </c>
      <c r="C65" s="13">
        <v>0</v>
      </c>
      <c r="D65" s="13">
        <v>0</v>
      </c>
      <c r="E65" s="13">
        <v>4058.5846099999999</v>
      </c>
      <c r="F65" s="13">
        <f t="shared" si="1"/>
        <v>12307.575335039999</v>
      </c>
    </row>
    <row r="66" spans="1:7" x14ac:dyDescent="0.2">
      <c r="A66" s="2" t="s">
        <v>449</v>
      </c>
      <c r="B66" s="141">
        <v>6196.8692119300003</v>
      </c>
      <c r="C66" s="141">
        <v>16.639844530000001</v>
      </c>
      <c r="D66" s="141">
        <v>0</v>
      </c>
      <c r="E66" s="141">
        <v>4243.7919600799996</v>
      </c>
      <c r="F66" s="141">
        <f t="shared" si="1"/>
        <v>10457.301016540001</v>
      </c>
      <c r="G66" s="80"/>
    </row>
    <row r="67" spans="1:7" x14ac:dyDescent="0.2">
      <c r="A67" s="2"/>
      <c r="B67" s="141"/>
      <c r="C67" s="141"/>
      <c r="D67" s="141"/>
      <c r="E67" s="141"/>
      <c r="F67" s="141"/>
    </row>
    <row r="68" spans="1:7" ht="13.5" thickBot="1" x14ac:dyDescent="0.25">
      <c r="A68" s="142"/>
      <c r="B68" s="142"/>
      <c r="C68" s="142"/>
      <c r="D68" s="142"/>
      <c r="E68" s="142"/>
      <c r="F68" s="142"/>
    </row>
    <row r="69" spans="1:7"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0430-A9D2-4634-9083-026A7371982C}">
  <sheetPr>
    <tabColor theme="9" tint="0.39997558519241921"/>
  </sheetPr>
  <dimension ref="A1:L69"/>
  <sheetViews>
    <sheetView showGridLines="0" defaultGridColor="0" colorId="60" workbookViewId="0">
      <selection activeCell="D12" sqref="D12:D66"/>
    </sheetView>
  </sheetViews>
  <sheetFormatPr baseColWidth="10" defaultColWidth="11.42578125" defaultRowHeight="12.75" x14ac:dyDescent="0.2"/>
  <cols>
    <col min="1" max="1" width="51.5703125" style="4" bestFit="1" customWidth="1"/>
    <col min="2" max="2" width="12" style="4" customWidth="1"/>
    <col min="3" max="4" width="11.85546875" style="4" customWidth="1"/>
    <col min="5" max="5" width="11.7109375" style="4" bestFit="1" customWidth="1"/>
    <col min="6"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4" spans="1:9" x14ac:dyDescent="0.2">
      <c r="F4" s="34"/>
    </row>
    <row r="5" spans="1:9" x14ac:dyDescent="0.2">
      <c r="A5" s="158" t="s">
        <v>365</v>
      </c>
      <c r="B5" s="158"/>
      <c r="C5" s="158"/>
      <c r="D5" s="158"/>
      <c r="E5" s="158"/>
      <c r="F5" s="61"/>
      <c r="G5" s="61"/>
      <c r="H5" s="61"/>
    </row>
    <row r="6" spans="1:9" x14ac:dyDescent="0.2">
      <c r="A6" s="158" t="s">
        <v>492</v>
      </c>
      <c r="B6" s="158"/>
      <c r="C6" s="158"/>
      <c r="D6" s="158"/>
      <c r="E6" s="158"/>
      <c r="F6" s="61"/>
      <c r="G6" s="61"/>
      <c r="H6" s="61"/>
    </row>
    <row r="7" spans="1:9" x14ac:dyDescent="0.2">
      <c r="A7" s="158">
        <v>2023</v>
      </c>
      <c r="B7" s="158"/>
      <c r="C7" s="158"/>
      <c r="D7" s="158"/>
      <c r="E7" s="158"/>
      <c r="F7" s="61"/>
      <c r="G7" s="61"/>
      <c r="H7" s="61"/>
    </row>
    <row r="8" spans="1:9" x14ac:dyDescent="0.2">
      <c r="A8" s="158" t="s">
        <v>367</v>
      </c>
      <c r="B8" s="158"/>
      <c r="C8" s="158"/>
      <c r="D8" s="158"/>
      <c r="E8" s="158"/>
      <c r="F8" s="61"/>
      <c r="G8" s="61"/>
      <c r="H8" s="61"/>
    </row>
    <row r="9" spans="1:9" ht="13.5" thickBot="1" x14ac:dyDescent="0.25"/>
    <row r="10" spans="1:9" ht="14.25" thickTop="1" thickBot="1" x14ac:dyDescent="0.25">
      <c r="A10" s="72" t="s">
        <v>368</v>
      </c>
      <c r="B10" s="72" t="s">
        <v>264</v>
      </c>
      <c r="C10" s="72" t="s">
        <v>266</v>
      </c>
      <c r="D10" s="72" t="s">
        <v>268</v>
      </c>
      <c r="E10" s="72" t="s">
        <v>372</v>
      </c>
      <c r="F10" s="73"/>
      <c r="G10" s="73"/>
      <c r="H10" s="73"/>
      <c r="I10" s="73"/>
    </row>
    <row r="11" spans="1:9" s="13" customFormat="1" ht="13.5" thickTop="1" x14ac:dyDescent="0.2">
      <c r="A11" s="74"/>
      <c r="B11" s="12"/>
      <c r="C11" s="12"/>
      <c r="D11" s="12"/>
      <c r="E11" s="12"/>
      <c r="F11" s="12"/>
      <c r="G11" s="12"/>
      <c r="H11" s="12"/>
      <c r="I11" s="12"/>
    </row>
    <row r="12" spans="1:9" s="13" customFormat="1" x14ac:dyDescent="0.2">
      <c r="A12" s="3" t="s">
        <v>406</v>
      </c>
      <c r="B12" s="13">
        <v>1435189.616107231</v>
      </c>
      <c r="C12" s="13">
        <v>200502.78700000001</v>
      </c>
      <c r="D12" s="13">
        <v>1115285.5529899499</v>
      </c>
      <c r="E12" s="13">
        <f>SUM(B12:D12)</f>
        <v>2750977.956097181</v>
      </c>
      <c r="F12" s="12"/>
      <c r="G12" s="12"/>
      <c r="H12" s="12"/>
      <c r="I12" s="12"/>
    </row>
    <row r="13" spans="1:9" s="13" customFormat="1" x14ac:dyDescent="0.2">
      <c r="A13" s="3" t="s">
        <v>407</v>
      </c>
      <c r="B13" s="13">
        <v>1433137.4945941209</v>
      </c>
      <c r="C13" s="13">
        <v>200502.78700000001</v>
      </c>
      <c r="D13" s="13">
        <v>1115285.5529899499</v>
      </c>
      <c r="E13" s="13">
        <f t="shared" ref="E13:E66" si="0">SUM(B13:D13)</f>
        <v>2748925.8345840708</v>
      </c>
      <c r="F13" s="12"/>
      <c r="G13" s="12"/>
      <c r="H13" s="12"/>
      <c r="I13" s="12"/>
    </row>
    <row r="14" spans="1:9" s="31" customFormat="1" x14ac:dyDescent="0.2">
      <c r="A14" s="3" t="s">
        <v>408</v>
      </c>
      <c r="B14" s="13">
        <v>1433132.298376201</v>
      </c>
      <c r="C14" s="13">
        <v>200502.78700000001</v>
      </c>
      <c r="D14" s="13">
        <v>1115285.5529899499</v>
      </c>
      <c r="E14" s="13">
        <f t="shared" si="0"/>
        <v>2748920.6383661507</v>
      </c>
      <c r="F14" s="17"/>
      <c r="G14" s="17"/>
      <c r="H14" s="17"/>
      <c r="I14" s="17"/>
    </row>
    <row r="15" spans="1:9" s="31" customFormat="1" x14ac:dyDescent="0.2">
      <c r="A15" s="2" t="s">
        <v>409</v>
      </c>
      <c r="B15" s="141">
        <v>7017.0973441200003</v>
      </c>
      <c r="C15" s="141">
        <v>0</v>
      </c>
      <c r="D15" s="141">
        <v>0</v>
      </c>
      <c r="E15" s="141">
        <f t="shared" si="0"/>
        <v>7017.0973441200003</v>
      </c>
      <c r="F15" s="17"/>
      <c r="G15" s="17"/>
      <c r="H15" s="17"/>
      <c r="I15" s="17"/>
    </row>
    <row r="16" spans="1:9" s="31" customFormat="1" x14ac:dyDescent="0.2">
      <c r="A16" s="2" t="s">
        <v>410</v>
      </c>
      <c r="B16" s="141">
        <v>0</v>
      </c>
      <c r="C16" s="141">
        <v>21571.039199999999</v>
      </c>
      <c r="D16" s="141">
        <v>69280.189073000001</v>
      </c>
      <c r="E16" s="141">
        <f t="shared" si="0"/>
        <v>90851.228273000001</v>
      </c>
      <c r="F16" s="17"/>
      <c r="G16" s="17"/>
      <c r="H16" s="17"/>
      <c r="I16" s="17"/>
    </row>
    <row r="17" spans="1:9" s="31" customFormat="1" x14ac:dyDescent="0.2">
      <c r="A17" s="2" t="s">
        <v>411</v>
      </c>
      <c r="B17" s="141">
        <v>0</v>
      </c>
      <c r="C17" s="141">
        <v>0</v>
      </c>
      <c r="D17" s="141">
        <v>0</v>
      </c>
      <c r="E17" s="141">
        <f t="shared" si="0"/>
        <v>0</v>
      </c>
      <c r="F17" s="17"/>
      <c r="G17" s="17"/>
      <c r="H17" s="17"/>
      <c r="I17" s="17"/>
    </row>
    <row r="18" spans="1:9" s="31" customFormat="1" x14ac:dyDescent="0.2">
      <c r="A18" s="2" t="s">
        <v>412</v>
      </c>
      <c r="B18" s="141">
        <v>0</v>
      </c>
      <c r="C18" s="141">
        <v>21571.039199999999</v>
      </c>
      <c r="D18" s="141">
        <v>69280.189073000001</v>
      </c>
      <c r="E18" s="141">
        <f t="shared" si="0"/>
        <v>90851.228273000001</v>
      </c>
      <c r="F18" s="17"/>
      <c r="G18" s="17"/>
      <c r="H18" s="17"/>
      <c r="I18" s="17"/>
    </row>
    <row r="19" spans="1:9" s="31" customFormat="1" x14ac:dyDescent="0.2">
      <c r="A19" s="2" t="s">
        <v>413</v>
      </c>
      <c r="B19" s="141">
        <v>2933.1800998210001</v>
      </c>
      <c r="C19" s="141">
        <v>7487.7559000000001</v>
      </c>
      <c r="D19" s="141">
        <v>0</v>
      </c>
      <c r="E19" s="141">
        <f t="shared" si="0"/>
        <v>10420.935999821</v>
      </c>
      <c r="F19" s="17"/>
      <c r="G19" s="17"/>
      <c r="H19" s="17"/>
      <c r="I19" s="17"/>
    </row>
    <row r="20" spans="1:9" s="13" customFormat="1" x14ac:dyDescent="0.2">
      <c r="A20" s="3" t="s">
        <v>414</v>
      </c>
      <c r="B20" s="13">
        <v>5333.82213228</v>
      </c>
      <c r="C20" s="13">
        <v>0</v>
      </c>
      <c r="D20" s="13">
        <v>0</v>
      </c>
      <c r="E20" s="13">
        <f t="shared" si="0"/>
        <v>5333.82213228</v>
      </c>
      <c r="F20" s="12"/>
      <c r="G20" s="12"/>
      <c r="H20" s="12"/>
      <c r="I20" s="12"/>
    </row>
    <row r="21" spans="1:9" s="13" customFormat="1" x14ac:dyDescent="0.2">
      <c r="A21" s="3" t="s">
        <v>415</v>
      </c>
      <c r="B21" s="13">
        <v>5333.82213228</v>
      </c>
      <c r="C21" s="13">
        <v>0</v>
      </c>
      <c r="D21" s="13">
        <v>0</v>
      </c>
      <c r="E21" s="13">
        <f t="shared" si="0"/>
        <v>5333.82213228</v>
      </c>
      <c r="F21" s="12"/>
      <c r="G21" s="12"/>
      <c r="H21" s="12"/>
      <c r="I21" s="12"/>
    </row>
    <row r="22" spans="1:9" s="31" customFormat="1" x14ac:dyDescent="0.2">
      <c r="A22" s="2" t="s">
        <v>416</v>
      </c>
      <c r="B22" s="141">
        <v>0</v>
      </c>
      <c r="C22" s="141">
        <v>0</v>
      </c>
      <c r="D22" s="141">
        <v>0</v>
      </c>
      <c r="E22" s="141">
        <f t="shared" si="0"/>
        <v>0</v>
      </c>
      <c r="F22" s="17"/>
      <c r="G22" s="17"/>
      <c r="H22" s="17"/>
      <c r="I22" s="17"/>
    </row>
    <row r="23" spans="1:9" s="31" customFormat="1" x14ac:dyDescent="0.2">
      <c r="A23" s="2" t="s">
        <v>417</v>
      </c>
      <c r="B23" s="141">
        <v>0</v>
      </c>
      <c r="C23" s="141">
        <v>0</v>
      </c>
      <c r="D23" s="141">
        <v>0</v>
      </c>
      <c r="E23" s="141">
        <f t="shared" si="0"/>
        <v>0</v>
      </c>
      <c r="F23" s="17"/>
      <c r="G23" s="17"/>
      <c r="H23" s="17"/>
      <c r="I23" s="17"/>
    </row>
    <row r="24" spans="1:9" s="31" customFormat="1" x14ac:dyDescent="0.2">
      <c r="A24" s="2" t="s">
        <v>418</v>
      </c>
      <c r="B24" s="141">
        <v>5333.82213228</v>
      </c>
      <c r="C24" s="141">
        <v>0</v>
      </c>
      <c r="D24" s="141">
        <v>0</v>
      </c>
      <c r="E24" s="141">
        <f t="shared" si="0"/>
        <v>5333.82213228</v>
      </c>
      <c r="F24" s="17"/>
      <c r="G24" s="17"/>
      <c r="H24" s="17"/>
      <c r="I24" s="17"/>
    </row>
    <row r="25" spans="1:9" s="31" customFormat="1" x14ac:dyDescent="0.2">
      <c r="A25" s="2" t="s">
        <v>419</v>
      </c>
      <c r="B25" s="141">
        <v>0</v>
      </c>
      <c r="C25" s="141">
        <v>0</v>
      </c>
      <c r="D25" s="141">
        <v>0</v>
      </c>
      <c r="E25" s="141">
        <f t="shared" si="0"/>
        <v>0</v>
      </c>
      <c r="F25" s="17"/>
      <c r="G25" s="17"/>
      <c r="H25" s="17"/>
      <c r="I25" s="17"/>
    </row>
    <row r="26" spans="1:9" s="13" customFormat="1" x14ac:dyDescent="0.2">
      <c r="A26" s="3" t="s">
        <v>420</v>
      </c>
      <c r="B26" s="13">
        <v>1417848.1987999801</v>
      </c>
      <c r="C26" s="13">
        <v>171443.99189999999</v>
      </c>
      <c r="D26" s="13">
        <v>1046005.36391695</v>
      </c>
      <c r="E26" s="13">
        <f t="shared" si="0"/>
        <v>2635297.55461693</v>
      </c>
      <c r="F26" s="12"/>
      <c r="G26" s="12"/>
      <c r="H26" s="12"/>
      <c r="I26" s="12"/>
    </row>
    <row r="27" spans="1:9" s="31" customFormat="1" x14ac:dyDescent="0.2">
      <c r="A27" s="2" t="s">
        <v>421</v>
      </c>
      <c r="B27" s="141">
        <v>0</v>
      </c>
      <c r="C27" s="141">
        <v>0</v>
      </c>
      <c r="D27" s="141">
        <v>181049.89086059999</v>
      </c>
      <c r="E27" s="141">
        <f t="shared" si="0"/>
        <v>181049.89086059999</v>
      </c>
      <c r="F27" s="17"/>
      <c r="G27" s="17"/>
      <c r="H27" s="17"/>
      <c r="I27" s="17"/>
    </row>
    <row r="28" spans="1:9" s="31" customFormat="1" x14ac:dyDescent="0.2">
      <c r="A28" s="2" t="s">
        <v>422</v>
      </c>
      <c r="B28" s="141">
        <v>0</v>
      </c>
      <c r="C28" s="141">
        <v>0</v>
      </c>
      <c r="D28" s="141">
        <v>0</v>
      </c>
      <c r="E28" s="141">
        <f t="shared" si="0"/>
        <v>0</v>
      </c>
      <c r="F28" s="17"/>
      <c r="G28" s="17"/>
      <c r="H28" s="17"/>
      <c r="I28" s="17"/>
    </row>
    <row r="29" spans="1:9" s="31" customFormat="1" ht="24" x14ac:dyDescent="0.2">
      <c r="A29" s="2" t="s">
        <v>423</v>
      </c>
      <c r="B29" s="141">
        <v>0</v>
      </c>
      <c r="C29" s="141">
        <v>0</v>
      </c>
      <c r="D29" s="141">
        <v>0</v>
      </c>
      <c r="E29" s="141">
        <f t="shared" si="0"/>
        <v>0</v>
      </c>
      <c r="F29" s="17"/>
      <c r="G29" s="17"/>
      <c r="H29" s="17"/>
      <c r="I29" s="17"/>
    </row>
    <row r="30" spans="1:9" s="31" customFormat="1" ht="24" x14ac:dyDescent="0.2">
      <c r="A30" s="2" t="s">
        <v>424</v>
      </c>
      <c r="B30" s="141">
        <v>0</v>
      </c>
      <c r="C30" s="141">
        <v>0</v>
      </c>
      <c r="D30" s="141">
        <v>0</v>
      </c>
      <c r="E30" s="141">
        <f t="shared" si="0"/>
        <v>0</v>
      </c>
      <c r="F30" s="17"/>
      <c r="G30" s="17"/>
      <c r="H30" s="17"/>
      <c r="I30" s="17"/>
    </row>
    <row r="31" spans="1:9" s="31" customFormat="1" x14ac:dyDescent="0.2">
      <c r="A31" s="2" t="s">
        <v>425</v>
      </c>
      <c r="B31" s="141">
        <v>0</v>
      </c>
      <c r="C31" s="141">
        <v>0</v>
      </c>
      <c r="D31" s="141">
        <v>0</v>
      </c>
      <c r="E31" s="141">
        <f t="shared" si="0"/>
        <v>0</v>
      </c>
      <c r="F31" s="17"/>
      <c r="G31" s="17"/>
      <c r="H31" s="17"/>
      <c r="I31" s="17"/>
    </row>
    <row r="32" spans="1:9" s="13" customFormat="1" x14ac:dyDescent="0.2">
      <c r="A32" s="2" t="s">
        <v>499</v>
      </c>
      <c r="B32" s="141">
        <v>0</v>
      </c>
      <c r="C32" s="141">
        <v>0</v>
      </c>
      <c r="D32" s="141">
        <v>0</v>
      </c>
      <c r="E32" s="141">
        <f t="shared" si="0"/>
        <v>0</v>
      </c>
      <c r="F32" s="12"/>
      <c r="G32" s="12"/>
      <c r="H32" s="12"/>
      <c r="I32" s="12"/>
    </row>
    <row r="33" spans="1:12" s="13" customFormat="1" x14ac:dyDescent="0.2">
      <c r="A33" s="2" t="s">
        <v>426</v>
      </c>
      <c r="B33" s="141">
        <v>0</v>
      </c>
      <c r="C33" s="141">
        <v>0</v>
      </c>
      <c r="D33" s="141">
        <v>0</v>
      </c>
      <c r="E33" s="141">
        <f t="shared" si="0"/>
        <v>0</v>
      </c>
      <c r="F33" s="12"/>
      <c r="G33" s="12"/>
      <c r="H33" s="12"/>
      <c r="I33" s="12"/>
    </row>
    <row r="34" spans="1:12" s="31" customFormat="1" x14ac:dyDescent="0.2">
      <c r="A34" s="2" t="s">
        <v>427</v>
      </c>
      <c r="B34" s="141">
        <v>0</v>
      </c>
      <c r="C34" s="141">
        <v>0</v>
      </c>
      <c r="D34" s="141">
        <v>0</v>
      </c>
      <c r="E34" s="141">
        <f t="shared" si="0"/>
        <v>0</v>
      </c>
      <c r="F34" s="17"/>
      <c r="G34" s="17"/>
      <c r="H34" s="17"/>
      <c r="I34" s="17"/>
      <c r="J34" s="141"/>
      <c r="K34" s="141"/>
      <c r="L34" s="141"/>
    </row>
    <row r="35" spans="1:12" s="31" customFormat="1" x14ac:dyDescent="0.2">
      <c r="A35" s="2" t="s">
        <v>428</v>
      </c>
      <c r="B35" s="141">
        <v>0</v>
      </c>
      <c r="C35" s="141">
        <v>0</v>
      </c>
      <c r="D35" s="141">
        <v>0</v>
      </c>
      <c r="E35" s="141">
        <f t="shared" si="0"/>
        <v>0</v>
      </c>
      <c r="F35" s="17"/>
      <c r="G35" s="17"/>
      <c r="H35" s="17"/>
      <c r="I35" s="17"/>
      <c r="J35" s="141"/>
      <c r="K35" s="141"/>
      <c r="L35" s="141"/>
    </row>
    <row r="36" spans="1:12" s="13" customFormat="1" x14ac:dyDescent="0.2">
      <c r="A36" s="2" t="s">
        <v>429</v>
      </c>
      <c r="B36" s="141">
        <v>0</v>
      </c>
      <c r="C36" s="141">
        <v>0</v>
      </c>
      <c r="D36" s="141">
        <v>0</v>
      </c>
      <c r="E36" s="141">
        <f t="shared" si="0"/>
        <v>0</v>
      </c>
      <c r="F36" s="12"/>
      <c r="G36" s="12"/>
      <c r="H36" s="12"/>
      <c r="I36" s="12"/>
    </row>
    <row r="37" spans="1:12" s="31" customFormat="1" ht="24" x14ac:dyDescent="0.2">
      <c r="A37" s="2" t="s">
        <v>430</v>
      </c>
      <c r="B37" s="141">
        <v>0</v>
      </c>
      <c r="C37" s="141">
        <v>0</v>
      </c>
      <c r="D37" s="141">
        <v>0</v>
      </c>
      <c r="E37" s="141">
        <f t="shared" si="0"/>
        <v>0</v>
      </c>
      <c r="F37" s="17"/>
      <c r="G37" s="17"/>
      <c r="H37" s="17"/>
      <c r="I37" s="17"/>
      <c r="J37" s="141"/>
      <c r="K37" s="141"/>
      <c r="L37" s="141"/>
    </row>
    <row r="38" spans="1:12" s="31" customFormat="1" x14ac:dyDescent="0.2">
      <c r="A38" s="2" t="s">
        <v>431</v>
      </c>
      <c r="B38" s="141">
        <v>0</v>
      </c>
      <c r="C38" s="141">
        <v>0</v>
      </c>
      <c r="D38" s="141">
        <v>181049.89086059999</v>
      </c>
      <c r="E38" s="141">
        <f t="shared" si="0"/>
        <v>181049.89086059999</v>
      </c>
      <c r="F38" s="17"/>
      <c r="G38" s="17"/>
      <c r="H38" s="17"/>
      <c r="I38" s="17"/>
      <c r="J38" s="141"/>
      <c r="K38" s="141"/>
      <c r="L38" s="141"/>
    </row>
    <row r="39" spans="1:12" s="13" customFormat="1" x14ac:dyDescent="0.2">
      <c r="A39" s="2" t="s">
        <v>432</v>
      </c>
      <c r="B39" s="141">
        <v>0</v>
      </c>
      <c r="C39" s="141">
        <v>0</v>
      </c>
      <c r="D39" s="141">
        <v>0</v>
      </c>
      <c r="E39" s="141">
        <f t="shared" si="0"/>
        <v>0</v>
      </c>
      <c r="F39" s="12"/>
      <c r="G39" s="12"/>
      <c r="H39" s="12"/>
      <c r="I39" s="12"/>
    </row>
    <row r="40" spans="1:12" s="31" customFormat="1" x14ac:dyDescent="0.2">
      <c r="A40" s="2" t="s">
        <v>433</v>
      </c>
      <c r="B40" s="141">
        <v>1417848.1987999801</v>
      </c>
      <c r="C40" s="141">
        <v>171443.99189999999</v>
      </c>
      <c r="D40" s="141">
        <v>864955.47305635002</v>
      </c>
      <c r="E40" s="141">
        <f t="shared" si="0"/>
        <v>2454247.66375633</v>
      </c>
      <c r="F40" s="17"/>
      <c r="G40" s="17"/>
      <c r="H40" s="17"/>
      <c r="I40" s="17"/>
      <c r="J40" s="141"/>
      <c r="K40" s="141"/>
      <c r="L40" s="141"/>
    </row>
    <row r="41" spans="1:12" s="31" customFormat="1" x14ac:dyDescent="0.2">
      <c r="A41" s="2" t="s">
        <v>434</v>
      </c>
      <c r="B41" s="141">
        <v>0</v>
      </c>
      <c r="C41" s="141">
        <v>0</v>
      </c>
      <c r="D41" s="141">
        <v>0</v>
      </c>
      <c r="E41" s="141">
        <f t="shared" si="0"/>
        <v>0</v>
      </c>
      <c r="F41" s="17"/>
      <c r="G41" s="17"/>
      <c r="H41" s="17"/>
      <c r="I41" s="17"/>
      <c r="J41" s="141"/>
      <c r="K41" s="141"/>
      <c r="L41" s="141"/>
    </row>
    <row r="42" spans="1:12" s="31" customFormat="1" x14ac:dyDescent="0.2">
      <c r="A42" s="2" t="s">
        <v>435</v>
      </c>
      <c r="B42" s="141">
        <v>0</v>
      </c>
      <c r="C42" s="141">
        <v>0</v>
      </c>
      <c r="D42" s="141">
        <v>0</v>
      </c>
      <c r="E42" s="141">
        <f t="shared" si="0"/>
        <v>0</v>
      </c>
      <c r="F42" s="17"/>
      <c r="G42" s="17"/>
      <c r="H42" s="17"/>
      <c r="I42" s="17"/>
      <c r="J42" s="141"/>
      <c r="K42" s="141"/>
      <c r="L42" s="141"/>
    </row>
    <row r="43" spans="1:12" s="13" customFormat="1" x14ac:dyDescent="0.2">
      <c r="A43" s="2" t="s">
        <v>436</v>
      </c>
      <c r="B43" s="141">
        <v>5.1962179199999996</v>
      </c>
      <c r="C43" s="141">
        <v>0</v>
      </c>
      <c r="D43" s="141">
        <v>0</v>
      </c>
      <c r="E43" s="141">
        <f t="shared" si="0"/>
        <v>5.1962179199999996</v>
      </c>
      <c r="F43" s="12"/>
      <c r="G43" s="12"/>
      <c r="H43" s="12"/>
      <c r="I43" s="12"/>
    </row>
    <row r="44" spans="1:12" s="31" customFormat="1" x14ac:dyDescent="0.2">
      <c r="A44" s="2" t="s">
        <v>437</v>
      </c>
      <c r="B44" s="141">
        <v>5.1962179199999996</v>
      </c>
      <c r="C44" s="141">
        <v>0</v>
      </c>
      <c r="D44" s="141">
        <v>0</v>
      </c>
      <c r="E44" s="141">
        <f t="shared" si="0"/>
        <v>5.1962179199999996</v>
      </c>
      <c r="F44" s="17"/>
      <c r="G44" s="17"/>
      <c r="H44" s="17"/>
      <c r="I44" s="17"/>
      <c r="J44" s="141"/>
      <c r="K44" s="141"/>
      <c r="L44" s="141"/>
    </row>
    <row r="45" spans="1:12" s="31" customFormat="1" x14ac:dyDescent="0.2">
      <c r="A45" s="3" t="s">
        <v>438</v>
      </c>
      <c r="B45" s="13">
        <v>5.1962179199999996</v>
      </c>
      <c r="C45" s="13">
        <v>0</v>
      </c>
      <c r="D45" s="13">
        <v>0</v>
      </c>
      <c r="E45" s="13">
        <f t="shared" si="0"/>
        <v>5.1962179199999996</v>
      </c>
      <c r="F45" s="17"/>
      <c r="G45" s="17"/>
      <c r="H45" s="17"/>
      <c r="I45" s="17"/>
      <c r="J45" s="141"/>
      <c r="K45" s="141"/>
      <c r="L45" s="141"/>
    </row>
    <row r="46" spans="1:12" s="31" customFormat="1" x14ac:dyDescent="0.2">
      <c r="A46" s="3" t="s">
        <v>439</v>
      </c>
      <c r="B46" s="13">
        <v>0</v>
      </c>
      <c r="C46" s="13">
        <v>0</v>
      </c>
      <c r="D46" s="13">
        <v>0</v>
      </c>
      <c r="E46" s="13">
        <f t="shared" si="0"/>
        <v>0</v>
      </c>
      <c r="F46" s="145"/>
      <c r="G46" s="145"/>
      <c r="H46" s="145"/>
      <c r="I46" s="145"/>
      <c r="J46" s="146"/>
      <c r="K46" s="146"/>
      <c r="L46" s="146"/>
    </row>
    <row r="47" spans="1:12" x14ac:dyDescent="0.2">
      <c r="A47" s="2" t="s">
        <v>440</v>
      </c>
      <c r="B47" s="141">
        <v>0</v>
      </c>
      <c r="C47" s="141">
        <v>0</v>
      </c>
      <c r="D47" s="141">
        <v>0</v>
      </c>
      <c r="E47" s="141">
        <f t="shared" si="0"/>
        <v>0</v>
      </c>
    </row>
    <row r="48" spans="1:12" x14ac:dyDescent="0.2">
      <c r="A48" s="2" t="s">
        <v>441</v>
      </c>
      <c r="B48" s="141">
        <v>0</v>
      </c>
      <c r="C48" s="141">
        <v>0</v>
      </c>
      <c r="D48" s="141">
        <v>0</v>
      </c>
      <c r="E48" s="141">
        <f t="shared" si="0"/>
        <v>0</v>
      </c>
    </row>
    <row r="49" spans="1:5" x14ac:dyDescent="0.2">
      <c r="A49" s="3" t="s">
        <v>442</v>
      </c>
      <c r="B49" s="13">
        <v>0</v>
      </c>
      <c r="C49" s="13">
        <v>0</v>
      </c>
      <c r="D49" s="13">
        <v>0</v>
      </c>
      <c r="E49" s="13">
        <f t="shared" si="0"/>
        <v>0</v>
      </c>
    </row>
    <row r="50" spans="1:5" x14ac:dyDescent="0.2">
      <c r="A50" s="2" t="s">
        <v>443</v>
      </c>
      <c r="B50" s="141">
        <v>0</v>
      </c>
      <c r="C50" s="141">
        <v>0</v>
      </c>
      <c r="D50" s="141">
        <v>0</v>
      </c>
      <c r="E50" s="141">
        <f t="shared" si="0"/>
        <v>0</v>
      </c>
    </row>
    <row r="51" spans="1:5" x14ac:dyDescent="0.2">
      <c r="A51" s="2" t="s">
        <v>421</v>
      </c>
      <c r="B51" s="141">
        <v>0</v>
      </c>
      <c r="C51" s="141">
        <v>0</v>
      </c>
      <c r="D51" s="141">
        <v>0</v>
      </c>
      <c r="E51" s="141">
        <f t="shared" si="0"/>
        <v>0</v>
      </c>
    </row>
    <row r="52" spans="1:5" x14ac:dyDescent="0.2">
      <c r="A52" s="3" t="s">
        <v>444</v>
      </c>
      <c r="B52" s="13">
        <v>0</v>
      </c>
      <c r="C52" s="13">
        <v>0</v>
      </c>
      <c r="D52" s="13">
        <v>0</v>
      </c>
      <c r="E52" s="13">
        <f t="shared" si="0"/>
        <v>0</v>
      </c>
    </row>
    <row r="53" spans="1:5" x14ac:dyDescent="0.2">
      <c r="A53" s="2" t="s">
        <v>425</v>
      </c>
      <c r="B53" s="141">
        <v>0</v>
      </c>
      <c r="C53" s="141">
        <v>0</v>
      </c>
      <c r="D53" s="141">
        <v>0</v>
      </c>
      <c r="E53" s="141">
        <f t="shared" si="0"/>
        <v>0</v>
      </c>
    </row>
    <row r="54" spans="1:5" x14ac:dyDescent="0.2">
      <c r="A54" s="2" t="s">
        <v>499</v>
      </c>
      <c r="B54" s="141">
        <v>0</v>
      </c>
      <c r="C54" s="141">
        <v>0</v>
      </c>
      <c r="D54" s="141">
        <v>0</v>
      </c>
      <c r="E54" s="141">
        <f t="shared" si="0"/>
        <v>0</v>
      </c>
    </row>
    <row r="55" spans="1:5" x14ac:dyDescent="0.2">
      <c r="A55" s="2" t="s">
        <v>426</v>
      </c>
      <c r="B55" s="141">
        <v>0</v>
      </c>
      <c r="C55" s="141">
        <v>0</v>
      </c>
      <c r="D55" s="141">
        <v>0</v>
      </c>
      <c r="E55" s="141">
        <f t="shared" si="0"/>
        <v>0</v>
      </c>
    </row>
    <row r="56" spans="1:5" x14ac:dyDescent="0.2">
      <c r="A56" s="2" t="s">
        <v>445</v>
      </c>
      <c r="B56" s="141">
        <v>0</v>
      </c>
      <c r="C56" s="141">
        <v>0</v>
      </c>
      <c r="D56" s="141">
        <v>0</v>
      </c>
      <c r="E56" s="141">
        <f t="shared" si="0"/>
        <v>0</v>
      </c>
    </row>
    <row r="57" spans="1:5" x14ac:dyDescent="0.2">
      <c r="A57" s="2" t="s">
        <v>428</v>
      </c>
      <c r="B57" s="141">
        <v>0</v>
      </c>
      <c r="C57" s="141">
        <v>0</v>
      </c>
      <c r="D57" s="141">
        <v>0</v>
      </c>
      <c r="E57" s="141">
        <f t="shared" si="0"/>
        <v>0</v>
      </c>
    </row>
    <row r="58" spans="1:5" x14ac:dyDescent="0.2">
      <c r="A58" s="2" t="s">
        <v>429</v>
      </c>
      <c r="B58" s="141">
        <v>0</v>
      </c>
      <c r="C58" s="141">
        <v>0</v>
      </c>
      <c r="D58" s="141">
        <v>0</v>
      </c>
      <c r="E58" s="141">
        <f t="shared" si="0"/>
        <v>0</v>
      </c>
    </row>
    <row r="59" spans="1:5" x14ac:dyDescent="0.2">
      <c r="A59" s="2" t="s">
        <v>431</v>
      </c>
      <c r="B59" s="141">
        <v>0</v>
      </c>
      <c r="C59" s="141">
        <v>0</v>
      </c>
      <c r="D59" s="141">
        <v>0</v>
      </c>
      <c r="E59" s="141">
        <f t="shared" si="0"/>
        <v>0</v>
      </c>
    </row>
    <row r="60" spans="1:5" x14ac:dyDescent="0.2">
      <c r="A60" s="2" t="s">
        <v>432</v>
      </c>
      <c r="B60" s="141">
        <v>0</v>
      </c>
      <c r="C60" s="141">
        <v>0</v>
      </c>
      <c r="D60" s="141">
        <v>0</v>
      </c>
      <c r="E60" s="141">
        <f t="shared" si="0"/>
        <v>0</v>
      </c>
    </row>
    <row r="61" spans="1:5" x14ac:dyDescent="0.2">
      <c r="A61" s="2" t="s">
        <v>446</v>
      </c>
      <c r="B61" s="141">
        <v>0</v>
      </c>
      <c r="C61" s="141">
        <v>0</v>
      </c>
      <c r="D61" s="141">
        <v>0</v>
      </c>
      <c r="E61" s="141">
        <f t="shared" si="0"/>
        <v>0</v>
      </c>
    </row>
    <row r="62" spans="1:5" x14ac:dyDescent="0.2">
      <c r="A62" s="2" t="s">
        <v>433</v>
      </c>
      <c r="B62" s="141">
        <v>0</v>
      </c>
      <c r="C62" s="141">
        <v>0</v>
      </c>
      <c r="D62" s="141">
        <v>0</v>
      </c>
      <c r="E62" s="141">
        <f t="shared" si="0"/>
        <v>0</v>
      </c>
    </row>
    <row r="63" spans="1:5" x14ac:dyDescent="0.2">
      <c r="A63" s="2" t="s">
        <v>434</v>
      </c>
      <c r="B63" s="141">
        <v>0</v>
      </c>
      <c r="C63" s="141">
        <v>0</v>
      </c>
      <c r="D63" s="141">
        <v>0</v>
      </c>
      <c r="E63" s="141">
        <f t="shared" si="0"/>
        <v>0</v>
      </c>
    </row>
    <row r="64" spans="1:5" x14ac:dyDescent="0.2">
      <c r="A64" s="2" t="s">
        <v>447</v>
      </c>
      <c r="B64" s="141">
        <v>2052.1215131099998</v>
      </c>
      <c r="C64" s="141">
        <v>0</v>
      </c>
      <c r="D64" s="141">
        <v>0</v>
      </c>
      <c r="E64" s="141">
        <f t="shared" si="0"/>
        <v>2052.1215131099998</v>
      </c>
    </row>
    <row r="65" spans="1:5" x14ac:dyDescent="0.2">
      <c r="A65" s="3" t="s">
        <v>448</v>
      </c>
      <c r="B65" s="13">
        <v>8248.9907250399992</v>
      </c>
      <c r="C65" s="13">
        <v>0</v>
      </c>
      <c r="D65" s="13">
        <v>0</v>
      </c>
      <c r="E65" s="13">
        <f t="shared" si="0"/>
        <v>8248.9907250399992</v>
      </c>
    </row>
    <row r="66" spans="1:5" x14ac:dyDescent="0.2">
      <c r="A66" s="2" t="s">
        <v>449</v>
      </c>
      <c r="B66" s="141">
        <v>6196.8692119300003</v>
      </c>
      <c r="C66" s="141">
        <v>0</v>
      </c>
      <c r="D66" s="141">
        <v>0</v>
      </c>
      <c r="E66" s="141">
        <f t="shared" si="0"/>
        <v>6196.8692119300003</v>
      </c>
    </row>
    <row r="67" spans="1:5" x14ac:dyDescent="0.2">
      <c r="A67" s="2"/>
      <c r="B67" s="141"/>
      <c r="C67" s="141"/>
      <c r="D67" s="141"/>
      <c r="E67" s="141"/>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2E6D-9FAE-4DC8-8AE0-DE326E9369F0}">
  <sheetPr>
    <tabColor theme="9" tint="0.39997558519241921"/>
  </sheetPr>
  <dimension ref="A1:G69"/>
  <sheetViews>
    <sheetView showGridLines="0" defaultGridColor="0" colorId="60" workbookViewId="0">
      <selection activeCell="C12" sqref="C12:C66"/>
    </sheetView>
  </sheetViews>
  <sheetFormatPr baseColWidth="10" defaultColWidth="11.42578125" defaultRowHeight="12.75" x14ac:dyDescent="0.2"/>
  <cols>
    <col min="1" max="1" width="57.5703125" style="4" customWidth="1"/>
    <col min="2" max="16384" width="11.42578125" style="4"/>
  </cols>
  <sheetData>
    <row r="1" spans="1:4" x14ac:dyDescent="0.2">
      <c r="A1" s="71" t="s">
        <v>286</v>
      </c>
    </row>
    <row r="2" spans="1:4" x14ac:dyDescent="0.2">
      <c r="A2" s="71" t="s">
        <v>363</v>
      </c>
    </row>
    <row r="3" spans="1:4" x14ac:dyDescent="0.2">
      <c r="A3" s="71" t="s">
        <v>364</v>
      </c>
      <c r="D3" s="34"/>
    </row>
    <row r="5" spans="1:4" x14ac:dyDescent="0.2">
      <c r="A5" s="158" t="s">
        <v>365</v>
      </c>
      <c r="B5" s="158"/>
      <c r="C5" s="158"/>
      <c r="D5" s="158"/>
    </row>
    <row r="6" spans="1:4" x14ac:dyDescent="0.2">
      <c r="A6" s="158" t="s">
        <v>493</v>
      </c>
      <c r="B6" s="158"/>
      <c r="C6" s="158"/>
      <c r="D6" s="158"/>
    </row>
    <row r="7" spans="1:4" x14ac:dyDescent="0.2">
      <c r="A7" s="158">
        <v>2023</v>
      </c>
      <c r="B7" s="158"/>
      <c r="C7" s="158"/>
      <c r="D7" s="158"/>
    </row>
    <row r="8" spans="1:4" x14ac:dyDescent="0.2">
      <c r="A8" s="158" t="s">
        <v>367</v>
      </c>
      <c r="B8" s="158"/>
      <c r="C8" s="158"/>
      <c r="D8" s="158"/>
    </row>
    <row r="9" spans="1:4" ht="13.5" thickBot="1" x14ac:dyDescent="0.25"/>
    <row r="10" spans="1:4" ht="14.25" thickTop="1" thickBot="1" x14ac:dyDescent="0.25">
      <c r="A10" s="72" t="s">
        <v>368</v>
      </c>
      <c r="B10" s="72" t="s">
        <v>271</v>
      </c>
      <c r="C10" s="72" t="s">
        <v>273</v>
      </c>
      <c r="D10" s="72" t="s">
        <v>372</v>
      </c>
    </row>
    <row r="11" spans="1:4" s="13" customFormat="1" ht="13.5" thickTop="1" x14ac:dyDescent="0.2">
      <c r="A11" s="74"/>
      <c r="B11" s="17"/>
      <c r="C11" s="17"/>
      <c r="D11" s="17"/>
    </row>
    <row r="12" spans="1:4" s="13" customFormat="1" x14ac:dyDescent="0.2">
      <c r="A12" s="3" t="s">
        <v>406</v>
      </c>
      <c r="B12" s="13">
        <v>262867.75271670998</v>
      </c>
      <c r="C12" s="13">
        <v>85137.003256049997</v>
      </c>
      <c r="D12" s="13">
        <f t="shared" ref="D12:D43" si="0">SUM(B12:C12)</f>
        <v>348004.75597275997</v>
      </c>
    </row>
    <row r="13" spans="1:4" s="13" customFormat="1" x14ac:dyDescent="0.2">
      <c r="A13" s="3" t="s">
        <v>407</v>
      </c>
      <c r="B13" s="13">
        <v>262884.39256124001</v>
      </c>
      <c r="C13" s="13">
        <v>85137.003256049997</v>
      </c>
      <c r="D13" s="13">
        <f t="shared" si="0"/>
        <v>348021.39581729</v>
      </c>
    </row>
    <row r="14" spans="1:4" s="31" customFormat="1" x14ac:dyDescent="0.2">
      <c r="A14" s="3" t="s">
        <v>408</v>
      </c>
      <c r="B14" s="13">
        <v>261648.86123476</v>
      </c>
      <c r="C14" s="13">
        <v>82214.979385529994</v>
      </c>
      <c r="D14" s="13">
        <f t="shared" si="0"/>
        <v>343863.84062029002</v>
      </c>
    </row>
    <row r="15" spans="1:4" s="31" customFormat="1" x14ac:dyDescent="0.2">
      <c r="A15" s="2" t="s">
        <v>409</v>
      </c>
      <c r="B15" s="141">
        <v>15678.36691354</v>
      </c>
      <c r="C15" s="141">
        <v>23752.309331230001</v>
      </c>
      <c r="D15" s="141">
        <f t="shared" si="0"/>
        <v>39430.676244770002</v>
      </c>
    </row>
    <row r="16" spans="1:4" s="31" customFormat="1" x14ac:dyDescent="0.2">
      <c r="A16" s="2" t="s">
        <v>410</v>
      </c>
      <c r="B16" s="141">
        <v>2166.6865236799999</v>
      </c>
      <c r="C16" s="141">
        <v>2928.9818498599998</v>
      </c>
      <c r="D16" s="141">
        <f t="shared" si="0"/>
        <v>5095.6683735400002</v>
      </c>
    </row>
    <row r="17" spans="1:4" s="31" customFormat="1" x14ac:dyDescent="0.2">
      <c r="A17" s="2" t="s">
        <v>411</v>
      </c>
      <c r="B17" s="141">
        <v>0</v>
      </c>
      <c r="C17" s="141">
        <v>0</v>
      </c>
      <c r="D17" s="141">
        <f t="shared" si="0"/>
        <v>0</v>
      </c>
    </row>
    <row r="18" spans="1:4" s="31" customFormat="1" x14ac:dyDescent="0.2">
      <c r="A18" s="2" t="s">
        <v>412</v>
      </c>
      <c r="B18" s="141">
        <v>2166.6865236799999</v>
      </c>
      <c r="C18" s="141">
        <v>2928.9818498599998</v>
      </c>
      <c r="D18" s="141">
        <f t="shared" si="0"/>
        <v>5095.6683735400002</v>
      </c>
    </row>
    <row r="19" spans="1:4" s="31" customFormat="1" x14ac:dyDescent="0.2">
      <c r="A19" s="2" t="s">
        <v>413</v>
      </c>
      <c r="B19" s="141">
        <v>25665.776797990002</v>
      </c>
      <c r="C19" s="141">
        <v>18600.872793070001</v>
      </c>
      <c r="D19" s="141">
        <f t="shared" si="0"/>
        <v>44266.649591060006</v>
      </c>
    </row>
    <row r="20" spans="1:4" s="13" customFormat="1" x14ac:dyDescent="0.2">
      <c r="A20" s="3" t="s">
        <v>414</v>
      </c>
      <c r="B20" s="13">
        <v>0</v>
      </c>
      <c r="C20" s="13">
        <v>0</v>
      </c>
      <c r="D20" s="13">
        <f t="shared" si="0"/>
        <v>0</v>
      </c>
    </row>
    <row r="21" spans="1:4" s="13" customFormat="1" x14ac:dyDescent="0.2">
      <c r="A21" s="3" t="s">
        <v>415</v>
      </c>
      <c r="B21" s="13">
        <v>0</v>
      </c>
      <c r="C21" s="13">
        <v>0</v>
      </c>
      <c r="D21" s="13">
        <f t="shared" si="0"/>
        <v>0</v>
      </c>
    </row>
    <row r="22" spans="1:4" s="31" customFormat="1" x14ac:dyDescent="0.2">
      <c r="A22" s="2" t="s">
        <v>416</v>
      </c>
      <c r="B22" s="141">
        <v>0</v>
      </c>
      <c r="C22" s="141">
        <v>0</v>
      </c>
      <c r="D22" s="141">
        <f t="shared" si="0"/>
        <v>0</v>
      </c>
    </row>
    <row r="23" spans="1:4" s="31" customFormat="1" x14ac:dyDescent="0.2">
      <c r="A23" s="2" t="s">
        <v>417</v>
      </c>
      <c r="B23" s="141">
        <v>0</v>
      </c>
      <c r="C23" s="141">
        <v>0</v>
      </c>
      <c r="D23" s="141">
        <f t="shared" si="0"/>
        <v>0</v>
      </c>
    </row>
    <row r="24" spans="1:4" s="31" customFormat="1" x14ac:dyDescent="0.2">
      <c r="A24" s="2" t="s">
        <v>418</v>
      </c>
      <c r="B24" s="141">
        <v>0</v>
      </c>
      <c r="C24" s="141">
        <v>0</v>
      </c>
      <c r="D24" s="141">
        <f t="shared" si="0"/>
        <v>0</v>
      </c>
    </row>
    <row r="25" spans="1:4" s="31" customFormat="1" x14ac:dyDescent="0.2">
      <c r="A25" s="2" t="s">
        <v>419</v>
      </c>
      <c r="B25" s="141">
        <v>0</v>
      </c>
      <c r="C25" s="141">
        <v>0</v>
      </c>
      <c r="D25" s="141">
        <f t="shared" si="0"/>
        <v>0</v>
      </c>
    </row>
    <row r="26" spans="1:4" s="13" customFormat="1" x14ac:dyDescent="0.2">
      <c r="A26" s="3" t="s">
        <v>420</v>
      </c>
      <c r="B26" s="13">
        <v>218138.03099955001</v>
      </c>
      <c r="C26" s="13">
        <v>36932.81541137</v>
      </c>
      <c r="D26" s="13">
        <f t="shared" si="0"/>
        <v>255070.84641092003</v>
      </c>
    </row>
    <row r="27" spans="1:4" s="31" customFormat="1" x14ac:dyDescent="0.2">
      <c r="A27" s="2" t="s">
        <v>421</v>
      </c>
      <c r="B27" s="141">
        <v>105.2370708</v>
      </c>
      <c r="C27" s="141">
        <v>82.240764179999999</v>
      </c>
      <c r="D27" s="141">
        <f t="shared" si="0"/>
        <v>187.47783498000001</v>
      </c>
    </row>
    <row r="28" spans="1:4" s="31" customFormat="1" x14ac:dyDescent="0.2">
      <c r="A28" s="2" t="s">
        <v>422</v>
      </c>
      <c r="B28" s="141">
        <v>0</v>
      </c>
      <c r="C28" s="141">
        <v>0</v>
      </c>
      <c r="D28" s="141">
        <f t="shared" si="0"/>
        <v>0</v>
      </c>
    </row>
    <row r="29" spans="1:4" s="31" customFormat="1" x14ac:dyDescent="0.2">
      <c r="A29" s="2" t="s">
        <v>423</v>
      </c>
      <c r="B29" s="141">
        <v>0</v>
      </c>
      <c r="C29" s="141">
        <v>0</v>
      </c>
      <c r="D29" s="141">
        <f t="shared" si="0"/>
        <v>0</v>
      </c>
    </row>
    <row r="30" spans="1:4" s="31" customFormat="1" x14ac:dyDescent="0.2">
      <c r="A30" s="2" t="s">
        <v>424</v>
      </c>
      <c r="B30" s="141">
        <v>0</v>
      </c>
      <c r="C30" s="141">
        <v>0</v>
      </c>
      <c r="D30" s="141">
        <f t="shared" si="0"/>
        <v>0</v>
      </c>
    </row>
    <row r="31" spans="1:4" s="31" customFormat="1" x14ac:dyDescent="0.2">
      <c r="A31" s="2" t="s">
        <v>425</v>
      </c>
      <c r="B31" s="141">
        <v>0</v>
      </c>
      <c r="C31" s="141">
        <v>0</v>
      </c>
      <c r="D31" s="141">
        <f t="shared" si="0"/>
        <v>0</v>
      </c>
    </row>
    <row r="32" spans="1:4" s="31" customFormat="1" x14ac:dyDescent="0.2">
      <c r="A32" s="2" t="s">
        <v>499</v>
      </c>
      <c r="B32" s="141">
        <v>0</v>
      </c>
      <c r="C32" s="141">
        <v>0</v>
      </c>
      <c r="D32" s="141">
        <f t="shared" si="0"/>
        <v>0</v>
      </c>
    </row>
    <row r="33" spans="1:4" s="31" customFormat="1" x14ac:dyDescent="0.2">
      <c r="A33" s="2" t="s">
        <v>426</v>
      </c>
      <c r="B33" s="141">
        <v>0</v>
      </c>
      <c r="C33" s="141">
        <v>0</v>
      </c>
      <c r="D33" s="141">
        <f t="shared" si="0"/>
        <v>0</v>
      </c>
    </row>
    <row r="34" spans="1:4" s="31" customFormat="1" x14ac:dyDescent="0.2">
      <c r="A34" s="2" t="s">
        <v>427</v>
      </c>
      <c r="B34" s="141">
        <v>0</v>
      </c>
      <c r="C34" s="141">
        <v>0</v>
      </c>
      <c r="D34" s="141">
        <f t="shared" si="0"/>
        <v>0</v>
      </c>
    </row>
    <row r="35" spans="1:4" s="31" customFormat="1" x14ac:dyDescent="0.2">
      <c r="A35" s="2" t="s">
        <v>428</v>
      </c>
      <c r="B35" s="141">
        <v>0</v>
      </c>
      <c r="C35" s="141">
        <v>0</v>
      </c>
      <c r="D35" s="141">
        <f t="shared" si="0"/>
        <v>0</v>
      </c>
    </row>
    <row r="36" spans="1:4" s="31" customFormat="1" x14ac:dyDescent="0.2">
      <c r="A36" s="2" t="s">
        <v>429</v>
      </c>
      <c r="B36" s="141">
        <v>105.2370708</v>
      </c>
      <c r="C36" s="141">
        <v>82.240764179999999</v>
      </c>
      <c r="D36" s="141">
        <f t="shared" si="0"/>
        <v>187.47783498000001</v>
      </c>
    </row>
    <row r="37" spans="1:4" s="31" customFormat="1" x14ac:dyDescent="0.2">
      <c r="A37" s="2" t="s">
        <v>430</v>
      </c>
      <c r="B37" s="141">
        <v>0</v>
      </c>
      <c r="C37" s="141">
        <v>0</v>
      </c>
      <c r="D37" s="141">
        <f t="shared" si="0"/>
        <v>0</v>
      </c>
    </row>
    <row r="38" spans="1:4" s="31" customFormat="1" x14ac:dyDescent="0.2">
      <c r="A38" s="2" t="s">
        <v>431</v>
      </c>
      <c r="B38" s="141">
        <v>0</v>
      </c>
      <c r="C38" s="141">
        <v>0</v>
      </c>
      <c r="D38" s="141">
        <f t="shared" si="0"/>
        <v>0</v>
      </c>
    </row>
    <row r="39" spans="1:4" s="31" customFormat="1" x14ac:dyDescent="0.2">
      <c r="A39" s="2" t="s">
        <v>432</v>
      </c>
      <c r="B39" s="141">
        <v>0</v>
      </c>
      <c r="C39" s="141">
        <v>0</v>
      </c>
      <c r="D39" s="141">
        <f t="shared" si="0"/>
        <v>0</v>
      </c>
    </row>
    <row r="40" spans="1:4" s="31" customFormat="1" x14ac:dyDescent="0.2">
      <c r="A40" s="2" t="s">
        <v>433</v>
      </c>
      <c r="B40" s="141">
        <v>218032.79392875</v>
      </c>
      <c r="C40" s="141">
        <v>36850.574647189998</v>
      </c>
      <c r="D40" s="141">
        <f t="shared" si="0"/>
        <v>254883.36857594</v>
      </c>
    </row>
    <row r="41" spans="1:4" s="31" customFormat="1" x14ac:dyDescent="0.2">
      <c r="A41" s="2" t="s">
        <v>434</v>
      </c>
      <c r="B41" s="141">
        <v>0</v>
      </c>
      <c r="C41" s="141">
        <v>0</v>
      </c>
      <c r="D41" s="141">
        <f t="shared" si="0"/>
        <v>0</v>
      </c>
    </row>
    <row r="42" spans="1:4" s="31" customFormat="1" x14ac:dyDescent="0.2">
      <c r="A42" s="2" t="s">
        <v>435</v>
      </c>
      <c r="B42" s="141">
        <v>0</v>
      </c>
      <c r="C42" s="141">
        <v>0</v>
      </c>
      <c r="D42" s="141">
        <f t="shared" si="0"/>
        <v>0</v>
      </c>
    </row>
    <row r="43" spans="1:4" s="31" customFormat="1" x14ac:dyDescent="0.2">
      <c r="A43" s="2" t="s">
        <v>436</v>
      </c>
      <c r="B43" s="141">
        <v>1235.53132648</v>
      </c>
      <c r="C43" s="141">
        <v>2922.0238705199999</v>
      </c>
      <c r="D43" s="141">
        <f t="shared" si="0"/>
        <v>4157.5551969999997</v>
      </c>
    </row>
    <row r="44" spans="1:4" s="13" customFormat="1" x14ac:dyDescent="0.2">
      <c r="A44" s="2" t="s">
        <v>437</v>
      </c>
      <c r="B44" s="141">
        <v>610.73086448000004</v>
      </c>
      <c r="C44" s="141">
        <v>2922.0238705199999</v>
      </c>
      <c r="D44" s="141">
        <f t="shared" ref="D44:D66" si="1">SUM(B44:C44)</f>
        <v>3532.754735</v>
      </c>
    </row>
    <row r="45" spans="1:4" s="13" customFormat="1" x14ac:dyDescent="0.2">
      <c r="A45" s="3" t="s">
        <v>438</v>
      </c>
      <c r="B45" s="13">
        <v>597.73490251999999</v>
      </c>
      <c r="C45" s="13">
        <v>2454.8447334699999</v>
      </c>
      <c r="D45" s="13">
        <f t="shared" si="1"/>
        <v>3052.57963599</v>
      </c>
    </row>
    <row r="46" spans="1:4" s="31" customFormat="1" x14ac:dyDescent="0.2">
      <c r="A46" s="3" t="s">
        <v>439</v>
      </c>
      <c r="B46" s="13">
        <v>12.995961960000001</v>
      </c>
      <c r="C46" s="13">
        <v>467.17913705000001</v>
      </c>
      <c r="D46" s="13">
        <f t="shared" si="1"/>
        <v>480.17509901</v>
      </c>
    </row>
    <row r="47" spans="1:4" s="31" customFormat="1" x14ac:dyDescent="0.2">
      <c r="A47" s="2" t="s">
        <v>440</v>
      </c>
      <c r="B47" s="141">
        <v>0</v>
      </c>
      <c r="C47" s="141">
        <v>0</v>
      </c>
      <c r="D47" s="141">
        <f t="shared" si="1"/>
        <v>0</v>
      </c>
    </row>
    <row r="48" spans="1:4" s="13" customFormat="1" x14ac:dyDescent="0.2">
      <c r="A48" s="2" t="s">
        <v>441</v>
      </c>
      <c r="B48" s="141">
        <v>0</v>
      </c>
      <c r="C48" s="141">
        <v>0</v>
      </c>
      <c r="D48" s="141">
        <f t="shared" si="1"/>
        <v>0</v>
      </c>
    </row>
    <row r="49" spans="1:7" s="31" customFormat="1" x14ac:dyDescent="0.2">
      <c r="A49" s="3" t="s">
        <v>442</v>
      </c>
      <c r="B49" s="13">
        <v>0</v>
      </c>
      <c r="C49" s="13">
        <v>0</v>
      </c>
      <c r="D49" s="13">
        <f t="shared" si="1"/>
        <v>0</v>
      </c>
      <c r="E49" s="141"/>
      <c r="F49" s="141"/>
      <c r="G49" s="141"/>
    </row>
    <row r="50" spans="1:7" s="31" customFormat="1" x14ac:dyDescent="0.2">
      <c r="A50" s="2" t="s">
        <v>443</v>
      </c>
      <c r="B50" s="141">
        <v>624.80046200000004</v>
      </c>
      <c r="C50" s="141">
        <v>0</v>
      </c>
      <c r="D50" s="141">
        <f t="shared" si="1"/>
        <v>624.80046200000004</v>
      </c>
      <c r="E50" s="141"/>
      <c r="F50" s="141"/>
      <c r="G50" s="141"/>
    </row>
    <row r="51" spans="1:7" s="13" customFormat="1" x14ac:dyDescent="0.2">
      <c r="A51" s="2" t="s">
        <v>421</v>
      </c>
      <c r="B51" s="141">
        <v>0</v>
      </c>
      <c r="C51" s="141">
        <v>0</v>
      </c>
      <c r="D51" s="141">
        <f t="shared" si="1"/>
        <v>0</v>
      </c>
    </row>
    <row r="52" spans="1:7" s="31" customFormat="1" x14ac:dyDescent="0.2">
      <c r="A52" s="3" t="s">
        <v>444</v>
      </c>
      <c r="B52" s="13">
        <v>0</v>
      </c>
      <c r="C52" s="13">
        <v>0</v>
      </c>
      <c r="D52" s="13">
        <f t="shared" si="1"/>
        <v>0</v>
      </c>
      <c r="E52" s="141"/>
      <c r="F52" s="141"/>
      <c r="G52" s="141"/>
    </row>
    <row r="53" spans="1:7" s="31" customFormat="1" x14ac:dyDescent="0.2">
      <c r="A53" s="2" t="s">
        <v>425</v>
      </c>
      <c r="B53" s="141">
        <v>0</v>
      </c>
      <c r="C53" s="141">
        <v>0</v>
      </c>
      <c r="D53" s="141">
        <f t="shared" si="1"/>
        <v>0</v>
      </c>
      <c r="E53" s="141"/>
      <c r="F53" s="141"/>
      <c r="G53" s="141"/>
    </row>
    <row r="54" spans="1:7" s="31" customFormat="1" x14ac:dyDescent="0.2">
      <c r="A54" s="2" t="s">
        <v>499</v>
      </c>
      <c r="B54" s="141">
        <v>0</v>
      </c>
      <c r="C54" s="141">
        <v>0</v>
      </c>
      <c r="D54" s="141">
        <f t="shared" si="1"/>
        <v>0</v>
      </c>
      <c r="E54" s="141"/>
      <c r="F54" s="141"/>
      <c r="G54" s="141"/>
    </row>
    <row r="55" spans="1:7" s="31" customFormat="1" x14ac:dyDescent="0.2">
      <c r="A55" s="2" t="s">
        <v>426</v>
      </c>
      <c r="B55" s="141">
        <v>0</v>
      </c>
      <c r="C55" s="141">
        <v>0</v>
      </c>
      <c r="D55" s="141">
        <f t="shared" si="1"/>
        <v>0</v>
      </c>
      <c r="E55" s="141"/>
      <c r="F55" s="141"/>
      <c r="G55" s="141"/>
    </row>
    <row r="56" spans="1:7" s="31" customFormat="1" x14ac:dyDescent="0.2">
      <c r="A56" s="2" t="s">
        <v>445</v>
      </c>
      <c r="B56" s="141">
        <v>0</v>
      </c>
      <c r="C56" s="141">
        <v>0</v>
      </c>
      <c r="D56" s="141">
        <f t="shared" si="1"/>
        <v>0</v>
      </c>
      <c r="E56" s="141"/>
      <c r="F56" s="141"/>
      <c r="G56" s="141"/>
    </row>
    <row r="57" spans="1:7" s="31" customFormat="1" x14ac:dyDescent="0.2">
      <c r="A57" s="2" t="s">
        <v>428</v>
      </c>
      <c r="B57" s="141">
        <v>0</v>
      </c>
      <c r="C57" s="141">
        <v>0</v>
      </c>
      <c r="D57" s="141">
        <f t="shared" si="1"/>
        <v>0</v>
      </c>
      <c r="E57" s="141"/>
      <c r="F57" s="141"/>
      <c r="G57" s="141"/>
    </row>
    <row r="58" spans="1:7" s="31" customFormat="1" x14ac:dyDescent="0.2">
      <c r="A58" s="2" t="s">
        <v>429</v>
      </c>
      <c r="B58" s="141">
        <v>0</v>
      </c>
      <c r="C58" s="141">
        <v>0</v>
      </c>
      <c r="D58" s="141">
        <f t="shared" si="1"/>
        <v>0</v>
      </c>
      <c r="E58" s="141"/>
      <c r="F58" s="141"/>
      <c r="G58" s="141"/>
    </row>
    <row r="59" spans="1:7" s="31" customFormat="1" x14ac:dyDescent="0.2">
      <c r="A59" s="2" t="s">
        <v>431</v>
      </c>
      <c r="B59" s="141">
        <v>0</v>
      </c>
      <c r="C59" s="141">
        <v>0</v>
      </c>
      <c r="D59" s="141">
        <f t="shared" si="1"/>
        <v>0</v>
      </c>
      <c r="E59" s="141"/>
      <c r="F59" s="141"/>
      <c r="G59" s="141"/>
    </row>
    <row r="60" spans="1:7" s="13" customFormat="1" x14ac:dyDescent="0.2">
      <c r="A60" s="2" t="s">
        <v>432</v>
      </c>
      <c r="B60" s="141">
        <v>0</v>
      </c>
      <c r="C60" s="141">
        <v>0</v>
      </c>
      <c r="D60" s="141">
        <f t="shared" si="1"/>
        <v>0</v>
      </c>
    </row>
    <row r="61" spans="1:7" s="31" customFormat="1" x14ac:dyDescent="0.2">
      <c r="A61" s="2" t="s">
        <v>446</v>
      </c>
      <c r="B61" s="141">
        <v>0</v>
      </c>
      <c r="C61" s="141">
        <v>0</v>
      </c>
      <c r="D61" s="141">
        <f t="shared" si="1"/>
        <v>0</v>
      </c>
      <c r="E61" s="141"/>
      <c r="F61" s="141"/>
      <c r="G61" s="141"/>
    </row>
    <row r="62" spans="1:7" s="31" customFormat="1" x14ac:dyDescent="0.2">
      <c r="A62" s="2" t="s">
        <v>433</v>
      </c>
      <c r="B62" s="141">
        <v>624.80046200000004</v>
      </c>
      <c r="C62" s="141">
        <v>0</v>
      </c>
      <c r="D62" s="141">
        <f t="shared" si="1"/>
        <v>624.80046200000004</v>
      </c>
      <c r="E62" s="146"/>
      <c r="F62" s="146"/>
      <c r="G62" s="146"/>
    </row>
    <row r="63" spans="1:7" x14ac:dyDescent="0.2">
      <c r="A63" s="2" t="s">
        <v>434</v>
      </c>
      <c r="B63" s="141">
        <v>0</v>
      </c>
      <c r="C63" s="141">
        <v>0</v>
      </c>
      <c r="D63" s="141">
        <f t="shared" si="1"/>
        <v>0</v>
      </c>
    </row>
    <row r="64" spans="1:7" x14ac:dyDescent="0.2">
      <c r="A64" s="2" t="s">
        <v>447</v>
      </c>
      <c r="B64" s="141">
        <v>-16.639844530000001</v>
      </c>
      <c r="C64" s="141">
        <v>0</v>
      </c>
      <c r="D64" s="141">
        <f t="shared" si="1"/>
        <v>-16.639844530000001</v>
      </c>
    </row>
    <row r="65" spans="1:4" x14ac:dyDescent="0.2">
      <c r="A65" s="3" t="s">
        <v>448</v>
      </c>
      <c r="B65" s="13">
        <v>0</v>
      </c>
      <c r="C65" s="13">
        <v>0</v>
      </c>
      <c r="D65" s="13">
        <f t="shared" si="1"/>
        <v>0</v>
      </c>
    </row>
    <row r="66" spans="1:4" x14ac:dyDescent="0.2">
      <c r="A66" s="2" t="s">
        <v>449</v>
      </c>
      <c r="B66" s="141">
        <v>16.639844530000001</v>
      </c>
      <c r="C66" s="141">
        <v>0</v>
      </c>
      <c r="D66" s="141">
        <f t="shared" si="1"/>
        <v>16.639844530000001</v>
      </c>
    </row>
    <row r="67" spans="1:4" x14ac:dyDescent="0.2">
      <c r="A67" s="2"/>
      <c r="B67" s="141"/>
      <c r="C67" s="141"/>
      <c r="D67" s="141"/>
    </row>
    <row r="68" spans="1:4" ht="13.5" thickBot="1" x14ac:dyDescent="0.25">
      <c r="A68" s="142"/>
      <c r="B68" s="142"/>
      <c r="C68" s="142"/>
      <c r="D68" s="142"/>
    </row>
    <row r="69"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B921-9559-4AE6-8E57-36AD3AE2C12F}">
  <sheetPr>
    <tabColor theme="9" tint="0.39997558519241921"/>
  </sheetPr>
  <dimension ref="A1:I69"/>
  <sheetViews>
    <sheetView showGridLines="0" defaultGridColor="0" colorId="60" workbookViewId="0">
      <selection activeCell="A8" sqref="A8:D8"/>
    </sheetView>
  </sheetViews>
  <sheetFormatPr baseColWidth="10" defaultColWidth="11.42578125" defaultRowHeight="12.75" x14ac:dyDescent="0.2"/>
  <cols>
    <col min="1" max="1" width="54.140625" style="4"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4" spans="1:9" x14ac:dyDescent="0.2">
      <c r="E4" s="34"/>
    </row>
    <row r="5" spans="1:9" x14ac:dyDescent="0.2">
      <c r="A5" s="158" t="s">
        <v>365</v>
      </c>
      <c r="B5" s="158"/>
      <c r="C5" s="158"/>
      <c r="D5" s="158"/>
      <c r="E5" s="61"/>
      <c r="F5" s="61"/>
      <c r="G5" s="61"/>
      <c r="H5" s="61"/>
    </row>
    <row r="6" spans="1:9" x14ac:dyDescent="0.2">
      <c r="A6" s="158" t="s">
        <v>494</v>
      </c>
      <c r="B6" s="158"/>
      <c r="C6" s="158"/>
      <c r="D6" s="158"/>
      <c r="E6" s="61"/>
      <c r="F6" s="61"/>
      <c r="G6" s="61"/>
      <c r="H6" s="61"/>
    </row>
    <row r="7" spans="1:9" x14ac:dyDescent="0.2">
      <c r="A7" s="158">
        <v>2023</v>
      </c>
      <c r="B7" s="158"/>
      <c r="C7" s="158"/>
      <c r="D7" s="158"/>
      <c r="E7" s="61"/>
      <c r="F7" s="61"/>
      <c r="G7" s="61"/>
      <c r="H7" s="61"/>
    </row>
    <row r="8" spans="1:9" x14ac:dyDescent="0.2">
      <c r="A8" s="158" t="s">
        <v>367</v>
      </c>
      <c r="B8" s="158"/>
      <c r="C8" s="158"/>
      <c r="D8" s="158"/>
      <c r="E8" s="61"/>
      <c r="F8" s="61"/>
      <c r="G8" s="61"/>
      <c r="H8" s="61"/>
    </row>
    <row r="9" spans="1:9" ht="13.5" thickBot="1" x14ac:dyDescent="0.25"/>
    <row r="10" spans="1:9" ht="14.25" thickTop="1" thickBot="1" x14ac:dyDescent="0.25">
      <c r="A10" s="72" t="s">
        <v>368</v>
      </c>
      <c r="B10" s="72" t="s">
        <v>276</v>
      </c>
      <c r="C10" s="72" t="s">
        <v>278</v>
      </c>
      <c r="D10" s="72" t="s">
        <v>372</v>
      </c>
      <c r="E10" s="73"/>
      <c r="F10" s="73"/>
      <c r="G10" s="73"/>
      <c r="H10" s="73"/>
      <c r="I10" s="73"/>
    </row>
    <row r="11" spans="1:9" s="13" customFormat="1" ht="13.5" thickTop="1" x14ac:dyDescent="0.2">
      <c r="A11" s="74"/>
      <c r="B11" s="12"/>
      <c r="C11" s="12"/>
      <c r="D11" s="12"/>
      <c r="E11" s="12"/>
      <c r="F11" s="12"/>
      <c r="G11" s="12"/>
      <c r="H11" s="12"/>
      <c r="I11" s="12"/>
    </row>
    <row r="12" spans="1:9" s="13" customFormat="1" x14ac:dyDescent="0.2">
      <c r="A12" s="3" t="s">
        <v>406</v>
      </c>
      <c r="B12" s="13">
        <v>778.50082212999996</v>
      </c>
      <c r="C12" s="13">
        <v>15678.093842370001</v>
      </c>
      <c r="D12" s="13">
        <f>SUM(B12:C12)</f>
        <v>16456.5946645</v>
      </c>
      <c r="E12" s="12"/>
      <c r="F12" s="12"/>
      <c r="G12" s="12"/>
      <c r="H12" s="12"/>
      <c r="I12" s="12"/>
    </row>
    <row r="13" spans="1:9" s="13" customFormat="1" x14ac:dyDescent="0.2">
      <c r="A13" s="3" t="s">
        <v>407</v>
      </c>
      <c r="B13" s="13">
        <v>778.50082212999996</v>
      </c>
      <c r="C13" s="13">
        <v>15678.093842370001</v>
      </c>
      <c r="D13" s="13">
        <f t="shared" ref="D13:D66" si="0">SUM(B13:C13)</f>
        <v>16456.5946645</v>
      </c>
      <c r="E13" s="12"/>
      <c r="F13" s="12"/>
      <c r="G13" s="12"/>
      <c r="H13" s="12"/>
      <c r="I13" s="12"/>
    </row>
    <row r="14" spans="1:9" s="31" customFormat="1" x14ac:dyDescent="0.2">
      <c r="A14" s="3" t="s">
        <v>408</v>
      </c>
      <c r="B14" s="13">
        <v>778.50082212999996</v>
      </c>
      <c r="C14" s="13">
        <v>10454.065778280001</v>
      </c>
      <c r="D14" s="13">
        <f t="shared" si="0"/>
        <v>11232.56660041</v>
      </c>
      <c r="E14" s="17"/>
      <c r="F14" s="17"/>
      <c r="G14" s="17"/>
      <c r="H14" s="17"/>
      <c r="I14" s="17"/>
    </row>
    <row r="15" spans="1:9" s="31" customFormat="1" x14ac:dyDescent="0.2">
      <c r="A15" s="2" t="s">
        <v>409</v>
      </c>
      <c r="B15" s="141">
        <v>259.25582708000002</v>
      </c>
      <c r="C15" s="141">
        <v>5131.9155179700001</v>
      </c>
      <c r="D15" s="141">
        <f t="shared" si="0"/>
        <v>5391.1713450500001</v>
      </c>
      <c r="E15" s="17"/>
      <c r="F15" s="17"/>
      <c r="G15" s="17"/>
      <c r="H15" s="17"/>
      <c r="I15" s="17"/>
    </row>
    <row r="16" spans="1:9" s="31" customFormat="1" x14ac:dyDescent="0.2">
      <c r="A16" s="2" t="s">
        <v>410</v>
      </c>
      <c r="B16" s="141">
        <v>35.477659330000002</v>
      </c>
      <c r="C16" s="141">
        <v>931.84964930000001</v>
      </c>
      <c r="D16" s="141">
        <f t="shared" si="0"/>
        <v>967.32730863000006</v>
      </c>
      <c r="E16" s="17"/>
      <c r="F16" s="17"/>
      <c r="G16" s="17"/>
      <c r="H16" s="17"/>
      <c r="I16" s="17"/>
    </row>
    <row r="17" spans="1:9" s="31" customFormat="1" x14ac:dyDescent="0.2">
      <c r="A17" s="2" t="s">
        <v>411</v>
      </c>
      <c r="B17" s="141">
        <v>0</v>
      </c>
      <c r="C17" s="141">
        <v>236.59922352999999</v>
      </c>
      <c r="D17" s="141">
        <f t="shared" si="0"/>
        <v>236.59922352999999</v>
      </c>
      <c r="E17" s="17"/>
      <c r="F17" s="17"/>
      <c r="G17" s="17"/>
      <c r="H17" s="17"/>
      <c r="I17" s="17"/>
    </row>
    <row r="18" spans="1:9" s="31" customFormat="1" x14ac:dyDescent="0.2">
      <c r="A18" s="2" t="s">
        <v>412</v>
      </c>
      <c r="B18" s="141">
        <v>35.477659330000002</v>
      </c>
      <c r="C18" s="141">
        <v>695.25042576999999</v>
      </c>
      <c r="D18" s="141">
        <f t="shared" si="0"/>
        <v>730.72808510000004</v>
      </c>
      <c r="E18" s="17"/>
      <c r="F18" s="17"/>
      <c r="G18" s="17"/>
      <c r="H18" s="17"/>
      <c r="I18" s="17"/>
    </row>
    <row r="19" spans="1:9" s="31" customFormat="1" x14ac:dyDescent="0.2">
      <c r="A19" s="2" t="s">
        <v>413</v>
      </c>
      <c r="B19" s="141">
        <v>82.378308149999995</v>
      </c>
      <c r="C19" s="141">
        <v>3685.6884686799999</v>
      </c>
      <c r="D19" s="141">
        <f t="shared" si="0"/>
        <v>3768.06677683</v>
      </c>
      <c r="E19" s="17"/>
      <c r="F19" s="17"/>
      <c r="G19" s="17"/>
      <c r="H19" s="17"/>
      <c r="I19" s="17"/>
    </row>
    <row r="20" spans="1:9" s="31" customFormat="1" x14ac:dyDescent="0.2">
      <c r="A20" s="3" t="s">
        <v>414</v>
      </c>
      <c r="B20" s="13">
        <v>0</v>
      </c>
      <c r="C20" s="13">
        <v>0</v>
      </c>
      <c r="D20" s="13">
        <f t="shared" si="0"/>
        <v>0</v>
      </c>
      <c r="E20" s="17"/>
      <c r="F20" s="17"/>
      <c r="G20" s="17"/>
      <c r="H20" s="17"/>
      <c r="I20" s="17"/>
    </row>
    <row r="21" spans="1:9" s="31" customFormat="1" x14ac:dyDescent="0.2">
      <c r="A21" s="3" t="s">
        <v>415</v>
      </c>
      <c r="B21" s="13">
        <v>0</v>
      </c>
      <c r="C21" s="13">
        <v>0</v>
      </c>
      <c r="D21" s="13">
        <f t="shared" si="0"/>
        <v>0</v>
      </c>
      <c r="E21" s="17"/>
      <c r="F21" s="17"/>
      <c r="G21" s="17"/>
      <c r="H21" s="17"/>
      <c r="I21" s="17"/>
    </row>
    <row r="22" spans="1:9" s="13" customFormat="1" x14ac:dyDescent="0.2">
      <c r="A22" s="2" t="s">
        <v>416</v>
      </c>
      <c r="B22" s="141">
        <v>0</v>
      </c>
      <c r="C22" s="141">
        <v>0</v>
      </c>
      <c r="D22" s="141">
        <f t="shared" si="0"/>
        <v>0</v>
      </c>
      <c r="E22" s="12"/>
      <c r="F22" s="12"/>
      <c r="G22" s="12"/>
      <c r="H22" s="12"/>
      <c r="I22" s="12"/>
    </row>
    <row r="23" spans="1:9" s="13" customFormat="1" x14ac:dyDescent="0.2">
      <c r="A23" s="2" t="s">
        <v>417</v>
      </c>
      <c r="B23" s="141">
        <v>0</v>
      </c>
      <c r="C23" s="141">
        <v>0</v>
      </c>
      <c r="D23" s="141">
        <f t="shared" si="0"/>
        <v>0</v>
      </c>
      <c r="E23" s="12"/>
      <c r="F23" s="12"/>
      <c r="G23" s="12"/>
      <c r="H23" s="12"/>
      <c r="I23" s="12"/>
    </row>
    <row r="24" spans="1:9" s="31" customFormat="1" x14ac:dyDescent="0.2">
      <c r="A24" s="2" t="s">
        <v>418</v>
      </c>
      <c r="B24" s="141">
        <v>0</v>
      </c>
      <c r="C24" s="141">
        <v>0</v>
      </c>
      <c r="D24" s="141">
        <f t="shared" si="0"/>
        <v>0</v>
      </c>
      <c r="E24" s="17"/>
      <c r="F24" s="17"/>
      <c r="G24" s="17"/>
      <c r="H24" s="17"/>
      <c r="I24" s="17"/>
    </row>
    <row r="25" spans="1:9" s="31" customFormat="1" x14ac:dyDescent="0.2">
      <c r="A25" s="2" t="s">
        <v>419</v>
      </c>
      <c r="B25" s="141">
        <v>0</v>
      </c>
      <c r="C25" s="141">
        <v>0</v>
      </c>
      <c r="D25" s="141">
        <f t="shared" si="0"/>
        <v>0</v>
      </c>
      <c r="E25" s="17"/>
      <c r="F25" s="17"/>
      <c r="G25" s="17"/>
      <c r="H25" s="17"/>
      <c r="I25" s="17"/>
    </row>
    <row r="26" spans="1:9" s="31" customFormat="1" x14ac:dyDescent="0.2">
      <c r="A26" s="3" t="s">
        <v>420</v>
      </c>
      <c r="B26" s="13">
        <v>401.38902757</v>
      </c>
      <c r="C26" s="13">
        <v>704.61214232999998</v>
      </c>
      <c r="D26" s="13">
        <f t="shared" si="0"/>
        <v>1106.0011698999999</v>
      </c>
      <c r="E26" s="17"/>
      <c r="F26" s="17"/>
      <c r="G26" s="17"/>
      <c r="H26" s="17"/>
      <c r="I26" s="17"/>
    </row>
    <row r="27" spans="1:9" s="31" customFormat="1" x14ac:dyDescent="0.2">
      <c r="A27" s="2" t="s">
        <v>421</v>
      </c>
      <c r="B27" s="141">
        <v>0.52208706000000005</v>
      </c>
      <c r="C27" s="141">
        <v>78.255352419999994</v>
      </c>
      <c r="D27" s="141">
        <f t="shared" si="0"/>
        <v>78.777439479999998</v>
      </c>
      <c r="E27" s="17"/>
      <c r="F27" s="17"/>
      <c r="G27" s="17"/>
      <c r="H27" s="17"/>
      <c r="I27" s="17"/>
    </row>
    <row r="28" spans="1:9" s="13" customFormat="1" x14ac:dyDescent="0.2">
      <c r="A28" s="2" t="s">
        <v>422</v>
      </c>
      <c r="B28" s="141">
        <v>0</v>
      </c>
      <c r="C28" s="141">
        <v>0</v>
      </c>
      <c r="D28" s="141">
        <f t="shared" si="0"/>
        <v>0</v>
      </c>
      <c r="E28" s="12"/>
      <c r="F28" s="12"/>
      <c r="G28" s="12"/>
      <c r="H28" s="12"/>
      <c r="I28" s="12"/>
    </row>
    <row r="29" spans="1:9" s="31" customFormat="1" x14ac:dyDescent="0.2">
      <c r="A29" s="2" t="s">
        <v>423</v>
      </c>
      <c r="B29" s="141">
        <v>0</v>
      </c>
      <c r="C29" s="141">
        <v>0</v>
      </c>
      <c r="D29" s="141">
        <f t="shared" si="0"/>
        <v>0</v>
      </c>
      <c r="E29" s="17"/>
      <c r="F29" s="17"/>
      <c r="G29" s="17"/>
      <c r="H29" s="17"/>
      <c r="I29" s="17"/>
    </row>
    <row r="30" spans="1:9" s="31" customFormat="1" ht="24" x14ac:dyDescent="0.2">
      <c r="A30" s="2" t="s">
        <v>424</v>
      </c>
      <c r="B30" s="141">
        <v>0</v>
      </c>
      <c r="C30" s="141">
        <v>0</v>
      </c>
      <c r="D30" s="141">
        <f t="shared" si="0"/>
        <v>0</v>
      </c>
      <c r="E30" s="17"/>
      <c r="F30" s="17"/>
      <c r="G30" s="17"/>
      <c r="H30" s="17"/>
      <c r="I30" s="17"/>
    </row>
    <row r="31" spans="1:9" s="31" customFormat="1" x14ac:dyDescent="0.2">
      <c r="A31" s="2" t="s">
        <v>425</v>
      </c>
      <c r="B31" s="141">
        <v>0</v>
      </c>
      <c r="C31" s="141">
        <v>0</v>
      </c>
      <c r="D31" s="141">
        <f t="shared" si="0"/>
        <v>0</v>
      </c>
      <c r="E31" s="17"/>
      <c r="F31" s="17"/>
      <c r="G31" s="17"/>
      <c r="H31" s="17"/>
      <c r="I31" s="17"/>
    </row>
    <row r="32" spans="1:9" s="31" customFormat="1" x14ac:dyDescent="0.2">
      <c r="A32" s="2" t="s">
        <v>499</v>
      </c>
      <c r="B32" s="141">
        <v>0</v>
      </c>
      <c r="C32" s="141">
        <v>0</v>
      </c>
      <c r="D32" s="141">
        <f t="shared" si="0"/>
        <v>0</v>
      </c>
      <c r="E32" s="17"/>
      <c r="F32" s="17"/>
      <c r="G32" s="17"/>
      <c r="H32" s="17"/>
      <c r="I32" s="17"/>
    </row>
    <row r="33" spans="1:9" s="31" customFormat="1" x14ac:dyDescent="0.2">
      <c r="A33" s="2" t="s">
        <v>426</v>
      </c>
      <c r="B33" s="141">
        <v>0</v>
      </c>
      <c r="C33" s="141">
        <v>0</v>
      </c>
      <c r="D33" s="141">
        <f t="shared" si="0"/>
        <v>0</v>
      </c>
      <c r="E33" s="17"/>
      <c r="F33" s="17"/>
      <c r="G33" s="17"/>
      <c r="H33" s="17"/>
      <c r="I33" s="17"/>
    </row>
    <row r="34" spans="1:9" s="31" customFormat="1" x14ac:dyDescent="0.2">
      <c r="A34" s="2" t="s">
        <v>427</v>
      </c>
      <c r="B34" s="141">
        <v>0</v>
      </c>
      <c r="C34" s="141">
        <v>0</v>
      </c>
      <c r="D34" s="141">
        <f t="shared" si="0"/>
        <v>0</v>
      </c>
      <c r="E34" s="17"/>
      <c r="F34" s="17"/>
      <c r="G34" s="17"/>
      <c r="H34" s="17"/>
      <c r="I34" s="17"/>
    </row>
    <row r="35" spans="1:9" s="13" customFormat="1" x14ac:dyDescent="0.2">
      <c r="A35" s="2" t="s">
        <v>428</v>
      </c>
      <c r="B35" s="141">
        <v>0</v>
      </c>
      <c r="C35" s="141">
        <v>0</v>
      </c>
      <c r="D35" s="141">
        <f t="shared" si="0"/>
        <v>0</v>
      </c>
      <c r="E35" s="12"/>
      <c r="F35" s="12"/>
      <c r="G35" s="12"/>
      <c r="H35" s="12"/>
      <c r="I35" s="12"/>
    </row>
    <row r="36" spans="1:9" s="13" customFormat="1" x14ac:dyDescent="0.2">
      <c r="A36" s="2" t="s">
        <v>429</v>
      </c>
      <c r="B36" s="141">
        <v>0.52208706000000005</v>
      </c>
      <c r="C36" s="141">
        <v>78.255352419999994</v>
      </c>
      <c r="D36" s="141">
        <f t="shared" si="0"/>
        <v>78.777439479999998</v>
      </c>
      <c r="E36" s="12"/>
      <c r="F36" s="12"/>
      <c r="G36" s="12"/>
      <c r="H36" s="12"/>
      <c r="I36" s="12"/>
    </row>
    <row r="37" spans="1:9" s="31" customFormat="1" x14ac:dyDescent="0.2">
      <c r="A37" s="2" t="s">
        <v>430</v>
      </c>
      <c r="B37" s="141">
        <v>0</v>
      </c>
      <c r="C37" s="141">
        <v>0</v>
      </c>
      <c r="D37" s="141">
        <f t="shared" si="0"/>
        <v>0</v>
      </c>
      <c r="E37" s="17"/>
      <c r="F37" s="17"/>
      <c r="G37" s="17"/>
      <c r="H37" s="17"/>
      <c r="I37" s="17"/>
    </row>
    <row r="38" spans="1:9" s="31" customFormat="1" x14ac:dyDescent="0.2">
      <c r="A38" s="2" t="s">
        <v>431</v>
      </c>
      <c r="B38" s="141">
        <v>0</v>
      </c>
      <c r="C38" s="141">
        <v>0</v>
      </c>
      <c r="D38" s="141">
        <f t="shared" si="0"/>
        <v>0</v>
      </c>
      <c r="E38" s="17"/>
      <c r="F38" s="17"/>
      <c r="G38" s="17"/>
      <c r="H38" s="17"/>
      <c r="I38" s="17"/>
    </row>
    <row r="39" spans="1:9" s="13" customFormat="1" x14ac:dyDescent="0.2">
      <c r="A39" s="2" t="s">
        <v>432</v>
      </c>
      <c r="B39" s="141">
        <v>0</v>
      </c>
      <c r="C39" s="141">
        <v>0</v>
      </c>
      <c r="D39" s="141">
        <f t="shared" si="0"/>
        <v>0</v>
      </c>
      <c r="E39" s="12"/>
      <c r="F39" s="12"/>
      <c r="G39" s="12"/>
      <c r="H39" s="12"/>
      <c r="I39" s="12"/>
    </row>
    <row r="40" spans="1:9" s="31" customFormat="1" x14ac:dyDescent="0.2">
      <c r="A40" s="2" t="s">
        <v>433</v>
      </c>
      <c r="B40" s="141">
        <v>400.86694051000001</v>
      </c>
      <c r="C40" s="141">
        <v>532.53228991000003</v>
      </c>
      <c r="D40" s="141">
        <f t="shared" si="0"/>
        <v>933.39923042000009</v>
      </c>
      <c r="E40" s="17"/>
      <c r="F40" s="17"/>
      <c r="G40" s="17"/>
      <c r="H40" s="17"/>
      <c r="I40" s="17"/>
    </row>
    <row r="41" spans="1:9" s="31" customFormat="1" x14ac:dyDescent="0.2">
      <c r="A41" s="2" t="s">
        <v>434</v>
      </c>
      <c r="B41" s="141">
        <v>0</v>
      </c>
      <c r="C41" s="141">
        <v>93.8245</v>
      </c>
      <c r="D41" s="141">
        <f t="shared" si="0"/>
        <v>93.8245</v>
      </c>
      <c r="E41" s="17"/>
      <c r="F41" s="17"/>
      <c r="G41" s="17"/>
      <c r="H41" s="17"/>
      <c r="I41" s="17"/>
    </row>
    <row r="42" spans="1:9" s="13" customFormat="1" x14ac:dyDescent="0.2">
      <c r="A42" s="2" t="s">
        <v>435</v>
      </c>
      <c r="B42" s="141">
        <v>0</v>
      </c>
      <c r="C42" s="141">
        <v>0</v>
      </c>
      <c r="D42" s="141">
        <f t="shared" si="0"/>
        <v>0</v>
      </c>
      <c r="E42" s="12"/>
      <c r="F42" s="12"/>
      <c r="G42" s="12"/>
      <c r="H42" s="12"/>
      <c r="I42" s="12"/>
    </row>
    <row r="43" spans="1:9" s="31" customFormat="1" x14ac:dyDescent="0.2">
      <c r="A43" s="2" t="s">
        <v>436</v>
      </c>
      <c r="B43" s="141">
        <v>0</v>
      </c>
      <c r="C43" s="141">
        <v>5224.02806409</v>
      </c>
      <c r="D43" s="141">
        <f t="shared" si="0"/>
        <v>5224.02806409</v>
      </c>
      <c r="E43" s="17"/>
      <c r="F43" s="17"/>
      <c r="G43" s="17"/>
      <c r="H43" s="17"/>
      <c r="I43" s="17"/>
    </row>
    <row r="44" spans="1:9" s="31" customFormat="1" x14ac:dyDescent="0.2">
      <c r="A44" s="2" t="s">
        <v>437</v>
      </c>
      <c r="B44" s="141">
        <v>0</v>
      </c>
      <c r="C44" s="141">
        <v>4610.7191231799998</v>
      </c>
      <c r="D44" s="141">
        <f t="shared" si="0"/>
        <v>4610.7191231799998</v>
      </c>
      <c r="E44" s="17"/>
      <c r="F44" s="17"/>
      <c r="G44" s="17"/>
      <c r="H44" s="17"/>
      <c r="I44" s="17"/>
    </row>
    <row r="45" spans="1:9" s="31" customFormat="1" x14ac:dyDescent="0.2">
      <c r="A45" s="3" t="s">
        <v>438</v>
      </c>
      <c r="B45" s="13">
        <v>0</v>
      </c>
      <c r="C45" s="13">
        <v>1002.67463976</v>
      </c>
      <c r="D45" s="13">
        <f t="shared" si="0"/>
        <v>1002.67463976</v>
      </c>
      <c r="E45" s="17"/>
      <c r="F45" s="17"/>
      <c r="G45" s="17"/>
      <c r="H45" s="17"/>
      <c r="I45" s="17"/>
    </row>
    <row r="46" spans="1:9" s="31" customFormat="1" x14ac:dyDescent="0.2">
      <c r="A46" s="3" t="s">
        <v>439</v>
      </c>
      <c r="B46" s="13">
        <v>0</v>
      </c>
      <c r="C46" s="13">
        <v>3608.0444834199998</v>
      </c>
      <c r="D46" s="13">
        <f t="shared" si="0"/>
        <v>3608.0444834199998</v>
      </c>
      <c r="E46" s="17"/>
      <c r="F46" s="17"/>
      <c r="G46" s="17"/>
      <c r="H46" s="17"/>
      <c r="I46" s="17"/>
    </row>
    <row r="47" spans="1:9" s="31" customFormat="1" x14ac:dyDescent="0.2">
      <c r="A47" s="2" t="s">
        <v>440</v>
      </c>
      <c r="B47" s="141">
        <v>0</v>
      </c>
      <c r="C47" s="141">
        <v>0</v>
      </c>
      <c r="D47" s="141">
        <f t="shared" si="0"/>
        <v>0</v>
      </c>
      <c r="E47" s="17"/>
      <c r="F47" s="17"/>
      <c r="G47" s="17"/>
      <c r="H47" s="17"/>
      <c r="I47" s="17"/>
    </row>
    <row r="48" spans="1:9" s="31" customFormat="1" x14ac:dyDescent="0.2">
      <c r="A48" s="2" t="s">
        <v>441</v>
      </c>
      <c r="B48" s="141">
        <v>0</v>
      </c>
      <c r="C48" s="141">
        <v>0</v>
      </c>
      <c r="D48" s="141">
        <f t="shared" si="0"/>
        <v>0</v>
      </c>
      <c r="E48" s="17"/>
      <c r="F48" s="17"/>
      <c r="G48" s="17"/>
      <c r="H48" s="17"/>
      <c r="I48" s="17"/>
    </row>
    <row r="49" spans="1:9" s="13" customFormat="1" x14ac:dyDescent="0.2">
      <c r="A49" s="3" t="s">
        <v>442</v>
      </c>
      <c r="B49" s="13">
        <v>0</v>
      </c>
      <c r="C49" s="13">
        <v>0</v>
      </c>
      <c r="D49" s="13">
        <f t="shared" si="0"/>
        <v>0</v>
      </c>
      <c r="E49" s="12"/>
      <c r="F49" s="12"/>
      <c r="G49" s="12"/>
      <c r="H49" s="12"/>
      <c r="I49" s="12"/>
    </row>
    <row r="50" spans="1:9" s="31" customFormat="1" x14ac:dyDescent="0.2">
      <c r="A50" s="2" t="s">
        <v>443</v>
      </c>
      <c r="B50" s="141">
        <v>0</v>
      </c>
      <c r="C50" s="141">
        <v>613.30894091000005</v>
      </c>
      <c r="D50" s="141">
        <f t="shared" si="0"/>
        <v>613.30894091000005</v>
      </c>
      <c r="E50" s="17"/>
      <c r="F50" s="17"/>
      <c r="G50" s="17"/>
      <c r="H50" s="17"/>
      <c r="I50" s="17"/>
    </row>
    <row r="51" spans="1:9" s="31" customFormat="1" x14ac:dyDescent="0.2">
      <c r="A51" s="2" t="s">
        <v>421</v>
      </c>
      <c r="B51" s="141">
        <v>0</v>
      </c>
      <c r="C51" s="141">
        <v>0</v>
      </c>
      <c r="D51" s="141">
        <f t="shared" si="0"/>
        <v>0</v>
      </c>
      <c r="E51" s="17"/>
      <c r="F51" s="17"/>
      <c r="G51" s="17"/>
      <c r="H51" s="17"/>
      <c r="I51" s="17"/>
    </row>
    <row r="52" spans="1:9" x14ac:dyDescent="0.2">
      <c r="A52" s="3" t="s">
        <v>444</v>
      </c>
      <c r="B52" s="13">
        <v>0</v>
      </c>
      <c r="C52" s="13">
        <v>0</v>
      </c>
      <c r="D52" s="13">
        <f t="shared" si="0"/>
        <v>0</v>
      </c>
      <c r="E52" s="42"/>
    </row>
    <row r="53" spans="1:9" x14ac:dyDescent="0.2">
      <c r="A53" s="2" t="s">
        <v>425</v>
      </c>
      <c r="B53" s="141">
        <v>0</v>
      </c>
      <c r="C53" s="141">
        <v>0</v>
      </c>
      <c r="D53" s="141">
        <f t="shared" si="0"/>
        <v>0</v>
      </c>
    </row>
    <row r="54" spans="1:9" x14ac:dyDescent="0.2">
      <c r="A54" s="2" t="s">
        <v>499</v>
      </c>
      <c r="B54" s="141">
        <v>0</v>
      </c>
      <c r="C54" s="141">
        <v>0</v>
      </c>
      <c r="D54" s="141">
        <f t="shared" si="0"/>
        <v>0</v>
      </c>
    </row>
    <row r="55" spans="1:9" x14ac:dyDescent="0.2">
      <c r="A55" s="2" t="s">
        <v>426</v>
      </c>
      <c r="B55" s="141">
        <v>0</v>
      </c>
      <c r="C55" s="141">
        <v>0</v>
      </c>
      <c r="D55" s="141">
        <f t="shared" si="0"/>
        <v>0</v>
      </c>
    </row>
    <row r="56" spans="1:9" x14ac:dyDescent="0.2">
      <c r="A56" s="2" t="s">
        <v>445</v>
      </c>
      <c r="B56" s="141">
        <v>0</v>
      </c>
      <c r="C56" s="141">
        <v>0</v>
      </c>
      <c r="D56" s="141">
        <f t="shared" si="0"/>
        <v>0</v>
      </c>
    </row>
    <row r="57" spans="1:9" x14ac:dyDescent="0.2">
      <c r="A57" s="2" t="s">
        <v>428</v>
      </c>
      <c r="B57" s="141">
        <v>0</v>
      </c>
      <c r="C57" s="141">
        <v>0</v>
      </c>
      <c r="D57" s="141">
        <f t="shared" si="0"/>
        <v>0</v>
      </c>
    </row>
    <row r="58" spans="1:9" x14ac:dyDescent="0.2">
      <c r="A58" s="2" t="s">
        <v>429</v>
      </c>
      <c r="B58" s="141">
        <v>0</v>
      </c>
      <c r="C58" s="141">
        <v>0</v>
      </c>
      <c r="D58" s="141">
        <f t="shared" si="0"/>
        <v>0</v>
      </c>
    </row>
    <row r="59" spans="1:9" x14ac:dyDescent="0.2">
      <c r="A59" s="2" t="s">
        <v>431</v>
      </c>
      <c r="B59" s="141">
        <v>0</v>
      </c>
      <c r="C59" s="141">
        <v>0</v>
      </c>
      <c r="D59" s="141">
        <f t="shared" si="0"/>
        <v>0</v>
      </c>
    </row>
    <row r="60" spans="1:9" x14ac:dyDescent="0.2">
      <c r="A60" s="2" t="s">
        <v>432</v>
      </c>
      <c r="B60" s="141">
        <v>0</v>
      </c>
      <c r="C60" s="141">
        <v>0</v>
      </c>
      <c r="D60" s="141">
        <f t="shared" si="0"/>
        <v>0</v>
      </c>
    </row>
    <row r="61" spans="1:9" x14ac:dyDescent="0.2">
      <c r="A61" s="2" t="s">
        <v>446</v>
      </c>
      <c r="B61" s="141">
        <v>0</v>
      </c>
      <c r="C61" s="141">
        <v>0</v>
      </c>
      <c r="D61" s="141">
        <f t="shared" si="0"/>
        <v>0</v>
      </c>
    </row>
    <row r="62" spans="1:9" x14ac:dyDescent="0.2">
      <c r="A62" s="2" t="s">
        <v>433</v>
      </c>
      <c r="B62" s="141">
        <v>0</v>
      </c>
      <c r="C62" s="141">
        <v>613.30894091000005</v>
      </c>
      <c r="D62" s="141">
        <f t="shared" si="0"/>
        <v>613.30894091000005</v>
      </c>
    </row>
    <row r="63" spans="1:9" x14ac:dyDescent="0.2">
      <c r="A63" s="2" t="s">
        <v>434</v>
      </c>
      <c r="B63" s="141">
        <v>0</v>
      </c>
      <c r="C63" s="141">
        <v>0</v>
      </c>
      <c r="D63" s="141">
        <f t="shared" si="0"/>
        <v>0</v>
      </c>
    </row>
    <row r="64" spans="1:9" x14ac:dyDescent="0.2">
      <c r="A64" s="2" t="s">
        <v>447</v>
      </c>
      <c r="B64" s="141">
        <v>0</v>
      </c>
      <c r="C64" s="141">
        <v>0</v>
      </c>
      <c r="D64" s="141">
        <f t="shared" si="0"/>
        <v>0</v>
      </c>
    </row>
    <row r="65" spans="1:4" x14ac:dyDescent="0.2">
      <c r="A65" s="3" t="s">
        <v>448</v>
      </c>
      <c r="B65" s="13">
        <v>0</v>
      </c>
      <c r="C65" s="13">
        <v>0</v>
      </c>
      <c r="D65" s="13">
        <f t="shared" si="0"/>
        <v>0</v>
      </c>
    </row>
    <row r="66" spans="1:4" x14ac:dyDescent="0.2">
      <c r="A66" s="2" t="s">
        <v>449</v>
      </c>
      <c r="B66" s="141">
        <v>0</v>
      </c>
      <c r="C66" s="141">
        <v>0</v>
      </c>
      <c r="D66" s="141">
        <f t="shared" si="0"/>
        <v>0</v>
      </c>
    </row>
    <row r="67" spans="1:4" x14ac:dyDescent="0.2">
      <c r="A67" s="2"/>
      <c r="B67" s="141"/>
      <c r="C67" s="141"/>
      <c r="D67" s="141"/>
    </row>
    <row r="68" spans="1:4" ht="13.5" thickBot="1" x14ac:dyDescent="0.25">
      <c r="A68" s="142"/>
      <c r="B68" s="142"/>
      <c r="C68" s="142"/>
      <c r="D68" s="142"/>
    </row>
    <row r="69" spans="1:4"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BB66-8832-4DED-8E1F-A676937F5702}">
  <sheetPr>
    <tabColor theme="9" tint="0.39997558519241921"/>
  </sheetPr>
  <dimension ref="A1:K69"/>
  <sheetViews>
    <sheetView showGridLines="0" defaultGridColor="0" colorId="60" workbookViewId="0">
      <selection activeCell="D12" sqref="D12:D66"/>
    </sheetView>
  </sheetViews>
  <sheetFormatPr baseColWidth="10" defaultColWidth="11.42578125" defaultRowHeight="12.75" x14ac:dyDescent="0.2"/>
  <cols>
    <col min="1" max="1" width="53.5703125" style="4" customWidth="1"/>
    <col min="2" max="6" width="11.42578125" style="4"/>
    <col min="7" max="7" width="14.140625" style="4" customWidth="1"/>
    <col min="8" max="8" width="13.5703125" style="4" customWidth="1"/>
    <col min="9" max="16384" width="11.42578125" style="4"/>
  </cols>
  <sheetData>
    <row r="1" spans="1:8" x14ac:dyDescent="0.2">
      <c r="A1" s="71" t="s">
        <v>286</v>
      </c>
    </row>
    <row r="2" spans="1:8" x14ac:dyDescent="0.2">
      <c r="A2" s="71" t="s">
        <v>363</v>
      </c>
    </row>
    <row r="3" spans="1:8" x14ac:dyDescent="0.2">
      <c r="A3" s="71" t="s">
        <v>364</v>
      </c>
    </row>
    <row r="5" spans="1:8" x14ac:dyDescent="0.2">
      <c r="A5" s="158" t="s">
        <v>365</v>
      </c>
      <c r="B5" s="158"/>
      <c r="C5" s="158"/>
      <c r="D5" s="158"/>
      <c r="E5" s="76"/>
      <c r="F5" s="61"/>
      <c r="G5" s="61"/>
    </row>
    <row r="6" spans="1:8" x14ac:dyDescent="0.2">
      <c r="A6" s="158" t="s">
        <v>495</v>
      </c>
      <c r="B6" s="158"/>
      <c r="C6" s="158"/>
      <c r="D6" s="158"/>
      <c r="E6" s="61"/>
      <c r="F6" s="61"/>
      <c r="G6" s="61"/>
    </row>
    <row r="7" spans="1:8" x14ac:dyDescent="0.2">
      <c r="A7" s="158">
        <v>2023</v>
      </c>
      <c r="B7" s="158"/>
      <c r="C7" s="158"/>
      <c r="D7" s="158"/>
      <c r="E7" s="61"/>
      <c r="F7" s="61"/>
      <c r="G7" s="61"/>
    </row>
    <row r="8" spans="1:8" x14ac:dyDescent="0.2">
      <c r="A8" s="158" t="s">
        <v>367</v>
      </c>
      <c r="B8" s="158"/>
      <c r="C8" s="158"/>
      <c r="D8" s="158"/>
      <c r="E8" s="61"/>
      <c r="F8" s="61"/>
      <c r="G8" s="61"/>
    </row>
    <row r="9" spans="1:8" ht="13.5" thickBot="1" x14ac:dyDescent="0.25"/>
    <row r="10" spans="1:8" ht="14.25" thickTop="1" thickBot="1" x14ac:dyDescent="0.25">
      <c r="A10" s="72" t="s">
        <v>368</v>
      </c>
      <c r="B10" s="72" t="s">
        <v>496</v>
      </c>
      <c r="C10" s="72" t="s">
        <v>281</v>
      </c>
      <c r="D10" s="72" t="s">
        <v>285</v>
      </c>
      <c r="E10" s="72" t="s">
        <v>372</v>
      </c>
      <c r="F10" s="73"/>
      <c r="G10" s="73"/>
      <c r="H10" s="73"/>
    </row>
    <row r="11" spans="1:8" s="13" customFormat="1" ht="13.5" thickTop="1" x14ac:dyDescent="0.2">
      <c r="A11" s="74"/>
      <c r="B11" s="12"/>
      <c r="C11" s="12"/>
      <c r="D11" s="12"/>
      <c r="E11" s="12"/>
      <c r="F11" s="12"/>
      <c r="G11" s="12"/>
      <c r="H11" s="12"/>
    </row>
    <row r="12" spans="1:8" s="13" customFormat="1" x14ac:dyDescent="0.2">
      <c r="A12" s="3" t="s">
        <v>406</v>
      </c>
      <c r="B12" s="13">
        <v>11126.30586604</v>
      </c>
      <c r="C12" s="13">
        <v>190069.92691491</v>
      </c>
      <c r="D12" s="13">
        <v>1111.8039898879999</v>
      </c>
      <c r="E12" s="13">
        <f t="shared" ref="E12:E43" si="0">SUM(B12:D12)</f>
        <v>202308.03677083799</v>
      </c>
      <c r="F12" s="12"/>
      <c r="G12" s="12"/>
      <c r="H12" s="12"/>
    </row>
    <row r="13" spans="1:8" s="13" customFormat="1" x14ac:dyDescent="0.2">
      <c r="A13" s="3" t="s">
        <v>407</v>
      </c>
      <c r="B13" s="13">
        <v>11311.51321612</v>
      </c>
      <c r="C13" s="13">
        <v>190069.92691491</v>
      </c>
      <c r="D13" s="13">
        <v>1111.8039898879999</v>
      </c>
      <c r="E13" s="13">
        <f t="shared" si="0"/>
        <v>202493.24412091798</v>
      </c>
      <c r="F13" s="12"/>
      <c r="G13" s="12"/>
      <c r="H13" s="12"/>
    </row>
    <row r="14" spans="1:8" s="31" customFormat="1" x14ac:dyDescent="0.2">
      <c r="A14" s="3" t="s">
        <v>408</v>
      </c>
      <c r="B14" s="13">
        <v>10289.892313849999</v>
      </c>
      <c r="C14" s="13">
        <v>189708.19830275001</v>
      </c>
      <c r="D14" s="13">
        <v>709.86240368799997</v>
      </c>
      <c r="E14" s="13">
        <f t="shared" si="0"/>
        <v>200707.953020288</v>
      </c>
      <c r="F14" s="17"/>
      <c r="G14" s="17"/>
      <c r="H14" s="17"/>
    </row>
    <row r="15" spans="1:8" s="31" customFormat="1" x14ac:dyDescent="0.2">
      <c r="A15" s="2" t="s">
        <v>409</v>
      </c>
      <c r="B15" s="141">
        <v>5079.9670026200001</v>
      </c>
      <c r="C15" s="141">
        <v>7960.8694846899998</v>
      </c>
      <c r="D15" s="141">
        <v>196.12045341000001</v>
      </c>
      <c r="E15" s="141">
        <f t="shared" si="0"/>
        <v>13236.95694072</v>
      </c>
      <c r="F15" s="17"/>
      <c r="G15" s="17"/>
      <c r="H15" s="17"/>
    </row>
    <row r="16" spans="1:8" s="31" customFormat="1" x14ac:dyDescent="0.2">
      <c r="A16" s="2" t="s">
        <v>410</v>
      </c>
      <c r="B16" s="141">
        <v>887.77409250000005</v>
      </c>
      <c r="C16" s="141">
        <v>1098.54141998</v>
      </c>
      <c r="D16" s="141">
        <v>26.347612850000001</v>
      </c>
      <c r="E16" s="141">
        <f t="shared" si="0"/>
        <v>2012.66312533</v>
      </c>
      <c r="F16" s="17"/>
      <c r="G16" s="17"/>
      <c r="H16" s="17"/>
    </row>
    <row r="17" spans="1:8" s="31" customFormat="1" x14ac:dyDescent="0.2">
      <c r="A17" s="2" t="s">
        <v>411</v>
      </c>
      <c r="B17" s="141">
        <v>225.69463417</v>
      </c>
      <c r="C17" s="141">
        <v>0</v>
      </c>
      <c r="D17" s="141">
        <v>0</v>
      </c>
      <c r="E17" s="141">
        <f t="shared" si="0"/>
        <v>225.69463417</v>
      </c>
      <c r="F17" s="17"/>
      <c r="G17" s="17"/>
      <c r="H17" s="17"/>
    </row>
    <row r="18" spans="1:8" s="31" customFormat="1" x14ac:dyDescent="0.2">
      <c r="A18" s="2" t="s">
        <v>412</v>
      </c>
      <c r="B18" s="141">
        <v>662.07945832999997</v>
      </c>
      <c r="C18" s="141">
        <v>1098.54141998</v>
      </c>
      <c r="D18" s="141">
        <v>26.347612850000001</v>
      </c>
      <c r="E18" s="141">
        <f t="shared" si="0"/>
        <v>1786.96849116</v>
      </c>
      <c r="F18" s="17"/>
      <c r="G18" s="17"/>
      <c r="H18" s="17"/>
    </row>
    <row r="19" spans="1:8" s="31" customFormat="1" x14ac:dyDescent="0.2">
      <c r="A19" s="2" t="s">
        <v>413</v>
      </c>
      <c r="B19" s="141">
        <v>3754.01704118</v>
      </c>
      <c r="C19" s="141">
        <v>8530.3098426500001</v>
      </c>
      <c r="D19" s="141">
        <v>470.27625803799998</v>
      </c>
      <c r="E19" s="141">
        <f t="shared" si="0"/>
        <v>12754.603141868</v>
      </c>
      <c r="F19" s="17"/>
      <c r="G19" s="17"/>
      <c r="H19" s="17"/>
    </row>
    <row r="20" spans="1:8" s="31" customFormat="1" x14ac:dyDescent="0.2">
      <c r="A20" s="3" t="s">
        <v>414</v>
      </c>
      <c r="B20" s="13">
        <v>2.2114201200000001</v>
      </c>
      <c r="C20" s="13">
        <v>0</v>
      </c>
      <c r="D20" s="13">
        <v>0</v>
      </c>
      <c r="E20" s="13">
        <f t="shared" si="0"/>
        <v>2.2114201200000001</v>
      </c>
      <c r="F20" s="17"/>
      <c r="G20" s="17"/>
      <c r="H20" s="17"/>
    </row>
    <row r="21" spans="1:8" s="13" customFormat="1" x14ac:dyDescent="0.2">
      <c r="A21" s="3" t="s">
        <v>415</v>
      </c>
      <c r="B21" s="13">
        <v>2.2114201200000001</v>
      </c>
      <c r="C21" s="13">
        <v>0</v>
      </c>
      <c r="D21" s="13">
        <v>0</v>
      </c>
      <c r="E21" s="13">
        <f t="shared" si="0"/>
        <v>2.2114201200000001</v>
      </c>
      <c r="F21" s="12"/>
      <c r="G21" s="12"/>
      <c r="H21" s="12"/>
    </row>
    <row r="22" spans="1:8" s="13" customFormat="1" x14ac:dyDescent="0.2">
      <c r="A22" s="2" t="s">
        <v>416</v>
      </c>
      <c r="B22" s="141">
        <v>0</v>
      </c>
      <c r="C22" s="141">
        <v>0</v>
      </c>
      <c r="D22" s="141">
        <v>0</v>
      </c>
      <c r="E22" s="141">
        <f t="shared" si="0"/>
        <v>0</v>
      </c>
      <c r="F22" s="12"/>
      <c r="G22" s="12"/>
      <c r="H22" s="12"/>
    </row>
    <row r="23" spans="1:8" s="31" customFormat="1" x14ac:dyDescent="0.2">
      <c r="A23" s="2" t="s">
        <v>417</v>
      </c>
      <c r="B23" s="141">
        <v>0</v>
      </c>
      <c r="C23" s="141">
        <v>0</v>
      </c>
      <c r="D23" s="141">
        <v>0</v>
      </c>
      <c r="E23" s="141">
        <f t="shared" si="0"/>
        <v>0</v>
      </c>
      <c r="F23" s="17"/>
      <c r="G23" s="17"/>
      <c r="H23" s="17"/>
    </row>
    <row r="24" spans="1:8" s="31" customFormat="1" x14ac:dyDescent="0.2">
      <c r="A24" s="2" t="s">
        <v>418</v>
      </c>
      <c r="B24" s="141">
        <v>2.2114201200000001</v>
      </c>
      <c r="C24" s="141">
        <v>0</v>
      </c>
      <c r="D24" s="141">
        <v>0</v>
      </c>
      <c r="E24" s="141">
        <f t="shared" si="0"/>
        <v>2.2114201200000001</v>
      </c>
      <c r="F24" s="17"/>
      <c r="G24" s="17"/>
      <c r="H24" s="17"/>
    </row>
    <row r="25" spans="1:8" s="31" customFormat="1" x14ac:dyDescent="0.2">
      <c r="A25" s="2" t="s">
        <v>419</v>
      </c>
      <c r="B25" s="141">
        <v>0</v>
      </c>
      <c r="C25" s="141">
        <v>0</v>
      </c>
      <c r="D25" s="141">
        <v>0</v>
      </c>
      <c r="E25" s="141">
        <f t="shared" si="0"/>
        <v>0</v>
      </c>
      <c r="F25" s="17"/>
      <c r="G25" s="17"/>
      <c r="H25" s="17"/>
    </row>
    <row r="26" spans="1:8" s="31" customFormat="1" x14ac:dyDescent="0.2">
      <c r="A26" s="3" t="s">
        <v>420</v>
      </c>
      <c r="B26" s="13">
        <v>565.92275743000005</v>
      </c>
      <c r="C26" s="13">
        <v>172118.47755543</v>
      </c>
      <c r="D26" s="13">
        <v>17.118079389999998</v>
      </c>
      <c r="E26" s="13">
        <f t="shared" si="0"/>
        <v>172701.51839225</v>
      </c>
      <c r="F26" s="17"/>
      <c r="G26" s="17"/>
      <c r="H26" s="17"/>
    </row>
    <row r="27" spans="1:8" s="13" customFormat="1" x14ac:dyDescent="0.2">
      <c r="A27" s="2" t="s">
        <v>421</v>
      </c>
      <c r="B27" s="141">
        <v>6.0100499999999997</v>
      </c>
      <c r="C27" s="141">
        <v>447.09434729999998</v>
      </c>
      <c r="D27" s="141">
        <v>0</v>
      </c>
      <c r="E27" s="141">
        <f t="shared" si="0"/>
        <v>453.10439729999996</v>
      </c>
      <c r="F27" s="12"/>
      <c r="G27" s="12"/>
      <c r="H27" s="12"/>
    </row>
    <row r="28" spans="1:8" s="31" customFormat="1" x14ac:dyDescent="0.2">
      <c r="A28" s="2" t="s">
        <v>422</v>
      </c>
      <c r="B28" s="141">
        <v>0</v>
      </c>
      <c r="C28" s="141">
        <v>0</v>
      </c>
      <c r="D28" s="141">
        <v>0</v>
      </c>
      <c r="E28" s="141">
        <f t="shared" si="0"/>
        <v>0</v>
      </c>
      <c r="F28" s="17"/>
      <c r="G28" s="17"/>
      <c r="H28" s="17"/>
    </row>
    <row r="29" spans="1:8" s="31" customFormat="1" x14ac:dyDescent="0.2">
      <c r="A29" s="2" t="s">
        <v>423</v>
      </c>
      <c r="B29" s="141">
        <v>0</v>
      </c>
      <c r="C29" s="141">
        <v>0</v>
      </c>
      <c r="D29" s="141">
        <v>0</v>
      </c>
      <c r="E29" s="141">
        <f t="shared" si="0"/>
        <v>0</v>
      </c>
      <c r="F29" s="17"/>
      <c r="G29" s="17"/>
      <c r="H29" s="17"/>
    </row>
    <row r="30" spans="1:8" s="31" customFormat="1" ht="24" x14ac:dyDescent="0.2">
      <c r="A30" s="2" t="s">
        <v>424</v>
      </c>
      <c r="B30" s="141">
        <v>0</v>
      </c>
      <c r="C30" s="141">
        <v>0</v>
      </c>
      <c r="D30" s="141">
        <v>0</v>
      </c>
      <c r="E30" s="141">
        <f t="shared" si="0"/>
        <v>0</v>
      </c>
      <c r="F30" s="17"/>
      <c r="G30" s="17"/>
      <c r="H30" s="17"/>
    </row>
    <row r="31" spans="1:8" s="31" customFormat="1" x14ac:dyDescent="0.2">
      <c r="A31" s="2" t="s">
        <v>425</v>
      </c>
      <c r="B31" s="141">
        <v>0</v>
      </c>
      <c r="C31" s="141">
        <v>0</v>
      </c>
      <c r="D31" s="141">
        <v>0</v>
      </c>
      <c r="E31" s="141">
        <f t="shared" si="0"/>
        <v>0</v>
      </c>
      <c r="F31" s="17"/>
      <c r="G31" s="17"/>
      <c r="H31" s="17"/>
    </row>
    <row r="32" spans="1:8" s="31" customFormat="1" x14ac:dyDescent="0.2">
      <c r="A32" s="2" t="s">
        <v>499</v>
      </c>
      <c r="B32" s="141">
        <v>0</v>
      </c>
      <c r="C32" s="141">
        <v>0</v>
      </c>
      <c r="D32" s="141">
        <v>0</v>
      </c>
      <c r="E32" s="141">
        <f t="shared" si="0"/>
        <v>0</v>
      </c>
      <c r="F32" s="17"/>
      <c r="G32" s="17"/>
      <c r="H32" s="17"/>
    </row>
    <row r="33" spans="1:8" s="31" customFormat="1" x14ac:dyDescent="0.2">
      <c r="A33" s="2" t="s">
        <v>426</v>
      </c>
      <c r="B33" s="141">
        <v>0</v>
      </c>
      <c r="C33" s="141">
        <v>0</v>
      </c>
      <c r="D33" s="141">
        <v>0</v>
      </c>
      <c r="E33" s="141">
        <f t="shared" si="0"/>
        <v>0</v>
      </c>
      <c r="F33" s="17"/>
      <c r="G33" s="17"/>
      <c r="H33" s="17"/>
    </row>
    <row r="34" spans="1:8" s="31" customFormat="1" x14ac:dyDescent="0.2">
      <c r="A34" s="2" t="s">
        <v>427</v>
      </c>
      <c r="B34" s="141">
        <v>0</v>
      </c>
      <c r="C34" s="141">
        <v>0</v>
      </c>
      <c r="D34" s="141">
        <v>0</v>
      </c>
      <c r="E34" s="141">
        <f t="shared" si="0"/>
        <v>0</v>
      </c>
      <c r="F34" s="17"/>
      <c r="G34" s="17"/>
      <c r="H34" s="17"/>
    </row>
    <row r="35" spans="1:8" s="31" customFormat="1" x14ac:dyDescent="0.2">
      <c r="A35" s="2" t="s">
        <v>428</v>
      </c>
      <c r="B35" s="141">
        <v>6.0100499999999997</v>
      </c>
      <c r="C35" s="141">
        <v>0</v>
      </c>
      <c r="D35" s="141">
        <v>0</v>
      </c>
      <c r="E35" s="141">
        <f t="shared" si="0"/>
        <v>6.0100499999999997</v>
      </c>
      <c r="F35" s="17"/>
      <c r="G35" s="17"/>
      <c r="H35" s="17"/>
    </row>
    <row r="36" spans="1:8" s="31" customFormat="1" x14ac:dyDescent="0.2">
      <c r="A36" s="2" t="s">
        <v>429</v>
      </c>
      <c r="B36" s="141">
        <v>0</v>
      </c>
      <c r="C36" s="141">
        <v>75.822307199999997</v>
      </c>
      <c r="D36" s="141">
        <v>0</v>
      </c>
      <c r="E36" s="141">
        <f t="shared" si="0"/>
        <v>75.822307199999997</v>
      </c>
      <c r="F36" s="17"/>
      <c r="G36" s="17"/>
      <c r="H36" s="17"/>
    </row>
    <row r="37" spans="1:8" s="31" customFormat="1" x14ac:dyDescent="0.2">
      <c r="A37" s="2" t="s">
        <v>430</v>
      </c>
      <c r="B37" s="141">
        <v>0</v>
      </c>
      <c r="C37" s="141">
        <v>0</v>
      </c>
      <c r="D37" s="141">
        <v>0</v>
      </c>
      <c r="E37" s="141">
        <f t="shared" si="0"/>
        <v>0</v>
      </c>
      <c r="F37" s="17"/>
      <c r="G37" s="17"/>
      <c r="H37" s="17"/>
    </row>
    <row r="38" spans="1:8" s="31" customFormat="1" x14ac:dyDescent="0.2">
      <c r="A38" s="2" t="s">
        <v>431</v>
      </c>
      <c r="B38" s="141">
        <v>0</v>
      </c>
      <c r="C38" s="141">
        <v>371.27204010000003</v>
      </c>
      <c r="D38" s="141">
        <v>0</v>
      </c>
      <c r="E38" s="141">
        <f t="shared" si="0"/>
        <v>371.27204010000003</v>
      </c>
      <c r="F38" s="17"/>
      <c r="G38" s="17"/>
      <c r="H38" s="17"/>
    </row>
    <row r="39" spans="1:8" s="31" customFormat="1" x14ac:dyDescent="0.2">
      <c r="A39" s="2" t="s">
        <v>432</v>
      </c>
      <c r="B39" s="141">
        <v>0</v>
      </c>
      <c r="C39" s="141">
        <v>0</v>
      </c>
      <c r="D39" s="141">
        <v>0</v>
      </c>
      <c r="E39" s="141">
        <f t="shared" si="0"/>
        <v>0</v>
      </c>
      <c r="F39" s="17"/>
      <c r="G39" s="17"/>
      <c r="H39" s="17"/>
    </row>
    <row r="40" spans="1:8" s="31" customFormat="1" x14ac:dyDescent="0.2">
      <c r="A40" s="2" t="s">
        <v>433</v>
      </c>
      <c r="B40" s="141">
        <v>538.64836433999994</v>
      </c>
      <c r="C40" s="141">
        <v>171671.38320812999</v>
      </c>
      <c r="D40" s="141">
        <v>17.118079389999998</v>
      </c>
      <c r="E40" s="141">
        <f t="shared" si="0"/>
        <v>172227.14965186</v>
      </c>
      <c r="F40" s="17"/>
      <c r="G40" s="17"/>
      <c r="H40" s="17"/>
    </row>
    <row r="41" spans="1:8" s="31" customFormat="1" x14ac:dyDescent="0.2">
      <c r="A41" s="2" t="s">
        <v>434</v>
      </c>
      <c r="B41" s="141">
        <v>21.264343090000001</v>
      </c>
      <c r="C41" s="141">
        <v>0</v>
      </c>
      <c r="D41" s="141">
        <v>0</v>
      </c>
      <c r="E41" s="141">
        <f t="shared" si="0"/>
        <v>21.264343090000001</v>
      </c>
      <c r="F41" s="17"/>
      <c r="G41" s="17"/>
      <c r="H41" s="17"/>
    </row>
    <row r="42" spans="1:8" s="13" customFormat="1" x14ac:dyDescent="0.2">
      <c r="A42" s="2" t="s">
        <v>435</v>
      </c>
      <c r="B42" s="141">
        <v>0</v>
      </c>
      <c r="C42" s="141">
        <v>0</v>
      </c>
      <c r="D42" s="141">
        <v>0</v>
      </c>
      <c r="E42" s="141">
        <f t="shared" si="0"/>
        <v>0</v>
      </c>
      <c r="F42" s="12"/>
      <c r="G42" s="12"/>
      <c r="H42" s="12"/>
    </row>
    <row r="43" spans="1:8" s="13" customFormat="1" x14ac:dyDescent="0.2">
      <c r="A43" s="2" t="s">
        <v>436</v>
      </c>
      <c r="B43" s="141">
        <v>1021.62090227</v>
      </c>
      <c r="C43" s="141">
        <v>361.72861216000001</v>
      </c>
      <c r="D43" s="141">
        <v>401.94158620000002</v>
      </c>
      <c r="E43" s="141">
        <f t="shared" si="0"/>
        <v>1785.2911006300001</v>
      </c>
      <c r="F43" s="12"/>
      <c r="G43" s="12"/>
      <c r="H43" s="12"/>
    </row>
    <row r="44" spans="1:8" s="31" customFormat="1" x14ac:dyDescent="0.2">
      <c r="A44" s="2" t="s">
        <v>437</v>
      </c>
      <c r="B44" s="141">
        <v>1021.62090227</v>
      </c>
      <c r="C44" s="141">
        <v>361.72861216000001</v>
      </c>
      <c r="D44" s="141">
        <v>401.94158620000002</v>
      </c>
      <c r="E44" s="141">
        <f t="shared" ref="E44:E66" si="1">SUM(B44:D44)</f>
        <v>1785.2911006300001</v>
      </c>
      <c r="F44" s="17"/>
      <c r="G44" s="17"/>
      <c r="H44" s="17"/>
    </row>
    <row r="45" spans="1:8" s="31" customFormat="1" x14ac:dyDescent="0.2">
      <c r="A45" s="3" t="s">
        <v>438</v>
      </c>
      <c r="B45" s="13">
        <v>1002.51607588</v>
      </c>
      <c r="C45" s="13">
        <v>361.72861216000001</v>
      </c>
      <c r="D45" s="13">
        <v>401.94158620000002</v>
      </c>
      <c r="E45" s="13">
        <f t="shared" si="1"/>
        <v>1766.1862742400001</v>
      </c>
      <c r="F45" s="17"/>
      <c r="G45" s="17"/>
      <c r="H45" s="17"/>
    </row>
    <row r="46" spans="1:8" s="13" customFormat="1" x14ac:dyDescent="0.2">
      <c r="A46" s="3" t="s">
        <v>439</v>
      </c>
      <c r="B46" s="13">
        <v>19.104826389999999</v>
      </c>
      <c r="C46" s="13">
        <v>0</v>
      </c>
      <c r="D46" s="13">
        <v>0</v>
      </c>
      <c r="E46" s="13">
        <f t="shared" si="1"/>
        <v>19.104826389999999</v>
      </c>
      <c r="F46" s="12"/>
      <c r="G46" s="12"/>
      <c r="H46" s="12"/>
    </row>
    <row r="47" spans="1:8" s="31" customFormat="1" x14ac:dyDescent="0.2">
      <c r="A47" s="2" t="s">
        <v>440</v>
      </c>
      <c r="B47" s="141">
        <v>0</v>
      </c>
      <c r="C47" s="141">
        <v>0</v>
      </c>
      <c r="D47" s="141">
        <v>0</v>
      </c>
      <c r="E47" s="141">
        <f t="shared" si="1"/>
        <v>0</v>
      </c>
      <c r="F47" s="17"/>
      <c r="G47" s="17"/>
      <c r="H47" s="17"/>
    </row>
    <row r="48" spans="1:8" s="31" customFormat="1" x14ac:dyDescent="0.2">
      <c r="A48" s="2" t="s">
        <v>441</v>
      </c>
      <c r="B48" s="141">
        <v>0</v>
      </c>
      <c r="C48" s="141">
        <v>0</v>
      </c>
      <c r="D48" s="141">
        <v>0</v>
      </c>
      <c r="E48" s="141">
        <f t="shared" si="1"/>
        <v>0</v>
      </c>
      <c r="F48" s="17"/>
      <c r="G48" s="17"/>
      <c r="H48" s="17"/>
    </row>
    <row r="49" spans="1:11" s="13" customFormat="1" x14ac:dyDescent="0.2">
      <c r="A49" s="3" t="s">
        <v>442</v>
      </c>
      <c r="B49" s="13">
        <v>0</v>
      </c>
      <c r="C49" s="13">
        <v>0</v>
      </c>
      <c r="D49" s="13">
        <v>0</v>
      </c>
      <c r="E49" s="13">
        <f t="shared" si="1"/>
        <v>0</v>
      </c>
      <c r="F49" s="12"/>
      <c r="G49" s="12"/>
      <c r="H49" s="12"/>
    </row>
    <row r="50" spans="1:11" s="31" customFormat="1" x14ac:dyDescent="0.2">
      <c r="A50" s="2" t="s">
        <v>443</v>
      </c>
      <c r="B50" s="141">
        <v>0</v>
      </c>
      <c r="C50" s="141">
        <v>0</v>
      </c>
      <c r="D50" s="141">
        <v>0</v>
      </c>
      <c r="E50" s="141">
        <f t="shared" si="1"/>
        <v>0</v>
      </c>
      <c r="F50" s="17"/>
      <c r="G50" s="17"/>
      <c r="H50" s="17"/>
      <c r="I50" s="141"/>
      <c r="J50" s="141"/>
      <c r="K50" s="141"/>
    </row>
    <row r="51" spans="1:11" s="31" customFormat="1" x14ac:dyDescent="0.2">
      <c r="A51" s="2" t="s">
        <v>421</v>
      </c>
      <c r="B51" s="141">
        <v>0</v>
      </c>
      <c r="C51" s="141">
        <v>0</v>
      </c>
      <c r="D51" s="141">
        <v>0</v>
      </c>
      <c r="E51" s="141">
        <f t="shared" si="1"/>
        <v>0</v>
      </c>
      <c r="F51" s="17"/>
      <c r="G51" s="17"/>
      <c r="H51" s="17"/>
      <c r="I51" s="141"/>
      <c r="J51" s="141"/>
      <c r="K51" s="141"/>
    </row>
    <row r="52" spans="1:11" s="31" customFormat="1" x14ac:dyDescent="0.2">
      <c r="A52" s="3" t="s">
        <v>444</v>
      </c>
      <c r="B52" s="13">
        <v>0</v>
      </c>
      <c r="C52" s="13">
        <v>0</v>
      </c>
      <c r="D52" s="13">
        <v>0</v>
      </c>
      <c r="E52" s="13">
        <f t="shared" si="1"/>
        <v>0</v>
      </c>
      <c r="F52" s="17"/>
      <c r="G52" s="17"/>
      <c r="H52" s="17"/>
      <c r="I52" s="141"/>
      <c r="J52" s="141"/>
      <c r="K52" s="141"/>
    </row>
    <row r="53" spans="1:11" s="31" customFormat="1" x14ac:dyDescent="0.2">
      <c r="A53" s="2" t="s">
        <v>425</v>
      </c>
      <c r="B53" s="141">
        <v>0</v>
      </c>
      <c r="C53" s="141">
        <v>0</v>
      </c>
      <c r="D53" s="141">
        <v>0</v>
      </c>
      <c r="E53" s="141">
        <f t="shared" si="1"/>
        <v>0</v>
      </c>
      <c r="F53" s="17"/>
      <c r="G53" s="17"/>
      <c r="H53" s="17"/>
      <c r="I53" s="141"/>
      <c r="J53" s="141"/>
      <c r="K53" s="141"/>
    </row>
    <row r="54" spans="1:11" s="13" customFormat="1" x14ac:dyDescent="0.2">
      <c r="A54" s="2" t="s">
        <v>499</v>
      </c>
      <c r="B54" s="141">
        <v>0</v>
      </c>
      <c r="C54" s="141">
        <v>0</v>
      </c>
      <c r="D54" s="141">
        <v>0</v>
      </c>
      <c r="E54" s="141">
        <f t="shared" si="1"/>
        <v>0</v>
      </c>
      <c r="F54" s="12"/>
      <c r="G54" s="12"/>
      <c r="H54" s="12"/>
    </row>
    <row r="55" spans="1:11" s="31" customFormat="1" x14ac:dyDescent="0.2">
      <c r="A55" s="2" t="s">
        <v>426</v>
      </c>
      <c r="B55" s="141">
        <v>0</v>
      </c>
      <c r="C55" s="141">
        <v>0</v>
      </c>
      <c r="D55" s="141">
        <v>0</v>
      </c>
      <c r="E55" s="141">
        <f t="shared" si="1"/>
        <v>0</v>
      </c>
      <c r="F55" s="17"/>
      <c r="G55" s="17"/>
      <c r="H55" s="17"/>
      <c r="I55" s="141"/>
      <c r="J55" s="141"/>
      <c r="K55" s="141"/>
    </row>
    <row r="56" spans="1:11" s="31" customFormat="1" x14ac:dyDescent="0.2">
      <c r="A56" s="2" t="s">
        <v>445</v>
      </c>
      <c r="B56" s="141">
        <v>0</v>
      </c>
      <c r="C56" s="141">
        <v>0</v>
      </c>
      <c r="D56" s="141">
        <v>0</v>
      </c>
      <c r="E56" s="141">
        <f t="shared" si="1"/>
        <v>0</v>
      </c>
      <c r="F56" s="17"/>
      <c r="G56" s="17"/>
      <c r="H56" s="17"/>
      <c r="I56" s="141"/>
      <c r="J56" s="141"/>
      <c r="K56" s="141"/>
    </row>
    <row r="57" spans="1:11" s="31" customFormat="1" x14ac:dyDescent="0.2">
      <c r="A57" s="2" t="s">
        <v>428</v>
      </c>
      <c r="B57" s="141">
        <v>0</v>
      </c>
      <c r="C57" s="141">
        <v>0</v>
      </c>
      <c r="D57" s="141">
        <v>0</v>
      </c>
      <c r="E57" s="141">
        <f t="shared" si="1"/>
        <v>0</v>
      </c>
      <c r="F57" s="145"/>
      <c r="G57" s="145"/>
      <c r="H57" s="145"/>
      <c r="I57" s="146"/>
      <c r="J57" s="146"/>
      <c r="K57" s="146"/>
    </row>
    <row r="58" spans="1:11" x14ac:dyDescent="0.2">
      <c r="A58" s="2" t="s">
        <v>429</v>
      </c>
      <c r="B58" s="141">
        <v>0</v>
      </c>
      <c r="C58" s="141">
        <v>0</v>
      </c>
      <c r="D58" s="141">
        <v>0</v>
      </c>
      <c r="E58" s="141">
        <f t="shared" si="1"/>
        <v>0</v>
      </c>
    </row>
    <row r="59" spans="1:11" x14ac:dyDescent="0.2">
      <c r="A59" s="2" t="s">
        <v>431</v>
      </c>
      <c r="B59" s="141">
        <v>0</v>
      </c>
      <c r="C59" s="141">
        <v>0</v>
      </c>
      <c r="D59" s="141">
        <v>0</v>
      </c>
      <c r="E59" s="141">
        <f t="shared" si="1"/>
        <v>0</v>
      </c>
    </row>
    <row r="60" spans="1:11" x14ac:dyDescent="0.2">
      <c r="A60" s="2" t="s">
        <v>432</v>
      </c>
      <c r="B60" s="141">
        <v>0</v>
      </c>
      <c r="C60" s="141">
        <v>0</v>
      </c>
      <c r="D60" s="141">
        <v>0</v>
      </c>
      <c r="E60" s="141">
        <f t="shared" si="1"/>
        <v>0</v>
      </c>
    </row>
    <row r="61" spans="1:11" x14ac:dyDescent="0.2">
      <c r="A61" s="2" t="s">
        <v>446</v>
      </c>
      <c r="B61" s="141">
        <v>0</v>
      </c>
      <c r="C61" s="141">
        <v>0</v>
      </c>
      <c r="D61" s="141">
        <v>0</v>
      </c>
      <c r="E61" s="141">
        <f t="shared" si="1"/>
        <v>0</v>
      </c>
    </row>
    <row r="62" spans="1:11" x14ac:dyDescent="0.2">
      <c r="A62" s="2" t="s">
        <v>433</v>
      </c>
      <c r="B62" s="141">
        <v>0</v>
      </c>
      <c r="C62" s="141">
        <v>0</v>
      </c>
      <c r="D62" s="141">
        <v>0</v>
      </c>
      <c r="E62" s="141">
        <f t="shared" si="1"/>
        <v>0</v>
      </c>
    </row>
    <row r="63" spans="1:11" x14ac:dyDescent="0.2">
      <c r="A63" s="2" t="s">
        <v>434</v>
      </c>
      <c r="B63" s="141">
        <v>0</v>
      </c>
      <c r="C63" s="141">
        <v>0</v>
      </c>
      <c r="D63" s="141">
        <v>0</v>
      </c>
      <c r="E63" s="141">
        <f t="shared" si="1"/>
        <v>0</v>
      </c>
    </row>
    <row r="64" spans="1:11" x14ac:dyDescent="0.2">
      <c r="A64" s="2" t="s">
        <v>447</v>
      </c>
      <c r="B64" s="141">
        <v>-185.20735008</v>
      </c>
      <c r="C64" s="141">
        <v>0</v>
      </c>
      <c r="D64" s="141">
        <v>0</v>
      </c>
      <c r="E64" s="141">
        <f t="shared" si="1"/>
        <v>-185.20735008</v>
      </c>
    </row>
    <row r="65" spans="1:5" x14ac:dyDescent="0.2">
      <c r="A65" s="3" t="s">
        <v>448</v>
      </c>
      <c r="B65" s="13">
        <v>4058.5846099999999</v>
      </c>
      <c r="C65" s="13">
        <v>0</v>
      </c>
      <c r="D65" s="13">
        <v>0</v>
      </c>
      <c r="E65" s="13">
        <f t="shared" si="1"/>
        <v>4058.5846099999999</v>
      </c>
    </row>
    <row r="66" spans="1:5" x14ac:dyDescent="0.2">
      <c r="A66" s="2" t="s">
        <v>449</v>
      </c>
      <c r="B66" s="141">
        <v>4243.7919600799996</v>
      </c>
      <c r="C66" s="141">
        <v>0</v>
      </c>
      <c r="D66" s="141">
        <v>0</v>
      </c>
      <c r="E66" s="141">
        <f t="shared" si="1"/>
        <v>4243.7919600799996</v>
      </c>
    </row>
    <row r="67" spans="1:5" x14ac:dyDescent="0.2">
      <c r="A67" s="2"/>
      <c r="B67" s="141"/>
      <c r="C67" s="141"/>
      <c r="D67" s="141"/>
      <c r="E67" s="141"/>
    </row>
    <row r="68" spans="1:5" ht="13.5" thickBot="1" x14ac:dyDescent="0.25">
      <c r="A68" s="142"/>
      <c r="B68" s="142"/>
      <c r="C68" s="142"/>
      <c r="D68" s="142"/>
      <c r="E68" s="142"/>
    </row>
    <row r="69" spans="1:5"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CB968-706F-4AF0-8372-031A4DC2981B}">
  <sheetPr>
    <tabColor rgb="FF00B0F0"/>
  </sheetPr>
  <dimension ref="A18:G20"/>
  <sheetViews>
    <sheetView topLeftCell="A10" workbookViewId="0">
      <selection activeCell="H11" sqref="H1:H1048576"/>
    </sheetView>
  </sheetViews>
  <sheetFormatPr baseColWidth="10" defaultColWidth="11.42578125" defaultRowHeight="15" x14ac:dyDescent="0.25"/>
  <cols>
    <col min="1" max="6" width="11.42578125" style="70"/>
    <col min="7" max="7" width="14.140625" style="70" customWidth="1"/>
    <col min="8" max="16384" width="11.42578125" style="70"/>
  </cols>
  <sheetData>
    <row r="18" spans="1:7" ht="99.75" customHeight="1" x14ac:dyDescent="0.7">
      <c r="A18" s="167" t="s">
        <v>294</v>
      </c>
      <c r="B18" s="167"/>
      <c r="C18" s="167"/>
      <c r="D18" s="167"/>
      <c r="E18" s="167"/>
      <c r="F18" s="167"/>
      <c r="G18" s="167"/>
    </row>
    <row r="20" spans="1:7" ht="46.5" x14ac:dyDescent="0.7">
      <c r="A20" s="168"/>
      <c r="B20" s="168"/>
      <c r="C20" s="168"/>
      <c r="D20" s="168"/>
      <c r="E20" s="168"/>
      <c r="F20" s="168"/>
      <c r="G20" s="168"/>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37F4-5868-468B-8F87-9BDC33F9631C}">
  <sheetPr>
    <tabColor theme="9" tint="0.59999389629810485"/>
  </sheetPr>
  <dimension ref="A1:I69"/>
  <sheetViews>
    <sheetView showGridLines="0" defaultGridColor="0" colorId="60" workbookViewId="0">
      <selection activeCell="A12" sqref="A12:A66"/>
    </sheetView>
  </sheetViews>
  <sheetFormatPr baseColWidth="10" defaultColWidth="11.42578125" defaultRowHeight="12.75" x14ac:dyDescent="0.2"/>
  <cols>
    <col min="1" max="1" width="56.140625" style="4" customWidth="1"/>
    <col min="2" max="2" width="10.5703125" style="4" bestFit="1" customWidth="1"/>
    <col min="3" max="3" width="11" style="4" bestFit="1" customWidth="1"/>
    <col min="4" max="4" width="9.140625" style="4" bestFit="1" customWidth="1"/>
    <col min="5" max="5" width="10.85546875" style="4" bestFit="1" customWidth="1"/>
    <col min="6" max="6" width="11.5703125" style="4" bestFit="1" customWidth="1"/>
    <col min="7" max="7" width="11.85546875" style="4" bestFit="1" customWidth="1"/>
    <col min="8" max="8" width="11.5703125" style="4" bestFit="1"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450</v>
      </c>
      <c r="B5" s="158"/>
      <c r="C5" s="158"/>
      <c r="D5" s="158"/>
      <c r="E5" s="158"/>
      <c r="F5" s="158"/>
      <c r="G5" s="158"/>
      <c r="H5" s="158"/>
    </row>
    <row r="6" spans="1:9" x14ac:dyDescent="0.2">
      <c r="A6" s="158" t="s">
        <v>451</v>
      </c>
      <c r="B6" s="158"/>
      <c r="C6" s="158"/>
      <c r="D6" s="158"/>
      <c r="E6" s="158"/>
      <c r="F6" s="158"/>
      <c r="G6" s="158"/>
      <c r="H6" s="158"/>
    </row>
    <row r="7" spans="1:9" x14ac:dyDescent="0.2">
      <c r="A7" s="158">
        <v>2022</v>
      </c>
      <c r="B7" s="158"/>
      <c r="C7" s="158"/>
      <c r="D7" s="158"/>
      <c r="E7" s="158"/>
      <c r="F7" s="158"/>
      <c r="G7" s="158"/>
      <c r="H7" s="158"/>
    </row>
    <row r="8" spans="1:9" x14ac:dyDescent="0.2">
      <c r="A8" s="158" t="s">
        <v>367</v>
      </c>
      <c r="B8" s="158"/>
      <c r="C8" s="158"/>
      <c r="D8" s="158"/>
      <c r="E8" s="158"/>
      <c r="F8" s="158"/>
      <c r="G8" s="158"/>
      <c r="H8" s="158"/>
    </row>
    <row r="9" spans="1:9" ht="13.5" thickBot="1" x14ac:dyDescent="0.25"/>
    <row r="10" spans="1:9" ht="73.5" thickTop="1" thickBot="1" x14ac:dyDescent="0.25">
      <c r="A10" s="72" t="s">
        <v>368</v>
      </c>
      <c r="B10" s="72" t="s">
        <v>373</v>
      </c>
      <c r="C10" s="72" t="s">
        <v>374</v>
      </c>
      <c r="D10" s="72" t="s">
        <v>375</v>
      </c>
      <c r="E10" s="72" t="s">
        <v>376</v>
      </c>
      <c r="F10" s="72" t="s">
        <v>377</v>
      </c>
      <c r="G10" s="72" t="s">
        <v>32</v>
      </c>
      <c r="H10" s="72" t="s">
        <v>372</v>
      </c>
      <c r="I10" s="73"/>
    </row>
    <row r="11" spans="1:9" s="31" customFormat="1" ht="13.5" thickTop="1" x14ac:dyDescent="0.2">
      <c r="A11" s="74"/>
      <c r="B11" s="12"/>
      <c r="C11" s="12"/>
      <c r="D11" s="12"/>
      <c r="E11" s="12"/>
      <c r="F11" s="12"/>
      <c r="G11" s="12"/>
      <c r="H11" s="12"/>
      <c r="I11" s="17"/>
    </row>
    <row r="12" spans="1:9" s="13" customFormat="1" x14ac:dyDescent="0.2">
      <c r="A12" s="3" t="s">
        <v>406</v>
      </c>
      <c r="B12" s="85">
        <v>175473.66556523001</v>
      </c>
      <c r="C12" s="85">
        <v>67793.95921452</v>
      </c>
      <c r="D12" s="85">
        <v>14687.31799852</v>
      </c>
      <c r="E12" s="85">
        <v>6574.5755895299999</v>
      </c>
      <c r="F12" s="85">
        <v>46184.512846680002</v>
      </c>
      <c r="G12" s="85">
        <v>2258449.9658147302</v>
      </c>
      <c r="H12" s="85">
        <f>SUM(B12:G12)</f>
        <v>2569163.9970292104</v>
      </c>
      <c r="I12" s="12"/>
    </row>
    <row r="13" spans="1:9" s="13" customFormat="1" x14ac:dyDescent="0.2">
      <c r="A13" s="3" t="s">
        <v>407</v>
      </c>
      <c r="B13" s="85">
        <v>170824.06807881</v>
      </c>
      <c r="C13" s="85">
        <v>67793.95921452</v>
      </c>
      <c r="D13" s="85">
        <v>14687.31799852</v>
      </c>
      <c r="E13" s="85">
        <v>6574.5755895299999</v>
      </c>
      <c r="F13" s="85">
        <v>46184.512846680002</v>
      </c>
      <c r="G13" s="85">
        <v>2258449.9658147302</v>
      </c>
      <c r="H13" s="85">
        <f t="shared" ref="H13:H66" si="0">SUM(B13:G13)</f>
        <v>2564514.3995427899</v>
      </c>
      <c r="I13" s="12"/>
    </row>
    <row r="14" spans="1:9" s="13" customFormat="1" x14ac:dyDescent="0.2">
      <c r="A14" s="3" t="s">
        <v>408</v>
      </c>
      <c r="B14" s="85">
        <v>167804.8920588</v>
      </c>
      <c r="C14" s="85">
        <v>66515.736617579998</v>
      </c>
      <c r="D14" s="85">
        <v>13842.20115655</v>
      </c>
      <c r="E14" s="85">
        <v>5769.7168686900004</v>
      </c>
      <c r="F14" s="85">
        <v>44004.094020830002</v>
      </c>
      <c r="G14" s="85">
        <v>2258449.9658147302</v>
      </c>
      <c r="H14" s="85">
        <f t="shared" si="0"/>
        <v>2556386.60653718</v>
      </c>
      <c r="I14" s="12"/>
    </row>
    <row r="15" spans="1:9" s="31" customFormat="1" x14ac:dyDescent="0.2">
      <c r="A15" s="2" t="s">
        <v>409</v>
      </c>
      <c r="B15" s="144">
        <v>74412.950101459995</v>
      </c>
      <c r="C15" s="144">
        <v>38419.57032762</v>
      </c>
      <c r="D15" s="144">
        <v>8930.55994388</v>
      </c>
      <c r="E15" s="144">
        <v>3385.2083054599998</v>
      </c>
      <c r="F15" s="144">
        <v>23276.187674059998</v>
      </c>
      <c r="G15" s="144">
        <v>0</v>
      </c>
      <c r="H15" s="144">
        <f t="shared" si="0"/>
        <v>148424.47635248001</v>
      </c>
      <c r="I15" s="17"/>
    </row>
    <row r="16" spans="1:9" s="31" customFormat="1" x14ac:dyDescent="0.2">
      <c r="A16" s="2" t="s">
        <v>410</v>
      </c>
      <c r="B16" s="144">
        <v>10252.186910390001</v>
      </c>
      <c r="C16" s="144">
        <v>5169.7649709999996</v>
      </c>
      <c r="D16" s="144">
        <v>1426.0342713699999</v>
      </c>
      <c r="E16" s="144">
        <v>484.75176643999998</v>
      </c>
      <c r="F16" s="144">
        <v>3084.1601390000001</v>
      </c>
      <c r="G16" s="144">
        <v>0</v>
      </c>
      <c r="H16" s="144">
        <f t="shared" si="0"/>
        <v>20416.8980582</v>
      </c>
      <c r="I16" s="17"/>
    </row>
    <row r="17" spans="1:9" s="31" customFormat="1" x14ac:dyDescent="0.2">
      <c r="A17" s="2" t="s">
        <v>411</v>
      </c>
      <c r="B17" s="144">
        <v>0</v>
      </c>
      <c r="C17" s="144">
        <v>0</v>
      </c>
      <c r="D17" s="144">
        <v>241.65880819</v>
      </c>
      <c r="E17" s="144">
        <v>36.387300074400002</v>
      </c>
      <c r="F17" s="144">
        <v>0</v>
      </c>
      <c r="G17" s="144">
        <v>0</v>
      </c>
      <c r="H17" s="144">
        <f t="shared" si="0"/>
        <v>278.0461082644</v>
      </c>
      <c r="I17" s="17"/>
    </row>
    <row r="18" spans="1:9" s="31" customFormat="1" x14ac:dyDescent="0.2">
      <c r="A18" s="2" t="s">
        <v>412</v>
      </c>
      <c r="B18" s="144">
        <v>14959.23714639</v>
      </c>
      <c r="C18" s="144">
        <v>5169.7649709999996</v>
      </c>
      <c r="D18" s="144">
        <v>1226.1982178799999</v>
      </c>
      <c r="E18" s="144">
        <v>458.91430223200001</v>
      </c>
      <c r="F18" s="144">
        <v>3084.1601390000001</v>
      </c>
      <c r="G18" s="144">
        <v>0</v>
      </c>
      <c r="H18" s="144">
        <f t="shared" si="0"/>
        <v>24898.274776501996</v>
      </c>
      <c r="I18" s="17"/>
    </row>
    <row r="19" spans="1:9" s="31" customFormat="1" x14ac:dyDescent="0.2">
      <c r="A19" s="2" t="s">
        <v>413</v>
      </c>
      <c r="B19" s="144">
        <v>41026.992224540001</v>
      </c>
      <c r="C19" s="144">
        <v>18639.963305689998</v>
      </c>
      <c r="D19" s="144">
        <v>2582.0085322700002</v>
      </c>
      <c r="E19" s="144">
        <v>1061.9000334899999</v>
      </c>
      <c r="F19" s="144">
        <v>6791.9394406399997</v>
      </c>
      <c r="G19" s="144">
        <v>6085.3729180199998</v>
      </c>
      <c r="H19" s="144">
        <f t="shared" si="0"/>
        <v>76188.176454650005</v>
      </c>
      <c r="I19" s="17"/>
    </row>
    <row r="20" spans="1:9" s="31" customFormat="1" x14ac:dyDescent="0.2">
      <c r="A20" s="3" t="s">
        <v>414</v>
      </c>
      <c r="B20" s="85">
        <v>0</v>
      </c>
      <c r="C20" s="85">
        <v>0</v>
      </c>
      <c r="D20" s="85">
        <v>0</v>
      </c>
      <c r="E20" s="85">
        <v>0</v>
      </c>
      <c r="F20" s="85">
        <v>0</v>
      </c>
      <c r="G20" s="85">
        <v>2252364.5928967101</v>
      </c>
      <c r="H20" s="85">
        <f t="shared" si="0"/>
        <v>2252364.5928967101</v>
      </c>
      <c r="I20" s="17"/>
    </row>
    <row r="21" spans="1:9" s="31" customFormat="1" x14ac:dyDescent="0.2">
      <c r="A21" s="3" t="s">
        <v>415</v>
      </c>
      <c r="B21" s="85">
        <v>0</v>
      </c>
      <c r="C21" s="85">
        <v>0</v>
      </c>
      <c r="D21" s="85">
        <v>0</v>
      </c>
      <c r="E21" s="85">
        <v>0</v>
      </c>
      <c r="F21" s="85">
        <v>0</v>
      </c>
      <c r="G21" s="85">
        <v>1851565.5776365399</v>
      </c>
      <c r="H21" s="85">
        <f t="shared" si="0"/>
        <v>1851565.5776365399</v>
      </c>
      <c r="I21" s="17"/>
    </row>
    <row r="22" spans="1:9" s="31" customFormat="1" x14ac:dyDescent="0.2">
      <c r="A22" s="2" t="s">
        <v>416</v>
      </c>
      <c r="B22" s="144">
        <v>0</v>
      </c>
      <c r="C22" s="144">
        <v>0</v>
      </c>
      <c r="D22" s="144">
        <v>0</v>
      </c>
      <c r="E22" s="144">
        <v>0</v>
      </c>
      <c r="F22" s="144">
        <v>0</v>
      </c>
      <c r="G22" s="144">
        <v>0</v>
      </c>
      <c r="H22" s="144">
        <f t="shared" si="0"/>
        <v>0</v>
      </c>
      <c r="I22" s="17"/>
    </row>
    <row r="23" spans="1:9" s="13" customFormat="1" x14ac:dyDescent="0.2">
      <c r="A23" s="2" t="s">
        <v>417</v>
      </c>
      <c r="B23" s="144">
        <v>0</v>
      </c>
      <c r="C23" s="144">
        <v>0</v>
      </c>
      <c r="D23" s="144">
        <v>0</v>
      </c>
      <c r="E23" s="144">
        <v>0</v>
      </c>
      <c r="F23" s="144">
        <v>0</v>
      </c>
      <c r="G23" s="144">
        <v>0</v>
      </c>
      <c r="H23" s="144">
        <f t="shared" si="0"/>
        <v>0</v>
      </c>
      <c r="I23" s="12"/>
    </row>
    <row r="24" spans="1:9" s="13" customFormat="1" x14ac:dyDescent="0.2">
      <c r="A24" s="2" t="s">
        <v>418</v>
      </c>
      <c r="B24" s="144">
        <v>0</v>
      </c>
      <c r="C24" s="144">
        <v>0</v>
      </c>
      <c r="D24" s="144">
        <v>0</v>
      </c>
      <c r="E24" s="144">
        <v>0</v>
      </c>
      <c r="F24" s="144">
        <v>0</v>
      </c>
      <c r="G24" s="144">
        <v>1851565.5776365399</v>
      </c>
      <c r="H24" s="144">
        <f t="shared" si="0"/>
        <v>1851565.5776365399</v>
      </c>
      <c r="I24" s="12"/>
    </row>
    <row r="25" spans="1:9" s="31" customFormat="1" x14ac:dyDescent="0.2">
      <c r="A25" s="2" t="s">
        <v>419</v>
      </c>
      <c r="B25" s="144">
        <v>0</v>
      </c>
      <c r="C25" s="144">
        <v>0</v>
      </c>
      <c r="D25" s="144">
        <v>0</v>
      </c>
      <c r="E25" s="144">
        <v>0</v>
      </c>
      <c r="F25" s="144">
        <v>0</v>
      </c>
      <c r="G25" s="144">
        <v>400799.01526016998</v>
      </c>
      <c r="H25" s="144">
        <f t="shared" si="0"/>
        <v>400799.01526016998</v>
      </c>
      <c r="I25" s="17"/>
    </row>
    <row r="26" spans="1:9" s="31" customFormat="1" x14ac:dyDescent="0.2">
      <c r="A26" s="3" t="s">
        <v>420</v>
      </c>
      <c r="B26" s="85">
        <v>42112.762822409997</v>
      </c>
      <c r="C26" s="85">
        <v>4286.4380132699998</v>
      </c>
      <c r="D26" s="85">
        <v>903.59840902999997</v>
      </c>
      <c r="E26" s="85">
        <v>837.85676330000001</v>
      </c>
      <c r="F26" s="85">
        <v>10851.80676713</v>
      </c>
      <c r="G26" s="85">
        <v>0</v>
      </c>
      <c r="H26" s="85">
        <f t="shared" si="0"/>
        <v>58992.462775139997</v>
      </c>
      <c r="I26" s="17"/>
    </row>
    <row r="27" spans="1:9" s="31" customFormat="1" x14ac:dyDescent="0.2">
      <c r="A27" s="2" t="s">
        <v>421</v>
      </c>
      <c r="B27" s="144">
        <v>1261.37031095</v>
      </c>
      <c r="C27" s="144">
        <v>625.32252911</v>
      </c>
      <c r="D27" s="144">
        <v>62.859183469999998</v>
      </c>
      <c r="E27" s="144">
        <v>163.28588468999999</v>
      </c>
      <c r="F27" s="144">
        <v>367.50076433999999</v>
      </c>
      <c r="G27" s="144">
        <v>0</v>
      </c>
      <c r="H27" s="144">
        <f t="shared" si="0"/>
        <v>2480.3386725599998</v>
      </c>
      <c r="I27" s="17"/>
    </row>
    <row r="28" spans="1:9" s="31" customFormat="1" x14ac:dyDescent="0.2">
      <c r="A28" s="2" t="s">
        <v>422</v>
      </c>
      <c r="B28" s="144">
        <v>0</v>
      </c>
      <c r="C28" s="144">
        <v>0</v>
      </c>
      <c r="D28" s="144">
        <v>0</v>
      </c>
      <c r="E28" s="144">
        <v>0</v>
      </c>
      <c r="F28" s="144">
        <v>0</v>
      </c>
      <c r="G28" s="144">
        <v>0</v>
      </c>
      <c r="H28" s="144">
        <f t="shared" si="0"/>
        <v>0</v>
      </c>
      <c r="I28" s="17"/>
    </row>
    <row r="29" spans="1:9" s="13" customFormat="1" x14ac:dyDescent="0.2">
      <c r="A29" s="2" t="s">
        <v>423</v>
      </c>
      <c r="B29" s="144">
        <v>0</v>
      </c>
      <c r="C29" s="144">
        <v>0</v>
      </c>
      <c r="D29" s="144">
        <v>0</v>
      </c>
      <c r="E29" s="144">
        <v>117.78656196999999</v>
      </c>
      <c r="F29" s="144">
        <v>0</v>
      </c>
      <c r="G29" s="144">
        <v>0</v>
      </c>
      <c r="H29" s="144">
        <f t="shared" si="0"/>
        <v>117.78656196999999</v>
      </c>
      <c r="I29" s="12"/>
    </row>
    <row r="30" spans="1:9" s="31" customFormat="1" ht="24" x14ac:dyDescent="0.2">
      <c r="A30" s="2" t="s">
        <v>424</v>
      </c>
      <c r="B30" s="144">
        <v>0</v>
      </c>
      <c r="C30" s="144">
        <v>0</v>
      </c>
      <c r="D30" s="144">
        <v>0</v>
      </c>
      <c r="E30" s="144">
        <v>0</v>
      </c>
      <c r="F30" s="144">
        <v>0</v>
      </c>
      <c r="G30" s="144">
        <v>0</v>
      </c>
      <c r="H30" s="144">
        <f t="shared" si="0"/>
        <v>0</v>
      </c>
      <c r="I30" s="17"/>
    </row>
    <row r="31" spans="1:9" s="31" customFormat="1" x14ac:dyDescent="0.2">
      <c r="A31" s="2" t="s">
        <v>425</v>
      </c>
      <c r="B31" s="144">
        <v>0</v>
      </c>
      <c r="C31" s="144">
        <v>0</v>
      </c>
      <c r="D31" s="144">
        <v>0</v>
      </c>
      <c r="E31" s="144">
        <v>0</v>
      </c>
      <c r="F31" s="144">
        <v>0</v>
      </c>
      <c r="G31" s="144">
        <v>0</v>
      </c>
      <c r="H31" s="144">
        <f t="shared" si="0"/>
        <v>0</v>
      </c>
      <c r="I31" s="17"/>
    </row>
    <row r="32" spans="1:9" s="31" customFormat="1" x14ac:dyDescent="0.2">
      <c r="A32" s="2" t="s">
        <v>499</v>
      </c>
      <c r="B32" s="144">
        <v>0</v>
      </c>
      <c r="C32" s="144">
        <v>0</v>
      </c>
      <c r="D32" s="144">
        <v>0</v>
      </c>
      <c r="E32" s="144">
        <v>0</v>
      </c>
      <c r="F32" s="144">
        <v>0</v>
      </c>
      <c r="G32" s="144">
        <v>0</v>
      </c>
      <c r="H32" s="144">
        <f t="shared" si="0"/>
        <v>0</v>
      </c>
      <c r="I32" s="17"/>
    </row>
    <row r="33" spans="1:9" s="31" customFormat="1" x14ac:dyDescent="0.2">
      <c r="A33" s="2" t="s">
        <v>426</v>
      </c>
      <c r="B33" s="144">
        <v>0</v>
      </c>
      <c r="C33" s="144">
        <v>0</v>
      </c>
      <c r="D33" s="144">
        <v>0</v>
      </c>
      <c r="E33" s="144">
        <v>0</v>
      </c>
      <c r="F33" s="144">
        <v>0</v>
      </c>
      <c r="G33" s="144">
        <v>0</v>
      </c>
      <c r="H33" s="144">
        <f t="shared" si="0"/>
        <v>0</v>
      </c>
      <c r="I33" s="17"/>
    </row>
    <row r="34" spans="1:9" s="31" customFormat="1" x14ac:dyDescent="0.2">
      <c r="A34" s="2" t="s">
        <v>427</v>
      </c>
      <c r="B34" s="144">
        <v>0</v>
      </c>
      <c r="C34" s="144">
        <v>0</v>
      </c>
      <c r="D34" s="144">
        <v>0</v>
      </c>
      <c r="E34" s="144">
        <v>0</v>
      </c>
      <c r="F34" s="144">
        <v>0</v>
      </c>
      <c r="G34" s="144">
        <v>0</v>
      </c>
      <c r="H34" s="144">
        <f t="shared" si="0"/>
        <v>0</v>
      </c>
      <c r="I34" s="17"/>
    </row>
    <row r="35" spans="1:9" s="31" customFormat="1" x14ac:dyDescent="0.2">
      <c r="A35" s="2" t="s">
        <v>428</v>
      </c>
      <c r="B35" s="144">
        <v>0</v>
      </c>
      <c r="C35" s="144">
        <v>0</v>
      </c>
      <c r="D35" s="144">
        <v>0</v>
      </c>
      <c r="E35" s="144">
        <v>0</v>
      </c>
      <c r="F35" s="144">
        <v>0</v>
      </c>
      <c r="G35" s="144">
        <v>0</v>
      </c>
      <c r="H35" s="144">
        <f t="shared" si="0"/>
        <v>0</v>
      </c>
      <c r="I35" s="17"/>
    </row>
    <row r="36" spans="1:9" s="31" customFormat="1" x14ac:dyDescent="0.2">
      <c r="A36" s="2" t="s">
        <v>429</v>
      </c>
      <c r="B36" s="144">
        <v>0</v>
      </c>
      <c r="C36" s="144">
        <v>0</v>
      </c>
      <c r="D36" s="144">
        <v>0</v>
      </c>
      <c r="E36" s="144">
        <v>0.25402795</v>
      </c>
      <c r="F36" s="144">
        <v>0</v>
      </c>
      <c r="G36" s="144">
        <v>0</v>
      </c>
      <c r="H36" s="144">
        <f t="shared" si="0"/>
        <v>0.25402795</v>
      </c>
      <c r="I36" s="17"/>
    </row>
    <row r="37" spans="1:9" s="31" customFormat="1" x14ac:dyDescent="0.2">
      <c r="A37" s="2" t="s">
        <v>430</v>
      </c>
      <c r="B37" s="144">
        <v>0</v>
      </c>
      <c r="C37" s="144">
        <v>0</v>
      </c>
      <c r="D37" s="144">
        <v>0</v>
      </c>
      <c r="E37" s="144">
        <v>0</v>
      </c>
      <c r="F37" s="144">
        <v>0</v>
      </c>
      <c r="G37" s="144">
        <v>0</v>
      </c>
      <c r="H37" s="144">
        <f t="shared" si="0"/>
        <v>0</v>
      </c>
      <c r="I37" s="17"/>
    </row>
    <row r="38" spans="1:9" s="31" customFormat="1" x14ac:dyDescent="0.2">
      <c r="A38" s="2" t="s">
        <v>431</v>
      </c>
      <c r="B38" s="144">
        <v>1830.6171853200001</v>
      </c>
      <c r="C38" s="144">
        <v>625.32252911</v>
      </c>
      <c r="D38" s="144">
        <v>62.859183469999998</v>
      </c>
      <c r="E38" s="144">
        <v>45.255120820000002</v>
      </c>
      <c r="F38" s="144">
        <v>367.50076433999999</v>
      </c>
      <c r="G38" s="144">
        <v>0</v>
      </c>
      <c r="H38" s="144">
        <f t="shared" si="0"/>
        <v>2931.5547830600003</v>
      </c>
      <c r="I38" s="17"/>
    </row>
    <row r="39" spans="1:9" s="31" customFormat="1" x14ac:dyDescent="0.2">
      <c r="A39" s="2" t="s">
        <v>432</v>
      </c>
      <c r="B39" s="144">
        <v>0</v>
      </c>
      <c r="C39" s="144">
        <v>0</v>
      </c>
      <c r="D39" s="144">
        <v>0</v>
      </c>
      <c r="E39" s="144">
        <v>0</v>
      </c>
      <c r="F39" s="144">
        <v>0</v>
      </c>
      <c r="G39" s="144">
        <v>0</v>
      </c>
      <c r="H39" s="144">
        <f t="shared" si="0"/>
        <v>0</v>
      </c>
      <c r="I39" s="17"/>
    </row>
    <row r="40" spans="1:9" s="31" customFormat="1" x14ac:dyDescent="0.2">
      <c r="A40" s="2" t="s">
        <v>433</v>
      </c>
      <c r="B40" s="144">
        <v>37877.467479159997</v>
      </c>
      <c r="C40" s="144">
        <v>3606.72288858</v>
      </c>
      <c r="D40" s="144">
        <v>687.11239884999998</v>
      </c>
      <c r="E40" s="144">
        <v>481.45131261</v>
      </c>
      <c r="F40" s="144">
        <v>10465.98740279</v>
      </c>
      <c r="G40" s="144">
        <v>0</v>
      </c>
      <c r="H40" s="144">
        <f t="shared" si="0"/>
        <v>53118.741481989993</v>
      </c>
      <c r="I40" s="17"/>
    </row>
    <row r="41" spans="1:9" s="31" customFormat="1" x14ac:dyDescent="0.2">
      <c r="A41" s="2" t="s">
        <v>434</v>
      </c>
      <c r="B41" s="144">
        <v>2973.9250323000001</v>
      </c>
      <c r="C41" s="144">
        <v>54.392595579999998</v>
      </c>
      <c r="D41" s="144">
        <v>153.62682670999999</v>
      </c>
      <c r="E41" s="144">
        <v>193.11956599999999</v>
      </c>
      <c r="F41" s="144">
        <v>18.3186</v>
      </c>
      <c r="G41" s="144">
        <v>0</v>
      </c>
      <c r="H41" s="144">
        <f t="shared" si="0"/>
        <v>3393.38262059</v>
      </c>
      <c r="I41" s="17"/>
    </row>
    <row r="42" spans="1:9" s="31" customFormat="1" x14ac:dyDescent="0.2">
      <c r="A42" s="2" t="s">
        <v>435</v>
      </c>
      <c r="B42" s="144">
        <v>0</v>
      </c>
      <c r="C42" s="144">
        <v>0</v>
      </c>
      <c r="D42" s="144">
        <v>0</v>
      </c>
      <c r="E42" s="144">
        <v>0</v>
      </c>
      <c r="F42" s="144">
        <v>0</v>
      </c>
      <c r="G42" s="144">
        <v>0</v>
      </c>
      <c r="H42" s="144">
        <f t="shared" si="0"/>
        <v>0</v>
      </c>
      <c r="I42" s="17"/>
    </row>
    <row r="43" spans="1:9" s="13" customFormat="1" x14ac:dyDescent="0.2">
      <c r="A43" s="2" t="s">
        <v>436</v>
      </c>
      <c r="B43" s="144">
        <v>3019.1760200099998</v>
      </c>
      <c r="C43" s="144">
        <v>1278.2225969399999</v>
      </c>
      <c r="D43" s="144">
        <v>845.11684197</v>
      </c>
      <c r="E43" s="144">
        <v>804.85872084000005</v>
      </c>
      <c r="F43" s="144">
        <v>2180.4188258499998</v>
      </c>
      <c r="G43" s="144">
        <v>0</v>
      </c>
      <c r="H43" s="144">
        <f t="shared" si="0"/>
        <v>8127.7930056099995</v>
      </c>
      <c r="I43" s="12"/>
    </row>
    <row r="44" spans="1:9" s="13" customFormat="1" x14ac:dyDescent="0.2">
      <c r="A44" s="2" t="s">
        <v>437</v>
      </c>
      <c r="B44" s="144">
        <v>3019.1760200099998</v>
      </c>
      <c r="C44" s="144">
        <v>1278.2225969399999</v>
      </c>
      <c r="D44" s="144">
        <v>845.11684197</v>
      </c>
      <c r="E44" s="144">
        <v>139.48722961999999</v>
      </c>
      <c r="F44" s="144">
        <v>2180.4188258499998</v>
      </c>
      <c r="G44" s="144">
        <v>0</v>
      </c>
      <c r="H44" s="144">
        <f t="shared" si="0"/>
        <v>7462.4215143899992</v>
      </c>
      <c r="I44" s="12"/>
    </row>
    <row r="45" spans="1:9" s="31" customFormat="1" x14ac:dyDescent="0.2">
      <c r="A45" s="3" t="s">
        <v>438</v>
      </c>
      <c r="B45" s="85">
        <v>2553.44417015</v>
      </c>
      <c r="C45" s="85">
        <v>1242.4642338000001</v>
      </c>
      <c r="D45" s="85">
        <v>845.11684197</v>
      </c>
      <c r="E45" s="85">
        <v>139.48722961999999</v>
      </c>
      <c r="F45" s="85">
        <v>2180.4188258499998</v>
      </c>
      <c r="G45" s="85">
        <v>0</v>
      </c>
      <c r="H45" s="85">
        <f t="shared" si="0"/>
        <v>6960.93130139</v>
      </c>
      <c r="I45" s="17"/>
    </row>
    <row r="46" spans="1:9" s="31" customFormat="1" x14ac:dyDescent="0.2">
      <c r="A46" s="3" t="s">
        <v>439</v>
      </c>
      <c r="B46" s="85">
        <v>465.73184986000001</v>
      </c>
      <c r="C46" s="85">
        <v>35.75836314</v>
      </c>
      <c r="D46" s="85">
        <v>0</v>
      </c>
      <c r="E46" s="85">
        <v>0</v>
      </c>
      <c r="F46" s="85">
        <v>0</v>
      </c>
      <c r="G46" s="85">
        <v>0</v>
      </c>
      <c r="H46" s="85">
        <f t="shared" si="0"/>
        <v>501.49021300000004</v>
      </c>
      <c r="I46" s="17"/>
    </row>
    <row r="47" spans="1:9" s="13" customFormat="1" x14ac:dyDescent="0.2">
      <c r="A47" s="2" t="s">
        <v>440</v>
      </c>
      <c r="B47" s="144">
        <v>0</v>
      </c>
      <c r="C47" s="144">
        <v>0</v>
      </c>
      <c r="D47" s="144">
        <v>0</v>
      </c>
      <c r="E47" s="144">
        <v>0</v>
      </c>
      <c r="F47" s="144">
        <v>0</v>
      </c>
      <c r="G47" s="144">
        <v>0</v>
      </c>
      <c r="H47" s="144">
        <f t="shared" si="0"/>
        <v>0</v>
      </c>
      <c r="I47" s="12"/>
    </row>
    <row r="48" spans="1:9" s="31" customFormat="1" x14ac:dyDescent="0.2">
      <c r="A48" s="2" t="s">
        <v>441</v>
      </c>
      <c r="B48" s="144">
        <v>0</v>
      </c>
      <c r="C48" s="144">
        <v>0</v>
      </c>
      <c r="D48" s="144">
        <v>0</v>
      </c>
      <c r="E48" s="144">
        <v>0</v>
      </c>
      <c r="F48" s="144">
        <v>0</v>
      </c>
      <c r="G48" s="144">
        <v>0</v>
      </c>
      <c r="H48" s="144">
        <f t="shared" si="0"/>
        <v>0</v>
      </c>
      <c r="I48" s="17"/>
    </row>
    <row r="49" spans="1:9" s="31" customFormat="1" x14ac:dyDescent="0.2">
      <c r="A49" s="3" t="s">
        <v>442</v>
      </c>
      <c r="B49" s="85">
        <v>0</v>
      </c>
      <c r="C49" s="85">
        <v>0</v>
      </c>
      <c r="D49" s="85">
        <v>0</v>
      </c>
      <c r="E49" s="85">
        <v>0</v>
      </c>
      <c r="F49" s="85">
        <v>0</v>
      </c>
      <c r="G49" s="85">
        <v>0</v>
      </c>
      <c r="H49" s="85">
        <f t="shared" si="0"/>
        <v>0</v>
      </c>
      <c r="I49" s="17"/>
    </row>
    <row r="50" spans="1:9" s="13" customFormat="1" x14ac:dyDescent="0.2">
      <c r="A50" s="2" t="s">
        <v>443</v>
      </c>
      <c r="B50" s="144">
        <v>0</v>
      </c>
      <c r="C50" s="144">
        <v>0</v>
      </c>
      <c r="D50" s="144">
        <v>0</v>
      </c>
      <c r="E50" s="144">
        <v>665.37149122000005</v>
      </c>
      <c r="F50" s="144">
        <v>0</v>
      </c>
      <c r="G50" s="144">
        <v>0</v>
      </c>
      <c r="H50" s="144">
        <f t="shared" si="0"/>
        <v>665.37149122000005</v>
      </c>
      <c r="I50" s="12"/>
    </row>
    <row r="51" spans="1:9" s="31" customFormat="1" x14ac:dyDescent="0.2">
      <c r="A51" s="2" t="s">
        <v>421</v>
      </c>
      <c r="B51" s="144">
        <v>0</v>
      </c>
      <c r="C51" s="144">
        <v>0</v>
      </c>
      <c r="D51" s="144">
        <v>0</v>
      </c>
      <c r="E51" s="144">
        <v>0</v>
      </c>
      <c r="F51" s="144">
        <v>0</v>
      </c>
      <c r="G51" s="144">
        <v>0</v>
      </c>
      <c r="H51" s="144">
        <f t="shared" si="0"/>
        <v>0</v>
      </c>
      <c r="I51" s="17"/>
    </row>
    <row r="52" spans="1:9" s="31" customFormat="1" x14ac:dyDescent="0.2">
      <c r="A52" s="3" t="s">
        <v>444</v>
      </c>
      <c r="B52" s="85">
        <v>0</v>
      </c>
      <c r="C52" s="85">
        <v>0</v>
      </c>
      <c r="D52" s="85">
        <v>0</v>
      </c>
      <c r="E52" s="85">
        <v>0</v>
      </c>
      <c r="F52" s="85">
        <v>0</v>
      </c>
      <c r="G52" s="85">
        <v>0</v>
      </c>
      <c r="H52" s="85">
        <f t="shared" si="0"/>
        <v>0</v>
      </c>
      <c r="I52" s="17"/>
    </row>
    <row r="53" spans="1:9" s="31" customFormat="1" x14ac:dyDescent="0.2">
      <c r="A53" s="2" t="s">
        <v>425</v>
      </c>
      <c r="B53" s="144">
        <v>0</v>
      </c>
      <c r="C53" s="144">
        <v>0</v>
      </c>
      <c r="D53" s="144">
        <v>0</v>
      </c>
      <c r="E53" s="144">
        <v>0</v>
      </c>
      <c r="F53" s="144">
        <v>0</v>
      </c>
      <c r="G53" s="144">
        <v>0</v>
      </c>
      <c r="H53" s="144">
        <f t="shared" si="0"/>
        <v>0</v>
      </c>
      <c r="I53" s="17"/>
    </row>
    <row r="54" spans="1:9" s="31" customFormat="1" x14ac:dyDescent="0.2">
      <c r="A54" s="2" t="s">
        <v>499</v>
      </c>
      <c r="B54" s="144">
        <v>0</v>
      </c>
      <c r="C54" s="144">
        <v>0</v>
      </c>
      <c r="D54" s="144">
        <v>0</v>
      </c>
      <c r="E54" s="144">
        <v>0</v>
      </c>
      <c r="F54" s="144">
        <v>0</v>
      </c>
      <c r="G54" s="144">
        <v>0</v>
      </c>
      <c r="H54" s="144">
        <f t="shared" si="0"/>
        <v>0</v>
      </c>
      <c r="I54" s="17"/>
    </row>
    <row r="55" spans="1:9" s="31" customFormat="1" x14ac:dyDescent="0.2">
      <c r="A55" s="2" t="s">
        <v>426</v>
      </c>
      <c r="B55" s="144">
        <v>0</v>
      </c>
      <c r="C55" s="144">
        <v>0</v>
      </c>
      <c r="D55" s="144">
        <v>0</v>
      </c>
      <c r="E55" s="144">
        <v>0</v>
      </c>
      <c r="F55" s="144">
        <v>0</v>
      </c>
      <c r="G55" s="144">
        <v>0</v>
      </c>
      <c r="H55" s="144">
        <f t="shared" si="0"/>
        <v>0</v>
      </c>
      <c r="I55" s="17"/>
    </row>
    <row r="56" spans="1:9" s="31" customFormat="1" x14ac:dyDescent="0.2">
      <c r="A56" s="2" t="s">
        <v>445</v>
      </c>
      <c r="B56" s="144">
        <v>0</v>
      </c>
      <c r="C56" s="144">
        <v>0</v>
      </c>
      <c r="D56" s="144">
        <v>0</v>
      </c>
      <c r="E56" s="144">
        <v>0</v>
      </c>
      <c r="F56" s="144">
        <v>0</v>
      </c>
      <c r="G56" s="144">
        <v>0</v>
      </c>
      <c r="H56" s="144">
        <f t="shared" si="0"/>
        <v>0</v>
      </c>
      <c r="I56" s="17"/>
    </row>
    <row r="57" spans="1:9" s="31" customFormat="1" x14ac:dyDescent="0.2">
      <c r="A57" s="2" t="s">
        <v>428</v>
      </c>
      <c r="B57" s="144">
        <v>0</v>
      </c>
      <c r="C57" s="144">
        <v>0</v>
      </c>
      <c r="D57" s="144">
        <v>0</v>
      </c>
      <c r="E57" s="144">
        <v>0</v>
      </c>
      <c r="F57" s="144">
        <v>0</v>
      </c>
      <c r="G57" s="144">
        <v>0</v>
      </c>
      <c r="H57" s="144">
        <f t="shared" si="0"/>
        <v>0</v>
      </c>
      <c r="I57" s="17"/>
    </row>
    <row r="58" spans="1:9" x14ac:dyDescent="0.2">
      <c r="A58" s="2" t="s">
        <v>429</v>
      </c>
      <c r="B58" s="144">
        <v>0</v>
      </c>
      <c r="C58" s="144">
        <v>0</v>
      </c>
      <c r="D58" s="144">
        <v>0</v>
      </c>
      <c r="E58" s="144">
        <v>0</v>
      </c>
      <c r="F58" s="144">
        <v>0</v>
      </c>
      <c r="G58" s="144">
        <v>0</v>
      </c>
      <c r="H58" s="144">
        <f t="shared" si="0"/>
        <v>0</v>
      </c>
    </row>
    <row r="59" spans="1:9" x14ac:dyDescent="0.2">
      <c r="A59" s="2" t="s">
        <v>431</v>
      </c>
      <c r="B59" s="144">
        <v>0</v>
      </c>
      <c r="C59" s="144">
        <v>0</v>
      </c>
      <c r="D59" s="144">
        <v>0</v>
      </c>
      <c r="E59" s="144">
        <v>0</v>
      </c>
      <c r="F59" s="144">
        <v>0</v>
      </c>
      <c r="G59" s="144">
        <v>0</v>
      </c>
      <c r="H59" s="144">
        <f t="shared" si="0"/>
        <v>0</v>
      </c>
    </row>
    <row r="60" spans="1:9" x14ac:dyDescent="0.2">
      <c r="A60" s="2" t="s">
        <v>432</v>
      </c>
      <c r="B60" s="144">
        <v>0</v>
      </c>
      <c r="C60" s="144">
        <v>0</v>
      </c>
      <c r="D60" s="144">
        <v>0</v>
      </c>
      <c r="E60" s="144">
        <v>0</v>
      </c>
      <c r="F60" s="144">
        <v>0</v>
      </c>
      <c r="G60" s="144">
        <v>0</v>
      </c>
      <c r="H60" s="144">
        <f t="shared" si="0"/>
        <v>0</v>
      </c>
    </row>
    <row r="61" spans="1:9" x14ac:dyDescent="0.2">
      <c r="A61" s="2" t="s">
        <v>446</v>
      </c>
      <c r="B61" s="144">
        <v>0</v>
      </c>
      <c r="C61" s="144">
        <v>0</v>
      </c>
      <c r="D61" s="144">
        <v>0</v>
      </c>
      <c r="E61" s="144">
        <v>0</v>
      </c>
      <c r="F61" s="144">
        <v>0</v>
      </c>
      <c r="G61" s="144">
        <v>0</v>
      </c>
      <c r="H61" s="144">
        <f t="shared" si="0"/>
        <v>0</v>
      </c>
    </row>
    <row r="62" spans="1:9" x14ac:dyDescent="0.2">
      <c r="A62" s="2" t="s">
        <v>433</v>
      </c>
      <c r="B62" s="144">
        <v>0</v>
      </c>
      <c r="C62" s="144">
        <v>0</v>
      </c>
      <c r="D62" s="144">
        <v>0</v>
      </c>
      <c r="E62" s="144">
        <v>665.37149122000005</v>
      </c>
      <c r="F62" s="144">
        <v>0</v>
      </c>
      <c r="G62" s="144">
        <v>0</v>
      </c>
      <c r="H62" s="144">
        <f t="shared" si="0"/>
        <v>665.37149122000005</v>
      </c>
    </row>
    <row r="63" spans="1:9" x14ac:dyDescent="0.2">
      <c r="A63" s="2" t="s">
        <v>434</v>
      </c>
      <c r="B63" s="144">
        <v>0</v>
      </c>
      <c r="C63" s="144">
        <v>0</v>
      </c>
      <c r="D63" s="144">
        <v>0</v>
      </c>
      <c r="E63" s="144">
        <v>0</v>
      </c>
      <c r="F63" s="144">
        <v>0</v>
      </c>
      <c r="G63" s="144">
        <v>0</v>
      </c>
      <c r="H63" s="144">
        <f t="shared" si="0"/>
        <v>0</v>
      </c>
    </row>
    <row r="64" spans="1:9" x14ac:dyDescent="0.2">
      <c r="A64" s="2" t="s">
        <v>447</v>
      </c>
      <c r="B64" s="144">
        <v>4649.5974864199998</v>
      </c>
      <c r="C64" s="144">
        <v>0</v>
      </c>
      <c r="D64" s="144">
        <v>0</v>
      </c>
      <c r="E64" s="144">
        <v>0</v>
      </c>
      <c r="F64" s="144">
        <v>0</v>
      </c>
      <c r="G64" s="144">
        <v>0</v>
      </c>
      <c r="H64" s="144">
        <f t="shared" si="0"/>
        <v>4649.5974864199998</v>
      </c>
    </row>
    <row r="65" spans="1:8" x14ac:dyDescent="0.2">
      <c r="A65" s="3" t="s">
        <v>448</v>
      </c>
      <c r="B65" s="85">
        <v>4649.5974864199998</v>
      </c>
      <c r="C65" s="85">
        <v>0</v>
      </c>
      <c r="D65" s="85">
        <v>0</v>
      </c>
      <c r="E65" s="85">
        <v>0</v>
      </c>
      <c r="F65" s="85">
        <v>0</v>
      </c>
      <c r="G65" s="85">
        <v>0</v>
      </c>
      <c r="H65" s="85">
        <f t="shared" si="0"/>
        <v>4649.5974864199998</v>
      </c>
    </row>
    <row r="66" spans="1:8" x14ac:dyDescent="0.2">
      <c r="A66" s="2" t="s">
        <v>449</v>
      </c>
      <c r="B66" s="144">
        <v>0</v>
      </c>
      <c r="C66" s="144">
        <v>0</v>
      </c>
      <c r="D66" s="144">
        <v>0</v>
      </c>
      <c r="E66" s="144">
        <v>0</v>
      </c>
      <c r="F66" s="144">
        <v>0</v>
      </c>
      <c r="G66" s="144">
        <v>0</v>
      </c>
      <c r="H66" s="144">
        <f t="shared" si="0"/>
        <v>0</v>
      </c>
    </row>
    <row r="67" spans="1:8" x14ac:dyDescent="0.2">
      <c r="A67" s="2"/>
      <c r="B67" s="144"/>
      <c r="C67" s="144"/>
      <c r="D67" s="144"/>
      <c r="E67" s="144"/>
      <c r="F67" s="144"/>
      <c r="G67" s="144"/>
      <c r="H67" s="144"/>
    </row>
    <row r="68" spans="1:8" ht="13.5" thickBot="1" x14ac:dyDescent="0.25">
      <c r="A68" s="142"/>
      <c r="B68" s="142"/>
      <c r="C68" s="142"/>
      <c r="D68" s="142"/>
      <c r="E68" s="142"/>
      <c r="F68" s="142"/>
      <c r="G68" s="142"/>
      <c r="H68" s="142"/>
    </row>
    <row r="69" spans="1:8" ht="13.5" thickTop="1" x14ac:dyDescent="0.2"/>
  </sheetData>
  <mergeCells count="4">
    <mergeCell ref="A5:H5"/>
    <mergeCell ref="A6:H6"/>
    <mergeCell ref="A7:H7"/>
    <mergeCell ref="A8:H8"/>
  </mergeCells>
  <printOptions horizontalCentered="1"/>
  <pageMargins left="0.74803149606299213" right="0.74803149606299213" top="0.39370078740157483" bottom="0.47244094488188981" header="0" footer="0"/>
  <pageSetup scale="65"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6CC6-7D91-46D9-A0A0-CE47C146D514}">
  <sheetPr>
    <tabColor theme="9" tint="0.39997558519241921"/>
  </sheetPr>
  <dimension ref="A1:L69"/>
  <sheetViews>
    <sheetView showGridLines="0" defaultGridColor="0" colorId="60" workbookViewId="0">
      <selection activeCell="A8" sqref="A8:F8"/>
    </sheetView>
  </sheetViews>
  <sheetFormatPr baseColWidth="10" defaultColWidth="11.42578125" defaultRowHeight="12.75" x14ac:dyDescent="0.2"/>
  <cols>
    <col min="1" max="1" width="55.5703125" style="4" customWidth="1"/>
    <col min="2" max="2" width="12" style="4" customWidth="1"/>
    <col min="3" max="3" width="12.140625" style="4" customWidth="1"/>
    <col min="4" max="6" width="11.85546875" style="4" customWidth="1"/>
    <col min="7"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4" spans="1:9" x14ac:dyDescent="0.2">
      <c r="H4" s="7"/>
    </row>
    <row r="5" spans="1:9" x14ac:dyDescent="0.2">
      <c r="A5" s="158" t="s">
        <v>450</v>
      </c>
      <c r="B5" s="158"/>
      <c r="C5" s="158"/>
      <c r="D5" s="158"/>
      <c r="E5" s="158"/>
      <c r="F5" s="158"/>
      <c r="G5" s="61"/>
      <c r="H5" s="61"/>
    </row>
    <row r="6" spans="1:9" x14ac:dyDescent="0.2">
      <c r="A6" s="158" t="s">
        <v>452</v>
      </c>
      <c r="B6" s="158"/>
      <c r="C6" s="158"/>
      <c r="D6" s="158"/>
      <c r="E6" s="158"/>
      <c r="F6" s="158"/>
      <c r="G6" s="61"/>
      <c r="H6" s="61"/>
    </row>
    <row r="7" spans="1:9" x14ac:dyDescent="0.2">
      <c r="A7" s="158">
        <v>2023</v>
      </c>
      <c r="B7" s="158"/>
      <c r="C7" s="158"/>
      <c r="D7" s="158"/>
      <c r="E7" s="158"/>
      <c r="F7" s="158"/>
      <c r="G7" s="61"/>
      <c r="H7" s="61"/>
    </row>
    <row r="8" spans="1:9" x14ac:dyDescent="0.2">
      <c r="A8" s="158" t="s">
        <v>367</v>
      </c>
      <c r="B8" s="158"/>
      <c r="C8" s="158"/>
      <c r="D8" s="158"/>
      <c r="E8" s="158"/>
      <c r="F8" s="158"/>
      <c r="G8" s="61"/>
      <c r="H8" s="61"/>
    </row>
    <row r="9" spans="1:9" ht="13.5" thickBot="1" x14ac:dyDescent="0.25"/>
    <row r="10" spans="1:9" ht="14.25" thickTop="1" thickBot="1" x14ac:dyDescent="0.25">
      <c r="A10" s="72" t="s">
        <v>368</v>
      </c>
      <c r="B10" s="72" t="s">
        <v>3</v>
      </c>
      <c r="C10" s="72" t="s">
        <v>5</v>
      </c>
      <c r="D10" s="72" t="s">
        <v>7</v>
      </c>
      <c r="E10" s="72" t="s">
        <v>9</v>
      </c>
      <c r="F10" s="72" t="s">
        <v>372</v>
      </c>
      <c r="G10" s="73"/>
      <c r="H10" s="73"/>
      <c r="I10" s="73"/>
    </row>
    <row r="11" spans="1:9" s="31" customFormat="1" ht="13.5" thickTop="1" x14ac:dyDescent="0.2">
      <c r="A11" s="74"/>
      <c r="B11" s="17"/>
      <c r="C11" s="17"/>
      <c r="D11" s="17"/>
      <c r="E11" s="17"/>
      <c r="F11" s="17"/>
      <c r="G11" s="17"/>
      <c r="H11" s="17"/>
      <c r="I11" s="17"/>
    </row>
    <row r="12" spans="1:9" s="13" customFormat="1" x14ac:dyDescent="0.2">
      <c r="A12" s="3" t="s">
        <v>406</v>
      </c>
      <c r="B12" s="13">
        <v>107520.99044975</v>
      </c>
      <c r="C12" s="13">
        <v>10366.71994615</v>
      </c>
      <c r="D12" s="13">
        <v>21365.702372340002</v>
      </c>
      <c r="E12" s="13">
        <v>36220.252796989997</v>
      </c>
      <c r="F12" s="13">
        <f>SUM(B12:E12)</f>
        <v>175473.66556523001</v>
      </c>
      <c r="G12" s="12"/>
      <c r="H12" s="12"/>
      <c r="I12" s="12"/>
    </row>
    <row r="13" spans="1:9" s="13" customFormat="1" x14ac:dyDescent="0.2">
      <c r="A13" s="3" t="s">
        <v>407</v>
      </c>
      <c r="B13" s="13">
        <v>102871.39296333</v>
      </c>
      <c r="C13" s="13">
        <v>10366.71994615</v>
      </c>
      <c r="D13" s="13">
        <v>21365.702372340002</v>
      </c>
      <c r="E13" s="13">
        <v>36220.252796989997</v>
      </c>
      <c r="F13" s="13">
        <f t="shared" ref="F13:F67" si="0">SUM(B13:E13)</f>
        <v>170824.06807881</v>
      </c>
      <c r="G13" s="12"/>
      <c r="H13" s="12"/>
      <c r="I13" s="12"/>
    </row>
    <row r="14" spans="1:9" s="13" customFormat="1" x14ac:dyDescent="0.2">
      <c r="A14" s="3" t="s">
        <v>408</v>
      </c>
      <c r="B14" s="13">
        <v>101950.14903343</v>
      </c>
      <c r="C14" s="13">
        <v>9795.1806543099992</v>
      </c>
      <c r="D14" s="13">
        <v>21320.949523340001</v>
      </c>
      <c r="E14" s="13">
        <v>34738.612847720004</v>
      </c>
      <c r="F14" s="13">
        <f t="shared" si="0"/>
        <v>167804.8920588</v>
      </c>
      <c r="G14" s="12"/>
      <c r="H14" s="12"/>
      <c r="I14" s="12"/>
    </row>
    <row r="15" spans="1:9" s="31" customFormat="1" x14ac:dyDescent="0.2">
      <c r="A15" s="2" t="s">
        <v>409</v>
      </c>
      <c r="B15" s="141">
        <v>48580.882789520001</v>
      </c>
      <c r="C15" s="141">
        <v>6108.3517095799998</v>
      </c>
      <c r="D15" s="141">
        <v>10689.027084490001</v>
      </c>
      <c r="E15" s="141">
        <v>9034.6885178699995</v>
      </c>
      <c r="F15" s="141">
        <f t="shared" si="0"/>
        <v>74412.950101459995</v>
      </c>
      <c r="G15" s="17"/>
      <c r="H15" s="17"/>
      <c r="I15" s="17"/>
    </row>
    <row r="16" spans="1:9" s="31" customFormat="1" x14ac:dyDescent="0.2">
      <c r="A16" s="2" t="s">
        <v>410</v>
      </c>
      <c r="B16" s="141">
        <v>6786.7422630000001</v>
      </c>
      <c r="C16" s="141">
        <v>824.51586407000002</v>
      </c>
      <c r="D16" s="141">
        <v>1421.5651350400001</v>
      </c>
      <c r="E16" s="141">
        <v>1219.36364828</v>
      </c>
      <c r="F16" s="141">
        <f t="shared" si="0"/>
        <v>10252.186910389999</v>
      </c>
      <c r="G16" s="17"/>
      <c r="H16" s="17"/>
      <c r="I16" s="17"/>
    </row>
    <row r="17" spans="1:9" s="31" customFormat="1" x14ac:dyDescent="0.2">
      <c r="A17" s="2" t="s">
        <v>411</v>
      </c>
      <c r="B17" s="141">
        <v>0</v>
      </c>
      <c r="C17" s="141">
        <v>0</v>
      </c>
      <c r="D17" s="141">
        <v>0</v>
      </c>
      <c r="E17" s="141">
        <v>0</v>
      </c>
      <c r="F17" s="141">
        <f t="shared" si="0"/>
        <v>0</v>
      </c>
      <c r="G17" s="17"/>
      <c r="H17" s="17"/>
      <c r="I17" s="17"/>
    </row>
    <row r="18" spans="1:9" s="31" customFormat="1" x14ac:dyDescent="0.2">
      <c r="A18" s="2" t="s">
        <v>412</v>
      </c>
      <c r="B18" s="141">
        <v>6786.7422630000001</v>
      </c>
      <c r="C18" s="141">
        <v>824.51586407000002</v>
      </c>
      <c r="D18" s="141">
        <v>1421.5651350400001</v>
      </c>
      <c r="E18" s="141">
        <v>1219.36364828</v>
      </c>
      <c r="F18" s="141">
        <f t="shared" si="0"/>
        <v>10252.186910389999</v>
      </c>
      <c r="G18" s="17"/>
      <c r="H18" s="17"/>
      <c r="I18" s="17"/>
    </row>
    <row r="19" spans="1:9" s="31" customFormat="1" x14ac:dyDescent="0.2">
      <c r="A19" s="2" t="s">
        <v>413</v>
      </c>
      <c r="B19" s="141">
        <v>30708.094090959999</v>
      </c>
      <c r="C19" s="141">
        <v>1841.2779518299999</v>
      </c>
      <c r="D19" s="141">
        <v>5279.3482448300001</v>
      </c>
      <c r="E19" s="141">
        <v>3198.2719369199999</v>
      </c>
      <c r="F19" s="141">
        <f t="shared" si="0"/>
        <v>41026.992224540001</v>
      </c>
      <c r="G19" s="17"/>
      <c r="H19" s="17"/>
      <c r="I19" s="17"/>
    </row>
    <row r="20" spans="1:9" s="13" customFormat="1" x14ac:dyDescent="0.2">
      <c r="A20" s="3" t="s">
        <v>414</v>
      </c>
      <c r="B20" s="13">
        <v>0</v>
      </c>
      <c r="C20" s="13">
        <v>0</v>
      </c>
      <c r="D20" s="13">
        <v>0</v>
      </c>
      <c r="E20" s="13">
        <v>0</v>
      </c>
      <c r="F20" s="13">
        <f t="shared" si="0"/>
        <v>0</v>
      </c>
      <c r="G20" s="12"/>
      <c r="H20" s="12"/>
      <c r="I20" s="12"/>
    </row>
    <row r="21" spans="1:9" s="13" customFormat="1" x14ac:dyDescent="0.2">
      <c r="A21" s="3" t="s">
        <v>415</v>
      </c>
      <c r="B21" s="13">
        <v>0</v>
      </c>
      <c r="C21" s="13">
        <v>0</v>
      </c>
      <c r="D21" s="13">
        <v>0</v>
      </c>
      <c r="E21" s="13">
        <v>0</v>
      </c>
      <c r="F21" s="13">
        <f t="shared" si="0"/>
        <v>0</v>
      </c>
      <c r="G21" s="12"/>
      <c r="H21" s="12"/>
      <c r="I21" s="12"/>
    </row>
    <row r="22" spans="1:9" s="31" customFormat="1" x14ac:dyDescent="0.2">
      <c r="A22" s="2" t="s">
        <v>416</v>
      </c>
      <c r="B22" s="141">
        <v>0</v>
      </c>
      <c r="C22" s="141">
        <v>0</v>
      </c>
      <c r="D22" s="141">
        <v>0</v>
      </c>
      <c r="E22" s="141">
        <v>0</v>
      </c>
      <c r="F22" s="141">
        <f t="shared" si="0"/>
        <v>0</v>
      </c>
      <c r="G22" s="17"/>
      <c r="H22" s="17"/>
      <c r="I22" s="17"/>
    </row>
    <row r="23" spans="1:9" s="31" customFormat="1" x14ac:dyDescent="0.2">
      <c r="A23" s="2" t="s">
        <v>417</v>
      </c>
      <c r="B23" s="141">
        <v>0</v>
      </c>
      <c r="C23" s="141">
        <v>0</v>
      </c>
      <c r="D23" s="141">
        <v>0</v>
      </c>
      <c r="E23" s="141">
        <v>0</v>
      </c>
      <c r="F23" s="141">
        <f t="shared" si="0"/>
        <v>0</v>
      </c>
      <c r="G23" s="17"/>
      <c r="H23" s="17"/>
      <c r="I23" s="17"/>
    </row>
    <row r="24" spans="1:9" s="31" customFormat="1" x14ac:dyDescent="0.2">
      <c r="A24" s="2" t="s">
        <v>418</v>
      </c>
      <c r="B24" s="141">
        <v>0</v>
      </c>
      <c r="C24" s="141">
        <v>0</v>
      </c>
      <c r="D24" s="141">
        <v>0</v>
      </c>
      <c r="E24" s="141">
        <v>0</v>
      </c>
      <c r="F24" s="141">
        <f t="shared" si="0"/>
        <v>0</v>
      </c>
      <c r="G24" s="17"/>
      <c r="H24" s="17"/>
      <c r="I24" s="17"/>
    </row>
    <row r="25" spans="1:9" s="31" customFormat="1" x14ac:dyDescent="0.2">
      <c r="A25" s="2" t="s">
        <v>419</v>
      </c>
      <c r="B25" s="141">
        <v>0</v>
      </c>
      <c r="C25" s="141">
        <v>0</v>
      </c>
      <c r="D25" s="141">
        <v>0</v>
      </c>
      <c r="E25" s="141">
        <v>0</v>
      </c>
      <c r="F25" s="141">
        <f t="shared" si="0"/>
        <v>0</v>
      </c>
      <c r="G25" s="17"/>
      <c r="H25" s="17"/>
      <c r="I25" s="17"/>
    </row>
    <row r="26" spans="1:9" s="13" customFormat="1" x14ac:dyDescent="0.2">
      <c r="A26" s="3" t="s">
        <v>420</v>
      </c>
      <c r="B26" s="13">
        <v>15874.429889950001</v>
      </c>
      <c r="C26" s="13">
        <v>1021.03512883</v>
      </c>
      <c r="D26" s="13">
        <v>3931.0090589800002</v>
      </c>
      <c r="E26" s="13">
        <v>21286.288744649999</v>
      </c>
      <c r="F26" s="13">
        <f t="shared" si="0"/>
        <v>42112.762822410004</v>
      </c>
      <c r="G26" s="12"/>
      <c r="H26" s="12"/>
      <c r="I26" s="12"/>
    </row>
    <row r="27" spans="1:9" s="31" customFormat="1" x14ac:dyDescent="0.2">
      <c r="A27" s="2" t="s">
        <v>421</v>
      </c>
      <c r="B27" s="141">
        <v>809.48195926000005</v>
      </c>
      <c r="C27" s="141">
        <v>98.490900409999995</v>
      </c>
      <c r="D27" s="141">
        <v>206.85339784999999</v>
      </c>
      <c r="E27" s="141">
        <v>146.54405342999999</v>
      </c>
      <c r="F27" s="141">
        <f t="shared" si="0"/>
        <v>1261.3703109500002</v>
      </c>
      <c r="G27" s="17"/>
      <c r="H27" s="17"/>
      <c r="I27" s="17"/>
    </row>
    <row r="28" spans="1:9" s="31" customFormat="1" x14ac:dyDescent="0.2">
      <c r="A28" s="2" t="s">
        <v>422</v>
      </c>
      <c r="B28" s="141">
        <v>0</v>
      </c>
      <c r="C28" s="141">
        <v>0</v>
      </c>
      <c r="D28" s="141">
        <v>0</v>
      </c>
      <c r="E28" s="141">
        <v>0</v>
      </c>
      <c r="F28" s="141">
        <f t="shared" si="0"/>
        <v>0</v>
      </c>
      <c r="G28" s="17"/>
      <c r="H28" s="17"/>
      <c r="I28" s="17"/>
    </row>
    <row r="29" spans="1:9" s="31" customFormat="1" x14ac:dyDescent="0.2">
      <c r="A29" s="2" t="s">
        <v>423</v>
      </c>
      <c r="B29" s="141">
        <v>0</v>
      </c>
      <c r="C29" s="141">
        <v>0</v>
      </c>
      <c r="D29" s="141">
        <v>0</v>
      </c>
      <c r="E29" s="141">
        <v>0</v>
      </c>
      <c r="F29" s="141">
        <f t="shared" si="0"/>
        <v>0</v>
      </c>
      <c r="G29" s="17"/>
      <c r="H29" s="17"/>
      <c r="I29" s="17"/>
    </row>
    <row r="30" spans="1:9" s="31" customFormat="1" ht="24" x14ac:dyDescent="0.2">
      <c r="A30" s="2" t="s">
        <v>424</v>
      </c>
      <c r="B30" s="141">
        <v>0</v>
      </c>
      <c r="C30" s="141">
        <v>0</v>
      </c>
      <c r="D30" s="141">
        <v>0</v>
      </c>
      <c r="E30" s="141">
        <v>0</v>
      </c>
      <c r="F30" s="141">
        <f t="shared" si="0"/>
        <v>0</v>
      </c>
      <c r="G30" s="17"/>
      <c r="H30" s="17"/>
      <c r="I30" s="17"/>
    </row>
    <row r="31" spans="1:9" s="31" customFormat="1" x14ac:dyDescent="0.2">
      <c r="A31" s="2" t="s">
        <v>425</v>
      </c>
      <c r="B31" s="141">
        <v>0</v>
      </c>
      <c r="C31" s="141">
        <v>0</v>
      </c>
      <c r="D31" s="141">
        <v>0</v>
      </c>
      <c r="E31" s="141">
        <v>0</v>
      </c>
      <c r="F31" s="141">
        <f t="shared" si="0"/>
        <v>0</v>
      </c>
      <c r="G31" s="17"/>
      <c r="H31" s="17"/>
      <c r="I31" s="17"/>
    </row>
    <row r="32" spans="1:9" s="31" customFormat="1" x14ac:dyDescent="0.2">
      <c r="A32" s="2" t="s">
        <v>499</v>
      </c>
      <c r="B32" s="141">
        <v>0</v>
      </c>
      <c r="C32" s="141">
        <v>0</v>
      </c>
      <c r="D32" s="141">
        <v>0</v>
      </c>
      <c r="E32" s="141">
        <v>0</v>
      </c>
      <c r="F32" s="141">
        <f t="shared" si="0"/>
        <v>0</v>
      </c>
      <c r="G32" s="17"/>
      <c r="H32" s="17"/>
      <c r="I32" s="17"/>
    </row>
    <row r="33" spans="1:9" s="31" customFormat="1" x14ac:dyDescent="0.2">
      <c r="A33" s="2" t="s">
        <v>426</v>
      </c>
      <c r="B33" s="141">
        <v>0</v>
      </c>
      <c r="C33" s="141">
        <v>0</v>
      </c>
      <c r="D33" s="141">
        <v>0</v>
      </c>
      <c r="E33" s="141">
        <v>0</v>
      </c>
      <c r="F33" s="141">
        <f t="shared" si="0"/>
        <v>0</v>
      </c>
      <c r="G33" s="17"/>
      <c r="H33" s="17"/>
      <c r="I33" s="17"/>
    </row>
    <row r="34" spans="1:9" s="31" customFormat="1" x14ac:dyDescent="0.2">
      <c r="A34" s="2" t="s">
        <v>427</v>
      </c>
      <c r="B34" s="141">
        <v>0</v>
      </c>
      <c r="C34" s="141">
        <v>0</v>
      </c>
      <c r="D34" s="141">
        <v>0</v>
      </c>
      <c r="E34" s="141">
        <v>0</v>
      </c>
      <c r="F34" s="141">
        <f t="shared" si="0"/>
        <v>0</v>
      </c>
      <c r="G34" s="17"/>
      <c r="H34" s="17"/>
      <c r="I34" s="17"/>
    </row>
    <row r="35" spans="1:9" s="13" customFormat="1" x14ac:dyDescent="0.2">
      <c r="A35" s="2" t="s">
        <v>428</v>
      </c>
      <c r="B35" s="141">
        <v>0</v>
      </c>
      <c r="C35" s="141">
        <v>0</v>
      </c>
      <c r="D35" s="141">
        <v>0</v>
      </c>
      <c r="E35" s="141">
        <v>0</v>
      </c>
      <c r="F35" s="141">
        <f t="shared" si="0"/>
        <v>0</v>
      </c>
      <c r="G35" s="12"/>
      <c r="H35" s="12"/>
      <c r="I35" s="12"/>
    </row>
    <row r="36" spans="1:9" s="13" customFormat="1" x14ac:dyDescent="0.2">
      <c r="A36" s="2" t="s">
        <v>429</v>
      </c>
      <c r="B36" s="141">
        <v>0</v>
      </c>
      <c r="C36" s="141">
        <v>0</v>
      </c>
      <c r="D36" s="141">
        <v>0</v>
      </c>
      <c r="E36" s="141">
        <v>0</v>
      </c>
      <c r="F36" s="141">
        <f t="shared" si="0"/>
        <v>0</v>
      </c>
      <c r="G36" s="12"/>
      <c r="H36" s="12"/>
      <c r="I36" s="12"/>
    </row>
    <row r="37" spans="1:9" s="31" customFormat="1" x14ac:dyDescent="0.2">
      <c r="A37" s="2" t="s">
        <v>430</v>
      </c>
      <c r="B37" s="141">
        <v>0</v>
      </c>
      <c r="C37" s="141">
        <v>0</v>
      </c>
      <c r="D37" s="141">
        <v>0</v>
      </c>
      <c r="E37" s="141">
        <v>0</v>
      </c>
      <c r="F37" s="141">
        <f t="shared" si="0"/>
        <v>0</v>
      </c>
      <c r="G37" s="17"/>
      <c r="H37" s="17"/>
      <c r="I37" s="17"/>
    </row>
    <row r="38" spans="1:9" s="31" customFormat="1" x14ac:dyDescent="0.2">
      <c r="A38" s="2" t="s">
        <v>431</v>
      </c>
      <c r="B38" s="141">
        <v>809.48195926000005</v>
      </c>
      <c r="C38" s="141">
        <v>98.490900409999995</v>
      </c>
      <c r="D38" s="141">
        <v>206.85339784999999</v>
      </c>
      <c r="E38" s="141">
        <v>146.54405342999999</v>
      </c>
      <c r="F38" s="141">
        <f t="shared" si="0"/>
        <v>1261.3703109500002</v>
      </c>
      <c r="G38" s="17"/>
      <c r="H38" s="17"/>
      <c r="I38" s="17"/>
    </row>
    <row r="39" spans="1:9" s="13" customFormat="1" x14ac:dyDescent="0.2">
      <c r="A39" s="2" t="s">
        <v>432</v>
      </c>
      <c r="B39" s="141">
        <v>0</v>
      </c>
      <c r="C39" s="141">
        <v>0</v>
      </c>
      <c r="D39" s="141">
        <v>0</v>
      </c>
      <c r="E39" s="141">
        <v>0</v>
      </c>
      <c r="F39" s="141">
        <f t="shared" si="0"/>
        <v>0</v>
      </c>
      <c r="G39" s="12"/>
      <c r="H39" s="12"/>
      <c r="I39" s="12"/>
    </row>
    <row r="40" spans="1:9" s="31" customFormat="1" x14ac:dyDescent="0.2">
      <c r="A40" s="2" t="s">
        <v>433</v>
      </c>
      <c r="B40" s="141">
        <v>14957.41961216</v>
      </c>
      <c r="C40" s="141">
        <v>871.73551998000005</v>
      </c>
      <c r="D40" s="141">
        <v>925.51225580000005</v>
      </c>
      <c r="E40" s="141">
        <v>21122.80009122</v>
      </c>
      <c r="F40" s="141">
        <f t="shared" si="0"/>
        <v>37877.467479159997</v>
      </c>
      <c r="G40" s="17"/>
      <c r="H40" s="17"/>
      <c r="I40" s="17"/>
    </row>
    <row r="41" spans="1:9" s="31" customFormat="1" x14ac:dyDescent="0.2">
      <c r="A41" s="2" t="s">
        <v>434</v>
      </c>
      <c r="B41" s="141">
        <v>107.52831853000001</v>
      </c>
      <c r="C41" s="141">
        <v>50.808708439999997</v>
      </c>
      <c r="D41" s="141">
        <v>2798.64340533</v>
      </c>
      <c r="E41" s="141">
        <v>16.944600000000001</v>
      </c>
      <c r="F41" s="141">
        <f t="shared" si="0"/>
        <v>2973.9250322999997</v>
      </c>
      <c r="G41" s="17"/>
      <c r="H41" s="17"/>
      <c r="I41" s="17"/>
    </row>
    <row r="42" spans="1:9" s="13" customFormat="1" x14ac:dyDescent="0.2">
      <c r="A42" s="2" t="s">
        <v>435</v>
      </c>
      <c r="B42" s="141">
        <v>0</v>
      </c>
      <c r="C42" s="141">
        <v>0</v>
      </c>
      <c r="D42" s="141">
        <v>0</v>
      </c>
      <c r="E42" s="141">
        <v>0</v>
      </c>
      <c r="F42" s="141">
        <f t="shared" si="0"/>
        <v>0</v>
      </c>
      <c r="G42" s="12"/>
      <c r="H42" s="12"/>
      <c r="I42" s="12"/>
    </row>
    <row r="43" spans="1:9" s="31" customFormat="1" x14ac:dyDescent="0.2">
      <c r="A43" s="2" t="s">
        <v>436</v>
      </c>
      <c r="B43" s="141">
        <v>921.24392990000001</v>
      </c>
      <c r="C43" s="141">
        <v>571.53929184000003</v>
      </c>
      <c r="D43" s="141">
        <v>44.752848999999998</v>
      </c>
      <c r="E43" s="141">
        <v>1481.63994927</v>
      </c>
      <c r="F43" s="141">
        <f t="shared" si="0"/>
        <v>3019.1760200099998</v>
      </c>
      <c r="G43" s="17"/>
      <c r="H43" s="17"/>
      <c r="I43" s="17"/>
    </row>
    <row r="44" spans="1:9" s="31" customFormat="1" x14ac:dyDescent="0.2">
      <c r="A44" s="2" t="s">
        <v>437</v>
      </c>
      <c r="B44" s="141">
        <v>921.24392990000001</v>
      </c>
      <c r="C44" s="141">
        <v>571.53929184000003</v>
      </c>
      <c r="D44" s="141">
        <v>44.752848999999998</v>
      </c>
      <c r="E44" s="141">
        <v>1481.63994927</v>
      </c>
      <c r="F44" s="141">
        <f t="shared" si="0"/>
        <v>3019.1760200099998</v>
      </c>
      <c r="G44" s="17"/>
      <c r="H44" s="17"/>
      <c r="I44" s="17"/>
    </row>
    <row r="45" spans="1:9" s="31" customFormat="1" x14ac:dyDescent="0.2">
      <c r="A45" s="3" t="s">
        <v>438</v>
      </c>
      <c r="B45" s="13">
        <v>915.88440180999999</v>
      </c>
      <c r="C45" s="13">
        <v>343.82107590999999</v>
      </c>
      <c r="D45" s="13">
        <v>44.752848999999998</v>
      </c>
      <c r="E45" s="13">
        <v>1248.9858434299999</v>
      </c>
      <c r="F45" s="13">
        <f t="shared" si="0"/>
        <v>2553.44417015</v>
      </c>
      <c r="G45" s="17"/>
      <c r="H45" s="17"/>
      <c r="I45" s="17"/>
    </row>
    <row r="46" spans="1:9" s="31" customFormat="1" x14ac:dyDescent="0.2">
      <c r="A46" s="3" t="s">
        <v>439</v>
      </c>
      <c r="B46" s="13">
        <v>5.3595280900000004</v>
      </c>
      <c r="C46" s="13">
        <v>227.71821593000001</v>
      </c>
      <c r="D46" s="13">
        <v>0</v>
      </c>
      <c r="E46" s="13">
        <v>232.65410584</v>
      </c>
      <c r="F46" s="13">
        <f t="shared" si="0"/>
        <v>465.73184986000001</v>
      </c>
      <c r="G46" s="17"/>
      <c r="H46" s="17"/>
      <c r="I46" s="17"/>
    </row>
    <row r="47" spans="1:9" s="13" customFormat="1" x14ac:dyDescent="0.2">
      <c r="A47" s="2" t="s">
        <v>440</v>
      </c>
      <c r="B47" s="141">
        <v>0</v>
      </c>
      <c r="C47" s="141">
        <v>0</v>
      </c>
      <c r="D47" s="141">
        <v>0</v>
      </c>
      <c r="E47" s="141">
        <v>0</v>
      </c>
      <c r="F47" s="141">
        <f t="shared" si="0"/>
        <v>0</v>
      </c>
      <c r="G47" s="12"/>
      <c r="H47" s="12"/>
      <c r="I47" s="12"/>
    </row>
    <row r="48" spans="1:9" s="31" customFormat="1" x14ac:dyDescent="0.2">
      <c r="A48" s="2" t="s">
        <v>441</v>
      </c>
      <c r="B48" s="141">
        <v>0</v>
      </c>
      <c r="C48" s="141">
        <v>0</v>
      </c>
      <c r="D48" s="141">
        <v>0</v>
      </c>
      <c r="E48" s="141">
        <v>0</v>
      </c>
      <c r="F48" s="141">
        <f t="shared" si="0"/>
        <v>0</v>
      </c>
      <c r="G48" s="17"/>
      <c r="H48" s="17"/>
      <c r="I48" s="17"/>
    </row>
    <row r="49" spans="1:12" s="31" customFormat="1" x14ac:dyDescent="0.2">
      <c r="A49" s="3" t="s">
        <v>442</v>
      </c>
      <c r="B49" s="13">
        <v>0</v>
      </c>
      <c r="C49" s="13">
        <v>0</v>
      </c>
      <c r="D49" s="13">
        <v>0</v>
      </c>
      <c r="E49" s="13">
        <v>0</v>
      </c>
      <c r="F49" s="13">
        <f t="shared" si="0"/>
        <v>0</v>
      </c>
      <c r="G49" s="17"/>
      <c r="H49" s="17"/>
      <c r="I49" s="17"/>
      <c r="J49" s="141"/>
      <c r="K49" s="141"/>
      <c r="L49" s="141"/>
    </row>
    <row r="50" spans="1:12" s="31" customFormat="1" x14ac:dyDescent="0.2">
      <c r="A50" s="2" t="s">
        <v>443</v>
      </c>
      <c r="B50" s="141">
        <v>0</v>
      </c>
      <c r="C50" s="141">
        <v>0</v>
      </c>
      <c r="D50" s="141">
        <v>0</v>
      </c>
      <c r="E50" s="141">
        <v>0</v>
      </c>
      <c r="F50" s="141">
        <f t="shared" si="0"/>
        <v>0</v>
      </c>
      <c r="G50" s="145"/>
      <c r="H50" s="145"/>
      <c r="I50" s="145"/>
      <c r="J50" s="146"/>
      <c r="K50" s="146"/>
      <c r="L50" s="146"/>
    </row>
    <row r="51" spans="1:12" x14ac:dyDescent="0.2">
      <c r="A51" s="2" t="s">
        <v>421</v>
      </c>
      <c r="B51" s="141">
        <v>0</v>
      </c>
      <c r="C51" s="141">
        <v>0</v>
      </c>
      <c r="D51" s="141">
        <v>0</v>
      </c>
      <c r="E51" s="141">
        <v>0</v>
      </c>
      <c r="F51" s="141">
        <f t="shared" si="0"/>
        <v>0</v>
      </c>
    </row>
    <row r="52" spans="1:12" x14ac:dyDescent="0.2">
      <c r="A52" s="3" t="s">
        <v>444</v>
      </c>
      <c r="B52" s="13">
        <v>0</v>
      </c>
      <c r="C52" s="13">
        <v>0</v>
      </c>
      <c r="D52" s="13">
        <v>0</v>
      </c>
      <c r="E52" s="13">
        <v>0</v>
      </c>
      <c r="F52" s="13">
        <f t="shared" si="0"/>
        <v>0</v>
      </c>
    </row>
    <row r="53" spans="1:12" x14ac:dyDescent="0.2">
      <c r="A53" s="2" t="s">
        <v>425</v>
      </c>
      <c r="B53" s="141">
        <v>0</v>
      </c>
      <c r="C53" s="141">
        <v>0</v>
      </c>
      <c r="D53" s="141">
        <v>0</v>
      </c>
      <c r="E53" s="141">
        <v>0</v>
      </c>
      <c r="F53" s="141">
        <f t="shared" si="0"/>
        <v>0</v>
      </c>
    </row>
    <row r="54" spans="1:12" x14ac:dyDescent="0.2">
      <c r="A54" s="2" t="s">
        <v>499</v>
      </c>
      <c r="B54" s="141">
        <v>0</v>
      </c>
      <c r="C54" s="141">
        <v>0</v>
      </c>
      <c r="D54" s="141">
        <v>0</v>
      </c>
      <c r="E54" s="141">
        <v>0</v>
      </c>
      <c r="F54" s="141">
        <f t="shared" si="0"/>
        <v>0</v>
      </c>
    </row>
    <row r="55" spans="1:12" x14ac:dyDescent="0.2">
      <c r="A55" s="2" t="s">
        <v>426</v>
      </c>
      <c r="B55" s="141">
        <v>0</v>
      </c>
      <c r="C55" s="141">
        <v>0</v>
      </c>
      <c r="D55" s="141">
        <v>0</v>
      </c>
      <c r="E55" s="141">
        <v>0</v>
      </c>
      <c r="F55" s="141">
        <f t="shared" si="0"/>
        <v>0</v>
      </c>
    </row>
    <row r="56" spans="1:12" x14ac:dyDescent="0.2">
      <c r="A56" s="2" t="s">
        <v>445</v>
      </c>
      <c r="B56" s="141">
        <v>0</v>
      </c>
      <c r="C56" s="141">
        <v>0</v>
      </c>
      <c r="D56" s="141">
        <v>0</v>
      </c>
      <c r="E56" s="141">
        <v>0</v>
      </c>
      <c r="F56" s="141">
        <f t="shared" si="0"/>
        <v>0</v>
      </c>
    </row>
    <row r="57" spans="1:12" x14ac:dyDescent="0.2">
      <c r="A57" s="2" t="s">
        <v>428</v>
      </c>
      <c r="B57" s="141">
        <v>0</v>
      </c>
      <c r="C57" s="141">
        <v>0</v>
      </c>
      <c r="D57" s="141">
        <v>0</v>
      </c>
      <c r="E57" s="141">
        <v>0</v>
      </c>
      <c r="F57" s="141">
        <f t="shared" si="0"/>
        <v>0</v>
      </c>
    </row>
    <row r="58" spans="1:12" x14ac:dyDescent="0.2">
      <c r="A58" s="2" t="s">
        <v>429</v>
      </c>
      <c r="B58" s="141">
        <v>0</v>
      </c>
      <c r="C58" s="141">
        <v>0</v>
      </c>
      <c r="D58" s="141">
        <v>0</v>
      </c>
      <c r="E58" s="141">
        <v>0</v>
      </c>
      <c r="F58" s="141">
        <f t="shared" si="0"/>
        <v>0</v>
      </c>
    </row>
    <row r="59" spans="1:12" x14ac:dyDescent="0.2">
      <c r="A59" s="2" t="s">
        <v>431</v>
      </c>
      <c r="B59" s="141">
        <v>0</v>
      </c>
      <c r="C59" s="141">
        <v>0</v>
      </c>
      <c r="D59" s="141">
        <v>0</v>
      </c>
      <c r="E59" s="141">
        <v>0</v>
      </c>
      <c r="F59" s="141">
        <f t="shared" si="0"/>
        <v>0</v>
      </c>
    </row>
    <row r="60" spans="1:12" x14ac:dyDescent="0.2">
      <c r="A60" s="2" t="s">
        <v>432</v>
      </c>
      <c r="B60" s="141">
        <v>0</v>
      </c>
      <c r="C60" s="141">
        <v>0</v>
      </c>
      <c r="D60" s="141">
        <v>0</v>
      </c>
      <c r="E60" s="141">
        <v>0</v>
      </c>
      <c r="F60" s="141">
        <f t="shared" si="0"/>
        <v>0</v>
      </c>
    </row>
    <row r="61" spans="1:12" x14ac:dyDescent="0.2">
      <c r="A61" s="2" t="s">
        <v>446</v>
      </c>
      <c r="B61" s="141">
        <v>0</v>
      </c>
      <c r="C61" s="141">
        <v>0</v>
      </c>
      <c r="D61" s="141">
        <v>0</v>
      </c>
      <c r="E61" s="141">
        <v>0</v>
      </c>
      <c r="F61" s="141">
        <f t="shared" si="0"/>
        <v>0</v>
      </c>
    </row>
    <row r="62" spans="1:12" x14ac:dyDescent="0.2">
      <c r="A62" s="2" t="s">
        <v>433</v>
      </c>
      <c r="B62" s="141">
        <v>0</v>
      </c>
      <c r="C62" s="141">
        <v>0</v>
      </c>
      <c r="D62" s="141">
        <v>0</v>
      </c>
      <c r="E62" s="141">
        <v>0</v>
      </c>
      <c r="F62" s="141">
        <f t="shared" si="0"/>
        <v>0</v>
      </c>
    </row>
    <row r="63" spans="1:12" x14ac:dyDescent="0.2">
      <c r="A63" s="2" t="s">
        <v>434</v>
      </c>
      <c r="B63" s="141">
        <v>0</v>
      </c>
      <c r="C63" s="141">
        <v>0</v>
      </c>
      <c r="D63" s="141">
        <v>0</v>
      </c>
      <c r="E63" s="141">
        <v>0</v>
      </c>
      <c r="F63" s="141">
        <f t="shared" si="0"/>
        <v>0</v>
      </c>
    </row>
    <row r="64" spans="1:12" x14ac:dyDescent="0.2">
      <c r="A64" s="2" t="s">
        <v>447</v>
      </c>
      <c r="B64" s="141">
        <v>4649.5974864199998</v>
      </c>
      <c r="C64" s="141">
        <v>0</v>
      </c>
      <c r="D64" s="141">
        <v>0</v>
      </c>
      <c r="E64" s="141">
        <v>0</v>
      </c>
      <c r="F64" s="141">
        <f t="shared" si="0"/>
        <v>4649.5974864199998</v>
      </c>
    </row>
    <row r="65" spans="1:6" x14ac:dyDescent="0.2">
      <c r="A65" s="3" t="s">
        <v>448</v>
      </c>
      <c r="B65" s="13">
        <v>4649.5974864199998</v>
      </c>
      <c r="C65" s="13">
        <v>0</v>
      </c>
      <c r="D65" s="13">
        <v>0</v>
      </c>
      <c r="E65" s="13">
        <v>0</v>
      </c>
      <c r="F65" s="13">
        <f t="shared" si="0"/>
        <v>4649.5974864199998</v>
      </c>
    </row>
    <row r="66" spans="1:6" x14ac:dyDescent="0.2">
      <c r="A66" s="2" t="s">
        <v>449</v>
      </c>
      <c r="B66" s="141">
        <v>0</v>
      </c>
      <c r="C66" s="141">
        <v>0</v>
      </c>
      <c r="D66" s="141">
        <v>0</v>
      </c>
      <c r="E66" s="141">
        <v>0</v>
      </c>
      <c r="F66" s="141">
        <f t="shared" si="0"/>
        <v>0</v>
      </c>
    </row>
    <row r="67" spans="1:6" x14ac:dyDescent="0.2">
      <c r="A67" s="2"/>
      <c r="B67" s="141">
        <v>0</v>
      </c>
      <c r="C67" s="141">
        <v>0</v>
      </c>
      <c r="D67" s="141">
        <v>0</v>
      </c>
      <c r="E67" s="141">
        <v>0</v>
      </c>
      <c r="F67" s="141">
        <f t="shared" si="0"/>
        <v>0</v>
      </c>
    </row>
    <row r="68" spans="1:6" ht="13.5" thickBot="1" x14ac:dyDescent="0.25">
      <c r="A68" s="142"/>
      <c r="B68" s="142"/>
      <c r="C68" s="142"/>
      <c r="D68" s="142"/>
      <c r="E68" s="142"/>
      <c r="F68" s="142"/>
    </row>
    <row r="69" spans="1:6" ht="13.5" thickTop="1" x14ac:dyDescent="0.2"/>
  </sheetData>
  <mergeCells count="4">
    <mergeCell ref="A5:F5"/>
    <mergeCell ref="A6:F6"/>
    <mergeCell ref="A7:F7"/>
    <mergeCell ref="A8:F8"/>
  </mergeCells>
  <printOptions horizontalCentered="1"/>
  <pageMargins left="0.75" right="0.75" top="0.38" bottom="0.49" header="0" footer="0"/>
  <pageSetup scale="70"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BF55-3B29-4169-AB8A-C900C5C6E595}">
  <sheetPr>
    <tabColor theme="9" tint="0.39997558519241921"/>
  </sheetPr>
  <dimension ref="A1:I69"/>
  <sheetViews>
    <sheetView showGridLines="0" defaultGridColor="0" colorId="60" workbookViewId="0">
      <selection activeCell="A8" sqref="A8:E8"/>
    </sheetView>
  </sheetViews>
  <sheetFormatPr baseColWidth="10" defaultColWidth="11.42578125" defaultRowHeight="12.75" x14ac:dyDescent="0.2"/>
  <cols>
    <col min="1" max="1" width="51.5703125" style="4" bestFit="1" customWidth="1"/>
    <col min="2" max="7" width="11.42578125" style="4"/>
    <col min="8" max="8" width="14.140625" style="4" customWidth="1"/>
    <col min="9" max="9" width="13.5703125" style="4" customWidth="1"/>
    <col min="10" max="16384" width="11.42578125" style="4"/>
  </cols>
  <sheetData>
    <row r="1" spans="1:9" x14ac:dyDescent="0.2">
      <c r="A1" s="71" t="s">
        <v>286</v>
      </c>
    </row>
    <row r="2" spans="1:9" x14ac:dyDescent="0.2">
      <c r="A2" s="71" t="s">
        <v>363</v>
      </c>
    </row>
    <row r="3" spans="1:9" x14ac:dyDescent="0.2">
      <c r="A3" s="71" t="s">
        <v>364</v>
      </c>
    </row>
    <row r="5" spans="1:9" x14ac:dyDescent="0.2">
      <c r="A5" s="158" t="s">
        <v>450</v>
      </c>
      <c r="B5" s="158"/>
      <c r="C5" s="158"/>
      <c r="D5" s="158"/>
      <c r="E5" s="158"/>
      <c r="F5" s="61"/>
      <c r="G5" s="61"/>
      <c r="H5" s="61"/>
    </row>
    <row r="6" spans="1:9" x14ac:dyDescent="0.2">
      <c r="A6" s="158" t="s">
        <v>453</v>
      </c>
      <c r="B6" s="158"/>
      <c r="C6" s="158"/>
      <c r="D6" s="158"/>
      <c r="E6" s="158"/>
      <c r="F6" s="61"/>
      <c r="G6" s="61"/>
      <c r="H6" s="61"/>
    </row>
    <row r="7" spans="1:9" x14ac:dyDescent="0.2">
      <c r="A7" s="158">
        <v>2023</v>
      </c>
      <c r="B7" s="158"/>
      <c r="C7" s="158"/>
      <c r="D7" s="158"/>
      <c r="E7" s="158"/>
      <c r="F7" s="61"/>
      <c r="G7" s="76"/>
      <c r="H7" s="61"/>
    </row>
    <row r="8" spans="1:9" x14ac:dyDescent="0.2">
      <c r="A8" s="158" t="s">
        <v>367</v>
      </c>
      <c r="B8" s="158"/>
      <c r="C8" s="158"/>
      <c r="D8" s="158"/>
      <c r="E8" s="158"/>
      <c r="F8" s="61"/>
      <c r="G8" s="61"/>
      <c r="H8" s="61"/>
    </row>
    <row r="9" spans="1:9" ht="13.5" thickBot="1" x14ac:dyDescent="0.25"/>
    <row r="10" spans="1:9" ht="14.25" thickTop="1" thickBot="1" x14ac:dyDescent="0.25">
      <c r="A10" s="72" t="s">
        <v>368</v>
      </c>
      <c r="B10" s="72" t="s">
        <v>12</v>
      </c>
      <c r="C10" s="72" t="s">
        <v>14</v>
      </c>
      <c r="D10" s="72" t="s">
        <v>16</v>
      </c>
      <c r="E10" s="72" t="s">
        <v>372</v>
      </c>
      <c r="F10" s="73"/>
      <c r="G10" s="73"/>
      <c r="H10" s="73"/>
      <c r="I10" s="73"/>
    </row>
    <row r="11" spans="1:9" s="15" customFormat="1" ht="13.5" thickTop="1" x14ac:dyDescent="0.2">
      <c r="A11" s="74"/>
      <c r="B11" s="12"/>
      <c r="C11" s="12"/>
      <c r="D11" s="12"/>
      <c r="E11" s="12"/>
      <c r="F11" s="12"/>
      <c r="G11" s="12"/>
      <c r="H11" s="12"/>
      <c r="I11" s="12"/>
    </row>
    <row r="12" spans="1:9" s="15" customFormat="1" x14ac:dyDescent="0.2">
      <c r="A12" s="3" t="s">
        <v>406</v>
      </c>
      <c r="B12" s="12">
        <v>43446.242728099998</v>
      </c>
      <c r="C12" s="13">
        <v>19667.896574300001</v>
      </c>
      <c r="D12" s="13">
        <v>4679.8199121199996</v>
      </c>
      <c r="E12" s="13">
        <f>SUM(B12:D12)</f>
        <v>67793.95921452</v>
      </c>
      <c r="F12" s="12"/>
      <c r="G12" s="12"/>
      <c r="H12" s="12"/>
      <c r="I12" s="12"/>
    </row>
    <row r="13" spans="1:9" s="15" customFormat="1" x14ac:dyDescent="0.2">
      <c r="A13" s="3" t="s">
        <v>407</v>
      </c>
      <c r="B13" s="12">
        <v>43446.242728099998</v>
      </c>
      <c r="C13" s="13">
        <v>19667.896574300001</v>
      </c>
      <c r="D13" s="13">
        <v>4679.8199121199996</v>
      </c>
      <c r="E13" s="13">
        <f t="shared" ref="E13:E67" si="0">SUM(B13:D13)</f>
        <v>67793.95921452</v>
      </c>
      <c r="F13" s="12"/>
      <c r="G13" s="12"/>
      <c r="H13" s="12"/>
      <c r="I13" s="12"/>
    </row>
    <row r="14" spans="1:9" s="16" customFormat="1" x14ac:dyDescent="0.2">
      <c r="A14" s="3" t="s">
        <v>408</v>
      </c>
      <c r="B14" s="12">
        <v>42684.363907719999</v>
      </c>
      <c r="C14" s="13">
        <v>19192.00051278</v>
      </c>
      <c r="D14" s="13">
        <v>4639.3721970799998</v>
      </c>
      <c r="E14" s="13">
        <f t="shared" si="0"/>
        <v>66515.736617579998</v>
      </c>
      <c r="F14" s="17"/>
      <c r="G14" s="17"/>
      <c r="H14" s="17"/>
      <c r="I14" s="17"/>
    </row>
    <row r="15" spans="1:9" s="16" customFormat="1" x14ac:dyDescent="0.2">
      <c r="A15" s="2" t="s">
        <v>409</v>
      </c>
      <c r="B15" s="17">
        <v>20151.004047729999</v>
      </c>
      <c r="C15" s="141">
        <v>14826.63784146</v>
      </c>
      <c r="D15" s="141">
        <v>3441.9284384299999</v>
      </c>
      <c r="E15" s="141">
        <f t="shared" si="0"/>
        <v>38419.570327619993</v>
      </c>
      <c r="F15" s="17"/>
      <c r="G15" s="17"/>
      <c r="H15" s="17"/>
      <c r="I15" s="17"/>
    </row>
    <row r="16" spans="1:9" s="16" customFormat="1" x14ac:dyDescent="0.2">
      <c r="A16" s="2" t="s">
        <v>410</v>
      </c>
      <c r="B16" s="17">
        <v>2704.1758970000001</v>
      </c>
      <c r="C16" s="141">
        <v>2002.874339</v>
      </c>
      <c r="D16" s="141">
        <v>462.71473500000002</v>
      </c>
      <c r="E16" s="141">
        <f t="shared" si="0"/>
        <v>5169.7649710000005</v>
      </c>
      <c r="F16" s="17"/>
      <c r="G16" s="17"/>
      <c r="H16" s="17"/>
      <c r="I16" s="17"/>
    </row>
    <row r="17" spans="1:9" s="16" customFormat="1" x14ac:dyDescent="0.2">
      <c r="A17" s="2" t="s">
        <v>411</v>
      </c>
      <c r="B17" s="17">
        <v>0</v>
      </c>
      <c r="C17" s="141">
        <v>0</v>
      </c>
      <c r="D17" s="141">
        <v>0</v>
      </c>
      <c r="E17" s="141">
        <f t="shared" si="0"/>
        <v>0</v>
      </c>
      <c r="F17" s="17"/>
      <c r="G17" s="17"/>
      <c r="H17" s="17"/>
      <c r="I17" s="17"/>
    </row>
    <row r="18" spans="1:9" s="16" customFormat="1" x14ac:dyDescent="0.2">
      <c r="A18" s="2" t="s">
        <v>412</v>
      </c>
      <c r="B18" s="17">
        <v>2704.1758970000001</v>
      </c>
      <c r="C18" s="141">
        <v>2002.874339</v>
      </c>
      <c r="D18" s="141">
        <v>462.71473500000002</v>
      </c>
      <c r="E18" s="141">
        <f t="shared" si="0"/>
        <v>5169.7649710000005</v>
      </c>
      <c r="F18" s="17"/>
      <c r="G18" s="17"/>
      <c r="H18" s="17"/>
      <c r="I18" s="17"/>
    </row>
    <row r="19" spans="1:9" s="15" customFormat="1" x14ac:dyDescent="0.2">
      <c r="A19" s="2" t="s">
        <v>413</v>
      </c>
      <c r="B19" s="17">
        <v>17344.650910690001</v>
      </c>
      <c r="C19" s="141">
        <v>919.33825692999994</v>
      </c>
      <c r="D19" s="141">
        <v>375.97413806999998</v>
      </c>
      <c r="E19" s="141">
        <f t="shared" si="0"/>
        <v>18639.963305690002</v>
      </c>
      <c r="F19" s="12"/>
      <c r="G19" s="12"/>
      <c r="H19" s="12"/>
      <c r="I19" s="12"/>
    </row>
    <row r="20" spans="1:9" s="15" customFormat="1" x14ac:dyDescent="0.2">
      <c r="A20" s="3" t="s">
        <v>414</v>
      </c>
      <c r="B20" s="12">
        <v>0</v>
      </c>
      <c r="C20" s="13">
        <v>0</v>
      </c>
      <c r="D20" s="13">
        <v>0</v>
      </c>
      <c r="E20" s="13">
        <f t="shared" si="0"/>
        <v>0</v>
      </c>
      <c r="F20" s="12"/>
      <c r="G20" s="12"/>
      <c r="H20" s="12"/>
      <c r="I20" s="12"/>
    </row>
    <row r="21" spans="1:9" s="16" customFormat="1" x14ac:dyDescent="0.2">
      <c r="A21" s="3" t="s">
        <v>415</v>
      </c>
      <c r="B21" s="12">
        <v>0</v>
      </c>
      <c r="C21" s="13">
        <v>0</v>
      </c>
      <c r="D21" s="13">
        <v>0</v>
      </c>
      <c r="E21" s="13">
        <f t="shared" si="0"/>
        <v>0</v>
      </c>
      <c r="F21" s="17"/>
      <c r="G21" s="17"/>
      <c r="H21" s="17"/>
      <c r="I21" s="17"/>
    </row>
    <row r="22" spans="1:9" s="16" customFormat="1" x14ac:dyDescent="0.2">
      <c r="A22" s="2" t="s">
        <v>416</v>
      </c>
      <c r="B22" s="17">
        <v>0</v>
      </c>
      <c r="C22" s="141">
        <v>0</v>
      </c>
      <c r="D22" s="141">
        <v>0</v>
      </c>
      <c r="E22" s="141">
        <f t="shared" si="0"/>
        <v>0</v>
      </c>
      <c r="F22" s="17"/>
      <c r="G22" s="17"/>
      <c r="H22" s="17"/>
      <c r="I22" s="17"/>
    </row>
    <row r="23" spans="1:9" s="16" customFormat="1" x14ac:dyDescent="0.2">
      <c r="A23" s="2" t="s">
        <v>417</v>
      </c>
      <c r="B23" s="17">
        <v>0</v>
      </c>
      <c r="C23" s="141">
        <v>0</v>
      </c>
      <c r="D23" s="141">
        <v>0</v>
      </c>
      <c r="E23" s="141">
        <f t="shared" si="0"/>
        <v>0</v>
      </c>
      <c r="F23" s="17"/>
      <c r="G23" s="17"/>
      <c r="H23" s="17"/>
      <c r="I23" s="17"/>
    </row>
    <row r="24" spans="1:9" s="16" customFormat="1" x14ac:dyDescent="0.2">
      <c r="A24" s="2" t="s">
        <v>418</v>
      </c>
      <c r="B24" s="17">
        <v>0</v>
      </c>
      <c r="C24" s="141">
        <v>0</v>
      </c>
      <c r="D24" s="141">
        <v>0</v>
      </c>
      <c r="E24" s="141">
        <f t="shared" si="0"/>
        <v>0</v>
      </c>
      <c r="F24" s="17"/>
      <c r="G24" s="17"/>
      <c r="H24" s="17"/>
      <c r="I24" s="17"/>
    </row>
    <row r="25" spans="1:9" s="15" customFormat="1" x14ac:dyDescent="0.2">
      <c r="A25" s="2" t="s">
        <v>419</v>
      </c>
      <c r="B25" s="17">
        <v>0</v>
      </c>
      <c r="C25" s="141">
        <v>0</v>
      </c>
      <c r="D25" s="141">
        <v>0</v>
      </c>
      <c r="E25" s="141">
        <f t="shared" si="0"/>
        <v>0</v>
      </c>
      <c r="F25" s="12"/>
      <c r="G25" s="12"/>
      <c r="H25" s="12"/>
      <c r="I25" s="12"/>
    </row>
    <row r="26" spans="1:9" s="16" customFormat="1" x14ac:dyDescent="0.2">
      <c r="A26" s="3" t="s">
        <v>420</v>
      </c>
      <c r="B26" s="12">
        <v>2484.5330522999998</v>
      </c>
      <c r="C26" s="13">
        <v>1443.15007539</v>
      </c>
      <c r="D26" s="13">
        <v>358.75488558000001</v>
      </c>
      <c r="E26" s="13">
        <f t="shared" si="0"/>
        <v>4286.4380132699998</v>
      </c>
      <c r="F26" s="17"/>
      <c r="G26" s="17"/>
      <c r="H26" s="17"/>
      <c r="I26" s="17"/>
    </row>
    <row r="27" spans="1:9" s="16" customFormat="1" x14ac:dyDescent="0.2">
      <c r="A27" s="2" t="s">
        <v>421</v>
      </c>
      <c r="B27" s="17">
        <v>327.18994268</v>
      </c>
      <c r="C27" s="141">
        <v>242.05693169</v>
      </c>
      <c r="D27" s="141">
        <v>56.075654739999997</v>
      </c>
      <c r="E27" s="141">
        <f t="shared" si="0"/>
        <v>625.32252911</v>
      </c>
      <c r="F27" s="17"/>
      <c r="G27" s="17"/>
      <c r="H27" s="17"/>
      <c r="I27" s="17"/>
    </row>
    <row r="28" spans="1:9" s="16" customFormat="1" x14ac:dyDescent="0.2">
      <c r="A28" s="2" t="s">
        <v>422</v>
      </c>
      <c r="B28" s="17">
        <v>0</v>
      </c>
      <c r="C28" s="141">
        <v>0</v>
      </c>
      <c r="D28" s="141">
        <v>0</v>
      </c>
      <c r="E28" s="141">
        <f t="shared" si="0"/>
        <v>0</v>
      </c>
      <c r="F28" s="17"/>
      <c r="G28" s="17"/>
      <c r="H28" s="17"/>
      <c r="I28" s="17"/>
    </row>
    <row r="29" spans="1:9" s="16" customFormat="1" ht="24" x14ac:dyDescent="0.2">
      <c r="A29" s="2" t="s">
        <v>423</v>
      </c>
      <c r="B29" s="17">
        <v>0</v>
      </c>
      <c r="C29" s="141">
        <v>0</v>
      </c>
      <c r="D29" s="141">
        <v>0</v>
      </c>
      <c r="E29" s="141">
        <f t="shared" si="0"/>
        <v>0</v>
      </c>
      <c r="F29" s="17"/>
      <c r="G29" s="17"/>
      <c r="H29" s="17"/>
      <c r="I29" s="17"/>
    </row>
    <row r="30" spans="1:9" s="16" customFormat="1" ht="24" x14ac:dyDescent="0.2">
      <c r="A30" s="2" t="s">
        <v>424</v>
      </c>
      <c r="B30" s="17">
        <v>0</v>
      </c>
      <c r="C30" s="141">
        <v>0</v>
      </c>
      <c r="D30" s="141">
        <v>0</v>
      </c>
      <c r="E30" s="141">
        <f t="shared" si="0"/>
        <v>0</v>
      </c>
      <c r="F30" s="17"/>
      <c r="G30" s="17"/>
      <c r="H30" s="17"/>
      <c r="I30" s="17"/>
    </row>
    <row r="31" spans="1:9" s="16" customFormat="1" x14ac:dyDescent="0.2">
      <c r="A31" s="2" t="s">
        <v>425</v>
      </c>
      <c r="B31" s="17">
        <v>0</v>
      </c>
      <c r="C31" s="141">
        <v>0</v>
      </c>
      <c r="D31" s="141">
        <v>0</v>
      </c>
      <c r="E31" s="141">
        <f t="shared" si="0"/>
        <v>0</v>
      </c>
      <c r="F31" s="17"/>
      <c r="G31" s="17"/>
      <c r="H31" s="17"/>
      <c r="I31" s="17"/>
    </row>
    <row r="32" spans="1:9" s="15" customFormat="1" x14ac:dyDescent="0.2">
      <c r="A32" s="2" t="s">
        <v>499</v>
      </c>
      <c r="B32" s="17">
        <v>0</v>
      </c>
      <c r="C32" s="141">
        <v>0</v>
      </c>
      <c r="D32" s="141">
        <v>0</v>
      </c>
      <c r="E32" s="141">
        <f t="shared" si="0"/>
        <v>0</v>
      </c>
      <c r="F32" s="12"/>
      <c r="G32" s="12"/>
      <c r="H32" s="12"/>
      <c r="I32" s="12"/>
    </row>
    <row r="33" spans="1:9" s="15" customFormat="1" x14ac:dyDescent="0.2">
      <c r="A33" s="2" t="s">
        <v>426</v>
      </c>
      <c r="B33" s="17">
        <v>0</v>
      </c>
      <c r="C33" s="141">
        <v>0</v>
      </c>
      <c r="D33" s="141">
        <v>0</v>
      </c>
      <c r="E33" s="141">
        <f t="shared" si="0"/>
        <v>0</v>
      </c>
      <c r="F33" s="12"/>
      <c r="G33" s="12"/>
      <c r="H33" s="12"/>
      <c r="I33" s="12"/>
    </row>
    <row r="34" spans="1:9" s="16" customFormat="1" x14ac:dyDescent="0.2">
      <c r="A34" s="2" t="s">
        <v>427</v>
      </c>
      <c r="B34" s="17">
        <v>0</v>
      </c>
      <c r="C34" s="141">
        <v>0</v>
      </c>
      <c r="D34" s="141">
        <v>0</v>
      </c>
      <c r="E34" s="141">
        <f t="shared" si="0"/>
        <v>0</v>
      </c>
      <c r="F34" s="17"/>
      <c r="G34" s="17"/>
      <c r="H34" s="17"/>
      <c r="I34" s="17"/>
    </row>
    <row r="35" spans="1:9" s="16" customFormat="1" x14ac:dyDescent="0.2">
      <c r="A35" s="2" t="s">
        <v>428</v>
      </c>
      <c r="B35" s="17">
        <v>0</v>
      </c>
      <c r="C35" s="141">
        <v>0</v>
      </c>
      <c r="D35" s="141">
        <v>0</v>
      </c>
      <c r="E35" s="141">
        <f t="shared" si="0"/>
        <v>0</v>
      </c>
      <c r="F35" s="17"/>
      <c r="G35" s="17"/>
      <c r="H35" s="17"/>
      <c r="I35" s="17"/>
    </row>
    <row r="36" spans="1:9" s="15" customFormat="1" x14ac:dyDescent="0.2">
      <c r="A36" s="2" t="s">
        <v>429</v>
      </c>
      <c r="B36" s="17">
        <v>0</v>
      </c>
      <c r="C36" s="141">
        <v>0</v>
      </c>
      <c r="D36" s="141">
        <v>0</v>
      </c>
      <c r="E36" s="141">
        <f t="shared" si="0"/>
        <v>0</v>
      </c>
      <c r="F36" s="12"/>
      <c r="G36" s="12"/>
      <c r="H36" s="12"/>
      <c r="I36" s="12"/>
    </row>
    <row r="37" spans="1:9" s="16" customFormat="1" ht="24" x14ac:dyDescent="0.2">
      <c r="A37" s="2" t="s">
        <v>430</v>
      </c>
      <c r="B37" s="17">
        <v>0</v>
      </c>
      <c r="C37" s="141">
        <v>0</v>
      </c>
      <c r="D37" s="141">
        <v>0</v>
      </c>
      <c r="E37" s="141">
        <f t="shared" si="0"/>
        <v>0</v>
      </c>
      <c r="F37" s="17"/>
      <c r="G37" s="17"/>
      <c r="H37" s="17"/>
      <c r="I37" s="17"/>
    </row>
    <row r="38" spans="1:9" s="16" customFormat="1" x14ac:dyDescent="0.2">
      <c r="A38" s="2" t="s">
        <v>431</v>
      </c>
      <c r="B38" s="17">
        <v>327.18994268</v>
      </c>
      <c r="C38" s="141">
        <v>242.05693169</v>
      </c>
      <c r="D38" s="141">
        <v>56.075654739999997</v>
      </c>
      <c r="E38" s="141">
        <f t="shared" si="0"/>
        <v>625.32252911</v>
      </c>
      <c r="F38" s="17"/>
      <c r="G38" s="17"/>
      <c r="H38" s="17"/>
      <c r="I38" s="17"/>
    </row>
    <row r="39" spans="1:9" s="15" customFormat="1" x14ac:dyDescent="0.2">
      <c r="A39" s="2" t="s">
        <v>432</v>
      </c>
      <c r="B39" s="17">
        <v>0</v>
      </c>
      <c r="C39" s="141">
        <v>0</v>
      </c>
      <c r="D39" s="141">
        <v>0</v>
      </c>
      <c r="E39" s="141">
        <f t="shared" si="0"/>
        <v>0</v>
      </c>
      <c r="F39" s="12"/>
      <c r="G39" s="12"/>
      <c r="H39" s="12"/>
      <c r="I39" s="12"/>
    </row>
    <row r="40" spans="1:9" s="16" customFormat="1" x14ac:dyDescent="0.2">
      <c r="A40" s="2" t="s">
        <v>433</v>
      </c>
      <c r="B40" s="17">
        <v>2111.0070676599998</v>
      </c>
      <c r="C40" s="141">
        <v>1196.07475602</v>
      </c>
      <c r="D40" s="141">
        <v>299.6410649</v>
      </c>
      <c r="E40" s="141">
        <f t="shared" si="0"/>
        <v>3606.7228885799996</v>
      </c>
      <c r="F40" s="17"/>
      <c r="G40" s="17"/>
      <c r="H40" s="17"/>
      <c r="I40" s="17"/>
    </row>
    <row r="41" spans="1:9" s="16" customFormat="1" x14ac:dyDescent="0.2">
      <c r="A41" s="2" t="s">
        <v>434</v>
      </c>
      <c r="B41" s="17">
        <v>46.336041960000003</v>
      </c>
      <c r="C41" s="141">
        <v>5.01838768</v>
      </c>
      <c r="D41" s="141">
        <v>3.0381659399999998</v>
      </c>
      <c r="E41" s="141">
        <f t="shared" si="0"/>
        <v>54.392595580000005</v>
      </c>
      <c r="F41" s="17"/>
      <c r="G41" s="17"/>
      <c r="H41" s="17"/>
      <c r="I41" s="17"/>
    </row>
    <row r="42" spans="1:9" s="16" customFormat="1" x14ac:dyDescent="0.2">
      <c r="A42" s="2" t="s">
        <v>435</v>
      </c>
      <c r="B42" s="17">
        <v>0</v>
      </c>
      <c r="C42" s="141">
        <v>0</v>
      </c>
      <c r="D42" s="141">
        <v>0</v>
      </c>
      <c r="E42" s="141">
        <f t="shared" si="0"/>
        <v>0</v>
      </c>
      <c r="F42" s="17"/>
      <c r="G42" s="17"/>
      <c r="H42" s="17"/>
      <c r="I42" s="17"/>
    </row>
    <row r="43" spans="1:9" s="15" customFormat="1" x14ac:dyDescent="0.2">
      <c r="A43" s="2" t="s">
        <v>436</v>
      </c>
      <c r="B43" s="17">
        <v>761.87882037999998</v>
      </c>
      <c r="C43" s="141">
        <v>475.89606151999999</v>
      </c>
      <c r="D43" s="141">
        <v>40.447715039999999</v>
      </c>
      <c r="E43" s="141">
        <f t="shared" si="0"/>
        <v>1278.2225969399999</v>
      </c>
      <c r="F43" s="12"/>
      <c r="G43" s="12"/>
      <c r="H43" s="12"/>
      <c r="I43" s="12"/>
    </row>
    <row r="44" spans="1:9" s="16" customFormat="1" x14ac:dyDescent="0.2">
      <c r="A44" s="2" t="s">
        <v>437</v>
      </c>
      <c r="B44" s="17">
        <v>761.87882037999998</v>
      </c>
      <c r="C44" s="141">
        <v>475.89606151999999</v>
      </c>
      <c r="D44" s="141">
        <v>40.447715039999999</v>
      </c>
      <c r="E44" s="141">
        <f t="shared" si="0"/>
        <v>1278.2225969399999</v>
      </c>
      <c r="F44" s="17"/>
      <c r="G44" s="17"/>
      <c r="H44" s="17"/>
      <c r="I44" s="17"/>
    </row>
    <row r="45" spans="1:9" s="16" customFormat="1" x14ac:dyDescent="0.2">
      <c r="A45" s="3" t="s">
        <v>438</v>
      </c>
      <c r="B45" s="12">
        <v>741.66745549999996</v>
      </c>
      <c r="C45" s="13">
        <v>460.34906325999998</v>
      </c>
      <c r="D45" s="13">
        <v>40.447715039999999</v>
      </c>
      <c r="E45" s="13">
        <f t="shared" si="0"/>
        <v>1242.4642338000001</v>
      </c>
      <c r="F45" s="17"/>
      <c r="G45" s="17"/>
      <c r="H45" s="17"/>
      <c r="I45" s="17"/>
    </row>
    <row r="46" spans="1:9" x14ac:dyDescent="0.2">
      <c r="A46" s="3" t="s">
        <v>439</v>
      </c>
      <c r="B46" s="12">
        <v>20.211364880000001</v>
      </c>
      <c r="C46" s="13">
        <v>15.546998260000001</v>
      </c>
      <c r="D46" s="13">
        <v>0</v>
      </c>
      <c r="E46" s="13">
        <f t="shared" si="0"/>
        <v>35.75836314</v>
      </c>
    </row>
    <row r="47" spans="1:9" x14ac:dyDescent="0.2">
      <c r="A47" s="2" t="s">
        <v>440</v>
      </c>
      <c r="B47" s="17">
        <v>0</v>
      </c>
      <c r="C47" s="141">
        <v>0</v>
      </c>
      <c r="D47" s="141">
        <v>0</v>
      </c>
      <c r="E47" s="141">
        <f t="shared" si="0"/>
        <v>0</v>
      </c>
    </row>
    <row r="48" spans="1:9" x14ac:dyDescent="0.2">
      <c r="A48" s="2" t="s">
        <v>441</v>
      </c>
      <c r="B48" s="17">
        <v>0</v>
      </c>
      <c r="C48" s="141">
        <v>0</v>
      </c>
      <c r="D48" s="141">
        <v>0</v>
      </c>
      <c r="E48" s="141">
        <f t="shared" si="0"/>
        <v>0</v>
      </c>
    </row>
    <row r="49" spans="1:5" x14ac:dyDescent="0.2">
      <c r="A49" s="3" t="s">
        <v>442</v>
      </c>
      <c r="B49" s="12">
        <v>0</v>
      </c>
      <c r="C49" s="13">
        <v>0</v>
      </c>
      <c r="D49" s="13">
        <v>0</v>
      </c>
      <c r="E49" s="13">
        <f t="shared" si="0"/>
        <v>0</v>
      </c>
    </row>
    <row r="50" spans="1:5" x14ac:dyDescent="0.2">
      <c r="A50" s="2" t="s">
        <v>443</v>
      </c>
      <c r="B50" s="17">
        <v>0</v>
      </c>
      <c r="C50" s="141">
        <v>0</v>
      </c>
      <c r="D50" s="141">
        <v>0</v>
      </c>
      <c r="E50" s="141">
        <f t="shared" si="0"/>
        <v>0</v>
      </c>
    </row>
    <row r="51" spans="1:5" x14ac:dyDescent="0.2">
      <c r="A51" s="2" t="s">
        <v>421</v>
      </c>
      <c r="B51" s="17">
        <v>0</v>
      </c>
      <c r="C51" s="141">
        <v>0</v>
      </c>
      <c r="D51" s="141">
        <v>0</v>
      </c>
      <c r="E51" s="141">
        <f t="shared" si="0"/>
        <v>0</v>
      </c>
    </row>
    <row r="52" spans="1:5" x14ac:dyDescent="0.2">
      <c r="A52" s="3" t="s">
        <v>444</v>
      </c>
      <c r="B52" s="12">
        <v>0</v>
      </c>
      <c r="C52" s="13">
        <v>0</v>
      </c>
      <c r="D52" s="13">
        <v>0</v>
      </c>
      <c r="E52" s="13">
        <f t="shared" si="0"/>
        <v>0</v>
      </c>
    </row>
    <row r="53" spans="1:5" x14ac:dyDescent="0.2">
      <c r="A53" s="2" t="s">
        <v>425</v>
      </c>
      <c r="B53" s="17">
        <v>0</v>
      </c>
      <c r="C53" s="141">
        <v>0</v>
      </c>
      <c r="D53" s="141">
        <v>0</v>
      </c>
      <c r="E53" s="141">
        <f t="shared" si="0"/>
        <v>0</v>
      </c>
    </row>
    <row r="54" spans="1:5" x14ac:dyDescent="0.2">
      <c r="A54" s="2" t="s">
        <v>499</v>
      </c>
      <c r="B54" s="17">
        <v>0</v>
      </c>
      <c r="C54" s="141">
        <v>0</v>
      </c>
      <c r="D54" s="141">
        <v>0</v>
      </c>
      <c r="E54" s="141">
        <f t="shared" si="0"/>
        <v>0</v>
      </c>
    </row>
    <row r="55" spans="1:5" x14ac:dyDescent="0.2">
      <c r="A55" s="2" t="s">
        <v>426</v>
      </c>
      <c r="B55" s="17">
        <v>0</v>
      </c>
      <c r="C55" s="141">
        <v>0</v>
      </c>
      <c r="D55" s="141">
        <v>0</v>
      </c>
      <c r="E55" s="141">
        <f t="shared" si="0"/>
        <v>0</v>
      </c>
    </row>
    <row r="56" spans="1:5" x14ac:dyDescent="0.2">
      <c r="A56" s="2" t="s">
        <v>445</v>
      </c>
      <c r="B56" s="17">
        <v>0</v>
      </c>
      <c r="C56" s="141">
        <v>0</v>
      </c>
      <c r="D56" s="141">
        <v>0</v>
      </c>
      <c r="E56" s="141">
        <f t="shared" si="0"/>
        <v>0</v>
      </c>
    </row>
    <row r="57" spans="1:5" x14ac:dyDescent="0.2">
      <c r="A57" s="2" t="s">
        <v>428</v>
      </c>
      <c r="B57" s="17">
        <v>0</v>
      </c>
      <c r="C57" s="141">
        <v>0</v>
      </c>
      <c r="D57" s="141">
        <v>0</v>
      </c>
      <c r="E57" s="141">
        <f t="shared" si="0"/>
        <v>0</v>
      </c>
    </row>
    <row r="58" spans="1:5" x14ac:dyDescent="0.2">
      <c r="A58" s="2" t="s">
        <v>429</v>
      </c>
      <c r="B58" s="17">
        <v>0</v>
      </c>
      <c r="C58" s="141">
        <v>0</v>
      </c>
      <c r="D58" s="141">
        <v>0</v>
      </c>
      <c r="E58" s="141">
        <f t="shared" si="0"/>
        <v>0</v>
      </c>
    </row>
    <row r="59" spans="1:5" x14ac:dyDescent="0.2">
      <c r="A59" s="2" t="s">
        <v>431</v>
      </c>
      <c r="B59" s="17">
        <v>0</v>
      </c>
      <c r="C59" s="141">
        <v>0</v>
      </c>
      <c r="D59" s="141">
        <v>0</v>
      </c>
      <c r="E59" s="141">
        <f t="shared" si="0"/>
        <v>0</v>
      </c>
    </row>
    <row r="60" spans="1:5" x14ac:dyDescent="0.2">
      <c r="A60" s="2" t="s">
        <v>432</v>
      </c>
      <c r="B60" s="17">
        <v>0</v>
      </c>
      <c r="C60" s="141">
        <v>0</v>
      </c>
      <c r="D60" s="141">
        <v>0</v>
      </c>
      <c r="E60" s="141">
        <f t="shared" si="0"/>
        <v>0</v>
      </c>
    </row>
    <row r="61" spans="1:5" x14ac:dyDescent="0.2">
      <c r="A61" s="2" t="s">
        <v>446</v>
      </c>
      <c r="B61" s="17">
        <v>0</v>
      </c>
      <c r="C61" s="141">
        <v>0</v>
      </c>
      <c r="D61" s="141">
        <v>0</v>
      </c>
      <c r="E61" s="141">
        <f t="shared" si="0"/>
        <v>0</v>
      </c>
    </row>
    <row r="62" spans="1:5" x14ac:dyDescent="0.2">
      <c r="A62" s="2" t="s">
        <v>433</v>
      </c>
      <c r="B62" s="17">
        <v>0</v>
      </c>
      <c r="C62" s="141">
        <v>0</v>
      </c>
      <c r="D62" s="141">
        <v>0</v>
      </c>
      <c r="E62" s="141">
        <f t="shared" si="0"/>
        <v>0</v>
      </c>
    </row>
    <row r="63" spans="1:5" x14ac:dyDescent="0.2">
      <c r="A63" s="2" t="s">
        <v>434</v>
      </c>
      <c r="B63" s="17">
        <v>0</v>
      </c>
      <c r="C63" s="141">
        <v>0</v>
      </c>
      <c r="D63" s="141">
        <v>0</v>
      </c>
      <c r="E63" s="141">
        <f t="shared" si="0"/>
        <v>0</v>
      </c>
    </row>
    <row r="64" spans="1:5" x14ac:dyDescent="0.2">
      <c r="A64" s="2" t="s">
        <v>447</v>
      </c>
      <c r="B64" s="17">
        <v>0</v>
      </c>
      <c r="C64" s="141">
        <v>0</v>
      </c>
      <c r="D64" s="141">
        <v>0</v>
      </c>
      <c r="E64" s="141">
        <f t="shared" si="0"/>
        <v>0</v>
      </c>
    </row>
    <row r="65" spans="1:5" x14ac:dyDescent="0.2">
      <c r="A65" s="3" t="s">
        <v>448</v>
      </c>
      <c r="B65" s="12">
        <v>0</v>
      </c>
      <c r="C65" s="13">
        <v>0</v>
      </c>
      <c r="D65" s="13">
        <v>0</v>
      </c>
      <c r="E65" s="13">
        <f t="shared" si="0"/>
        <v>0</v>
      </c>
    </row>
    <row r="66" spans="1:5" x14ac:dyDescent="0.2">
      <c r="A66" s="2" t="s">
        <v>449</v>
      </c>
      <c r="B66" s="17">
        <v>0</v>
      </c>
      <c r="C66" s="141">
        <v>0</v>
      </c>
      <c r="D66" s="141">
        <v>0</v>
      </c>
      <c r="E66" s="141">
        <f t="shared" si="0"/>
        <v>0</v>
      </c>
    </row>
    <row r="67" spans="1:5" x14ac:dyDescent="0.2">
      <c r="A67" s="2"/>
      <c r="B67" s="17">
        <v>0</v>
      </c>
      <c r="C67" s="141">
        <v>0</v>
      </c>
      <c r="D67" s="141">
        <v>0</v>
      </c>
      <c r="E67" s="141">
        <f t="shared" si="0"/>
        <v>0</v>
      </c>
    </row>
    <row r="68" spans="1:5" ht="13.5" thickBot="1" x14ac:dyDescent="0.25">
      <c r="A68" s="142"/>
      <c r="B68" s="142"/>
      <c r="C68" s="142"/>
      <c r="D68" s="142"/>
      <c r="E68" s="142"/>
    </row>
    <row r="69" spans="1:5"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B04A67B5499E14787401D8D5CC90E62" ma:contentTypeVersion="13" ma:contentTypeDescription="Crear nuevo documento." ma:contentTypeScope="" ma:versionID="717f6693483459e96113068aa741c358">
  <xsd:schema xmlns:xsd="http://www.w3.org/2001/XMLSchema" xmlns:xs="http://www.w3.org/2001/XMLSchema" xmlns:p="http://schemas.microsoft.com/office/2006/metadata/properties" xmlns:ns2="bfa8d9ad-d8d6-4138-9f3e-bbfc7e84e762" xmlns:ns3="8f7f62a7-2cfd-44f2-bfa8-5090edd2ce5d" xmlns:ns4="9fc00ab8-26fd-4610-8c83-f668fc072a64" targetNamespace="http://schemas.microsoft.com/office/2006/metadata/properties" ma:root="true" ma:fieldsID="6f775126933543cba7223e4e32e78698" ns2:_="" ns3:_="" ns4:_="">
    <xsd:import namespace="bfa8d9ad-d8d6-4138-9f3e-bbfc7e84e762"/>
    <xsd:import namespace="8f7f62a7-2cfd-44f2-bfa8-5090edd2ce5d"/>
    <xsd:import namespace="9fc00ab8-26fd-4610-8c83-f668fc072a6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4:SharedWithUsers" minOccurs="0"/>
                <xsd:element ref="ns4: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a8d9ad-d8d6-4138-9f3e-bbfc7e84e7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37301049-b90b-4ad5-8634-b2f39309c4b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7f62a7-2cfd-44f2-bfa8-5090edd2ce5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11186a89-7ce7-4ce9-9f81-e05a56f9bdbd}" ma:internalName="TaxCatchAll" ma:showField="CatchAllData" ma:web="8f7f62a7-2cfd-44f2-bfa8-5090edd2ce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c00ab8-26fd-4610-8c83-f668fc072a6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fa8d9ad-d8d6-4138-9f3e-bbfc7e84e762">
      <Terms xmlns="http://schemas.microsoft.com/office/infopath/2007/PartnerControls"/>
    </lcf76f155ced4ddcb4097134ff3c332f>
    <TaxCatchAll xmlns="8f7f62a7-2cfd-44f2-bfa8-5090edd2ce5d" xsi:nil="true"/>
  </documentManagement>
</p:properties>
</file>

<file path=customXml/itemProps1.xml><?xml version="1.0" encoding="utf-8"?>
<ds:datastoreItem xmlns:ds="http://schemas.openxmlformats.org/officeDocument/2006/customXml" ds:itemID="{23B9A7EA-B6F7-4E05-9960-0B26338E5F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a8d9ad-d8d6-4138-9f3e-bbfc7e84e762"/>
    <ds:schemaRef ds:uri="8f7f62a7-2cfd-44f2-bfa8-5090edd2ce5d"/>
    <ds:schemaRef ds:uri="9fc00ab8-26fd-4610-8c83-f668fc072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F068DD-06BE-4AC3-94CA-375285D65D98}">
  <ds:schemaRefs>
    <ds:schemaRef ds:uri="http://schemas.microsoft.com/sharepoint/v3/contenttype/forms"/>
  </ds:schemaRefs>
</ds:datastoreItem>
</file>

<file path=customXml/itemProps3.xml><?xml version="1.0" encoding="utf-8"?>
<ds:datastoreItem xmlns:ds="http://schemas.openxmlformats.org/officeDocument/2006/customXml" ds:itemID="{4802B860-1249-4FEF-946A-D01BE1BBF837}">
  <ds:schemaRefs>
    <ds:schemaRef ds:uri="http://schemas.microsoft.com/office/2006/metadata/properties"/>
    <ds:schemaRef ds:uri="http://schemas.microsoft.com/office/infopath/2007/PartnerControls"/>
    <ds:schemaRef ds:uri="bfa8d9ad-d8d6-4138-9f3e-bbfc7e84e762"/>
    <ds:schemaRef ds:uri="8f7f62a7-2cfd-44f2-bfa8-5090edd2ce5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286</vt:i4>
      </vt:variant>
    </vt:vector>
  </HeadingPairs>
  <TitlesOfParts>
    <vt:vector size="344" baseType="lpstr">
      <vt:lpstr>Portada</vt:lpstr>
      <vt:lpstr>Entidades</vt:lpstr>
      <vt:lpstr>Histórico</vt:lpstr>
      <vt:lpstr>Histórico (sin diferencial)</vt:lpstr>
      <vt:lpstr>Funcional Total</vt:lpstr>
      <vt:lpstr>Portada 1</vt:lpstr>
      <vt:lpstr>1-SER.PUB.GENER.</vt:lpstr>
      <vt:lpstr>1.1-Asuntos financie.</vt:lpstr>
      <vt:lpstr>1.2-Asuntos Legisl.</vt:lpstr>
      <vt:lpstr>1.3-Servicios Gener.</vt:lpstr>
      <vt:lpstr>1.4-Inv y D.R  con SPG</vt:lpstr>
      <vt:lpstr>1.5-Transac. Deuda Pública</vt:lpstr>
      <vt:lpstr>1.6-Servicios Electo.</vt:lpstr>
      <vt:lpstr>Portada 2</vt:lpstr>
      <vt:lpstr>2- Orden Públ. y Segur.</vt:lpstr>
      <vt:lpstr>2.2-Justicia</vt:lpstr>
      <vt:lpstr>2.4-Protec. Incen y Ot Event</vt:lpstr>
      <vt:lpstr>2.5-Ord Púb y Seg No Espe.</vt:lpstr>
      <vt:lpstr>Portada 3</vt:lpstr>
      <vt:lpstr>3-Asuntos Económicos</vt:lpstr>
      <vt:lpstr>3.1- Asun.Econ, Com.y Laboral</vt:lpstr>
      <vt:lpstr>3.2-Agr, Gan, Silvi, Pes y Caza</vt:lpstr>
      <vt:lpstr>3.3-Combust y Energía</vt:lpstr>
      <vt:lpstr>3.5-Transporte</vt:lpstr>
      <vt:lpstr>3.6-Comunic.</vt:lpstr>
      <vt:lpstr>3.7-Turis. y Otras Indu.</vt:lpstr>
      <vt:lpstr>3.8-Asuntos Econ No Especi.</vt:lpstr>
      <vt:lpstr>Portada 4</vt:lpstr>
      <vt:lpstr>4- Protec. Medio Ambiente </vt:lpstr>
      <vt:lpstr>4.2-Prot Medio Amb No Espec.</vt:lpstr>
      <vt:lpstr>Portada 5</vt:lpstr>
      <vt:lpstr>5-Vivie.y Ot. Serv Comunit</vt:lpstr>
      <vt:lpstr>5.1-Urbanización</vt:lpstr>
      <vt:lpstr>5.2-Desarrollo Comunitario</vt:lpstr>
      <vt:lpstr>5.3-Abastec. de Agua</vt:lpstr>
      <vt:lpstr>5.4-Viv y Ot. Serv Com No Espec</vt:lpstr>
      <vt:lpstr>Portada 6</vt:lpstr>
      <vt:lpstr>6- Salud</vt:lpstr>
      <vt:lpstr>6.1-Servi. Hospit</vt:lpstr>
      <vt:lpstr>6.2-Servi. Salud Pública</vt:lpstr>
      <vt:lpstr>6.4-Serv Salud No Espec.</vt:lpstr>
      <vt:lpstr>Portada 7</vt:lpstr>
      <vt:lpstr>7-Serv Rec, Dep, Cul y Relig.</vt:lpstr>
      <vt:lpstr>7.1-Serv Recre. y Deport.</vt:lpstr>
      <vt:lpstr>7.2-Servicios Culturales</vt:lpstr>
      <vt:lpstr>7.3-Serv.Edit, Radio y Telev.</vt:lpstr>
      <vt:lpstr>Portada 8</vt:lpstr>
      <vt:lpstr>8-Educación</vt:lpstr>
      <vt:lpstr>8.2-Ense. PostSec No Terc o Par</vt:lpstr>
      <vt:lpstr>8.3-Ense.Tercia o Universit</vt:lpstr>
      <vt:lpstr>8.4-Ens No Atrib a Nin. Nivel</vt:lpstr>
      <vt:lpstr>8.5-Ense. No Especif.</vt:lpstr>
      <vt:lpstr>Portada 9</vt:lpstr>
      <vt:lpstr>9-Protección Social</vt:lpstr>
      <vt:lpstr>9.1-Pensiones</vt:lpstr>
      <vt:lpstr>9.2-Ayuda a Familias</vt:lpstr>
      <vt:lpstr>9.3-Exc Social No Espec.</vt:lpstr>
      <vt:lpstr>9.4-Protec.Social No Especi.</vt:lpstr>
      <vt:lpstr>'1.1-Asuntos financie.'!Agrupamiento</vt:lpstr>
      <vt:lpstr>'1.3-Servicios Gener.'!Agrupamiento</vt:lpstr>
      <vt:lpstr>'1.4-Inv y D.R  con SPG'!Agrupamiento</vt:lpstr>
      <vt:lpstr>'1-SER.PUB.GENER.'!Agrupamiento</vt:lpstr>
      <vt:lpstr>'3.1- Asun.Econ, Com.y Laboral'!Agrupamiento</vt:lpstr>
      <vt:lpstr>'3.3-Combust y Energía'!Agrupamiento</vt:lpstr>
      <vt:lpstr>'3.6-Comunic.'!Agrupamiento</vt:lpstr>
      <vt:lpstr>'3.7-Turis. y Otras Indu.'!Agrupamiento</vt:lpstr>
      <vt:lpstr>'3.8-Asuntos Econ No Especi.'!Agrupamiento</vt:lpstr>
      <vt:lpstr>'3-Asuntos Económicos'!Agrupamiento</vt:lpstr>
      <vt:lpstr>'4- Protec. Medio Ambiente '!Agrupamiento</vt:lpstr>
      <vt:lpstr>'4.2-Prot Medio Amb No Espec.'!Agrupamiento</vt:lpstr>
      <vt:lpstr>'5.1-Urbanización'!Agrupamiento</vt:lpstr>
      <vt:lpstr>'5.2-Desarrollo Comunitario'!Agrupamiento</vt:lpstr>
      <vt:lpstr>'5.3-Abastec. de Agua'!Agrupamiento</vt:lpstr>
      <vt:lpstr>'5.4-Viv y Ot. Serv Com No Espec'!Agrupamiento</vt:lpstr>
      <vt:lpstr>'5-Vivie.y Ot. Serv Comunit'!Agrupamiento</vt:lpstr>
      <vt:lpstr>'6- Salud'!Agrupamiento</vt:lpstr>
      <vt:lpstr>'6.1-Servi. Hospit'!Agrupamiento</vt:lpstr>
      <vt:lpstr>'6.2-Servi. Salud Pública'!Agrupamiento</vt:lpstr>
      <vt:lpstr>'6.4-Serv Salud No Espec.'!Agrupamiento</vt:lpstr>
      <vt:lpstr>'7.1-Serv Recre. y Deport.'!Agrupamiento</vt:lpstr>
      <vt:lpstr>'7.3-Serv.Edit, Radio y Telev.'!Agrupamiento</vt:lpstr>
      <vt:lpstr>'7-Serv Rec, Dep, Cul y Relig.'!Agrupamiento</vt:lpstr>
      <vt:lpstr>'8.2-Ense. PostSec No Terc o Par'!Agrupamiento</vt:lpstr>
      <vt:lpstr>'8.3-Ense.Tercia o Universit'!Agrupamiento</vt:lpstr>
      <vt:lpstr>'8.4-Ens No Atrib a Nin. Nivel'!Agrupamiento</vt:lpstr>
      <vt:lpstr>'8.5-Ense. No Especif.'!Agrupamiento</vt:lpstr>
      <vt:lpstr>'8-Educación'!Agrupamiento</vt:lpstr>
      <vt:lpstr>'9.1-Pensiones'!Agrupamiento</vt:lpstr>
      <vt:lpstr>'9.2-Ayuda a Familias'!Agrupamiento</vt:lpstr>
      <vt:lpstr>'9.3-Exc Social No Espec.'!Agrupamiento</vt:lpstr>
      <vt:lpstr>'9.4-Protec.Social No Especi.'!Agrupamiento</vt:lpstr>
      <vt:lpstr>'9-Protección Social'!Agrupamiento</vt:lpstr>
      <vt:lpstr>'Funcional Total'!Agrupamiento</vt:lpstr>
      <vt:lpstr>'1.1-Asuntos financie.'!Anno</vt:lpstr>
      <vt:lpstr>'1.3-Servicios Gener.'!Anno</vt:lpstr>
      <vt:lpstr>'1.4-Inv y D.R  con SPG'!Anno</vt:lpstr>
      <vt:lpstr>'1-SER.PUB.GENER.'!Anno</vt:lpstr>
      <vt:lpstr>'3.1- Asun.Econ, Com.y Laboral'!Anno</vt:lpstr>
      <vt:lpstr>'3.3-Combust y Energía'!Anno</vt:lpstr>
      <vt:lpstr>'3.6-Comunic.'!Anno</vt:lpstr>
      <vt:lpstr>'3.7-Turis. y Otras Indu.'!Anno</vt:lpstr>
      <vt:lpstr>'3.8-Asuntos Econ No Especi.'!Anno</vt:lpstr>
      <vt:lpstr>'3-Asuntos Económicos'!Anno</vt:lpstr>
      <vt:lpstr>'4- Protec. Medio Ambiente '!Anno</vt:lpstr>
      <vt:lpstr>'4.2-Prot Medio Amb No Espec.'!Anno</vt:lpstr>
      <vt:lpstr>'5.1-Urbanización'!Anno</vt:lpstr>
      <vt:lpstr>'5.2-Desarrollo Comunitario'!Anno</vt:lpstr>
      <vt:lpstr>'5.3-Abastec. de Agua'!Anno</vt:lpstr>
      <vt:lpstr>'5.4-Viv y Ot. Serv Com No Espec'!Anno</vt:lpstr>
      <vt:lpstr>'5-Vivie.y Ot. Serv Comunit'!Anno</vt:lpstr>
      <vt:lpstr>'6- Salud'!Anno</vt:lpstr>
      <vt:lpstr>'6.1-Servi. Hospit'!Anno</vt:lpstr>
      <vt:lpstr>'6.2-Servi. Salud Pública'!Anno</vt:lpstr>
      <vt:lpstr>'6.4-Serv Salud No Espec.'!Anno</vt:lpstr>
      <vt:lpstr>'7.1-Serv Recre. y Deport.'!Anno</vt:lpstr>
      <vt:lpstr>'7.3-Serv.Edit, Radio y Telev.'!Anno</vt:lpstr>
      <vt:lpstr>'7-Serv Rec, Dep, Cul y Relig.'!Anno</vt:lpstr>
      <vt:lpstr>'8.2-Ense. PostSec No Terc o Par'!Anno</vt:lpstr>
      <vt:lpstr>'8.3-Ense.Tercia o Universit'!Anno</vt:lpstr>
      <vt:lpstr>'8.4-Ens No Atrib a Nin. Nivel'!Anno</vt:lpstr>
      <vt:lpstr>'8.5-Ense. No Especif.'!Anno</vt:lpstr>
      <vt:lpstr>'8-Educación'!Anno</vt:lpstr>
      <vt:lpstr>'9.1-Pensiones'!Anno</vt:lpstr>
      <vt:lpstr>'9.2-Ayuda a Familias'!Anno</vt:lpstr>
      <vt:lpstr>'9.3-Exc Social No Espec.'!Anno</vt:lpstr>
      <vt:lpstr>'9.4-Protec.Social No Especi.'!Anno</vt:lpstr>
      <vt:lpstr>'9-Protección Social'!Anno</vt:lpstr>
      <vt:lpstr>'Funcional Total'!Anno</vt:lpstr>
      <vt:lpstr>'3.2-Agr, Gan, Silvi, Pes y Caza'!Área_de_impresión</vt:lpstr>
      <vt:lpstr>'3.3-Combust y Energía'!Área_de_impresión</vt:lpstr>
      <vt:lpstr>'3.5-Transporte'!Área_de_impresión</vt:lpstr>
      <vt:lpstr>'3.8-Asuntos Econ No Especi.'!Área_de_impresión</vt:lpstr>
      <vt:lpstr>'4.2-Prot Medio Amb No Espec.'!Área_de_impresión</vt:lpstr>
      <vt:lpstr>'5.1-Urbanización'!Área_de_impresión</vt:lpstr>
      <vt:lpstr>'5.3-Abastec. de Agua'!Área_de_impresión</vt:lpstr>
      <vt:lpstr>'5.4-Viv y Ot. Serv Com No Espec'!Área_de_impresión</vt:lpstr>
      <vt:lpstr>'5-Vivie.y Ot. Serv Comunit'!Área_de_impresión</vt:lpstr>
      <vt:lpstr>'6.1-Servi. Hospit'!Área_de_impresión</vt:lpstr>
      <vt:lpstr>'6.2-Servi. Salud Pública'!Área_de_impresión</vt:lpstr>
      <vt:lpstr>'6.4-Serv Salud No Espec.'!Área_de_impresión</vt:lpstr>
      <vt:lpstr>'7.1-Serv Recre. y Deport.'!Área_de_impresión</vt:lpstr>
      <vt:lpstr>'7.2-Servicios Culturales'!Área_de_impresión</vt:lpstr>
      <vt:lpstr>'7.3-Serv.Edit, Radio y Telev.'!Área_de_impresión</vt:lpstr>
      <vt:lpstr>'7-Serv Rec, Dep, Cul y Relig.'!Área_de_impresión</vt:lpstr>
      <vt:lpstr>'8.2-Ense. PostSec No Terc o Par'!Área_de_impresión</vt:lpstr>
      <vt:lpstr>'8.3-Ense.Tercia o Universit'!Área_de_impresión</vt:lpstr>
      <vt:lpstr>'8.4-Ens No Atrib a Nin. Nivel'!Área_de_impresión</vt:lpstr>
      <vt:lpstr>'8.5-Ense. No Especif.'!Área_de_impresión</vt:lpstr>
      <vt:lpstr>'8-Educación'!Área_de_impresión</vt:lpstr>
      <vt:lpstr>'9.1-Pensiones'!Área_de_impresión</vt:lpstr>
      <vt:lpstr>'9.2-Ayuda a Familias'!Área_de_impresión</vt:lpstr>
      <vt:lpstr>'9.3-Exc Social No Espec.'!Área_de_impresión</vt:lpstr>
      <vt:lpstr>'9.4-Protec.Social No Especi.'!Área_de_impresión</vt:lpstr>
      <vt:lpstr>'9-Protección Social'!Área_de_impresión</vt:lpstr>
      <vt:lpstr>Entidades!Área_de_impresión</vt:lpstr>
      <vt:lpstr>'Funcional Total'!Área_de_impresión</vt:lpstr>
      <vt:lpstr>Histórico!Área_de_impresión</vt:lpstr>
      <vt:lpstr>'Histórico (sin diferencial)'!Área_de_impresión</vt:lpstr>
      <vt:lpstr>'1.1-Asuntos financie.'!DETALLE</vt:lpstr>
      <vt:lpstr>'1.3-Servicios Gener.'!DETALLE</vt:lpstr>
      <vt:lpstr>'1.4-Inv y D.R  con SPG'!DETALLE</vt:lpstr>
      <vt:lpstr>'1-SER.PUB.GENER.'!DETALLE</vt:lpstr>
      <vt:lpstr>'3.3-Combust y Energía'!DETALLE</vt:lpstr>
      <vt:lpstr>'3.8-Asuntos Econ No Especi.'!DETALLE</vt:lpstr>
      <vt:lpstr>'5.1-Urbanización'!DETALLE</vt:lpstr>
      <vt:lpstr>'5.3-Abastec. de Agua'!DETALLE</vt:lpstr>
      <vt:lpstr>'5.4-Viv y Ot. Serv Com No Espec'!DETALLE</vt:lpstr>
      <vt:lpstr>'5-Vivie.y Ot. Serv Comunit'!DETALLE</vt:lpstr>
      <vt:lpstr>'6- Salud'!DETALLE</vt:lpstr>
      <vt:lpstr>'6.1-Servi. Hospit'!DETALLE</vt:lpstr>
      <vt:lpstr>'6.2-Servi. Salud Pública'!DETALLE</vt:lpstr>
      <vt:lpstr>'6.4-Serv Salud No Espec.'!DETALLE</vt:lpstr>
      <vt:lpstr>'7.1-Serv Recre. y Deport.'!DETALLE</vt:lpstr>
      <vt:lpstr>'7.2-Servicios Culturales'!DETALLE</vt:lpstr>
      <vt:lpstr>'8.3-Ense.Tercia o Universit'!DETALLE</vt:lpstr>
      <vt:lpstr>'8.5-Ense. No Especif.'!DETALLE</vt:lpstr>
      <vt:lpstr>'8-Educación'!DETALLE</vt:lpstr>
      <vt:lpstr>'9.1-Pensiones'!DETALLE</vt:lpstr>
      <vt:lpstr>'9-Protección Social'!DETALLE</vt:lpstr>
      <vt:lpstr>'Funcional Total'!DETALLE</vt:lpstr>
      <vt:lpstr>'1.1-Asuntos financie.'!Detalle0</vt:lpstr>
      <vt:lpstr>'1.3-Servicios Gener.'!Detalle0</vt:lpstr>
      <vt:lpstr>'1.4-Inv y D.R  con SPG'!Detalle0</vt:lpstr>
      <vt:lpstr>'1-SER.PUB.GENER.'!Detalle0</vt:lpstr>
      <vt:lpstr>'3.3-Combust y Energía'!Detalle0</vt:lpstr>
      <vt:lpstr>'3.8-Asuntos Econ No Especi.'!Detalle0</vt:lpstr>
      <vt:lpstr>'5.1-Urbanización'!Detalle0</vt:lpstr>
      <vt:lpstr>'5.3-Abastec. de Agua'!Detalle0</vt:lpstr>
      <vt:lpstr>'5.4-Viv y Ot. Serv Com No Espec'!Detalle0</vt:lpstr>
      <vt:lpstr>'5-Vivie.y Ot. Serv Comunit'!Detalle0</vt:lpstr>
      <vt:lpstr>'6- Salud'!Detalle0</vt:lpstr>
      <vt:lpstr>'6.1-Servi. Hospit'!Detalle0</vt:lpstr>
      <vt:lpstr>'6.2-Servi. Salud Pública'!Detalle0</vt:lpstr>
      <vt:lpstr>'6.4-Serv Salud No Espec.'!Detalle0</vt:lpstr>
      <vt:lpstr>'7.1-Serv Recre. y Deport.'!Detalle0</vt:lpstr>
      <vt:lpstr>'7.2-Servicios Culturales'!Detalle0</vt:lpstr>
      <vt:lpstr>'8.3-Ense.Tercia o Universit'!Detalle0</vt:lpstr>
      <vt:lpstr>'8.5-Ense. No Especif.'!Detalle0</vt:lpstr>
      <vt:lpstr>'8-Educación'!Detalle0</vt:lpstr>
      <vt:lpstr>'9.1-Pensiones'!Detalle0</vt:lpstr>
      <vt:lpstr>'9-Protección Social'!Detalle0</vt:lpstr>
      <vt:lpstr>'1.1-Asuntos financie.'!FORMATO_ABAJO</vt:lpstr>
      <vt:lpstr>'1.3-Servicios Gener.'!FORMATO_ABAJO</vt:lpstr>
      <vt:lpstr>'1.4-Inv y D.R  con SPG'!FORMATO_ABAJO</vt:lpstr>
      <vt:lpstr>'3.2-Agr, Gan, Silvi, Pes y Caza'!FORMATO_ABAJO</vt:lpstr>
      <vt:lpstr>'3.3-Combust y Energía'!FORMATO_ABAJO</vt:lpstr>
      <vt:lpstr>'3.8-Asuntos Econ No Especi.'!FORMATO_ABAJO</vt:lpstr>
      <vt:lpstr>'5.1-Urbanización'!FORMATO_ABAJO</vt:lpstr>
      <vt:lpstr>'5.3-Abastec. de Agua'!FORMATO_ABAJO</vt:lpstr>
      <vt:lpstr>'5.4-Viv y Ot. Serv Com No Espec'!FORMATO_ABAJO</vt:lpstr>
      <vt:lpstr>'5-Vivie.y Ot. Serv Comunit'!FORMATO_ABAJO</vt:lpstr>
      <vt:lpstr>'6- Salud'!FORMATO_ABAJO</vt:lpstr>
      <vt:lpstr>'6.1-Servi. Hospit'!FORMATO_ABAJO</vt:lpstr>
      <vt:lpstr>'6.2-Servi. Salud Pública'!FORMATO_ABAJO</vt:lpstr>
      <vt:lpstr>'6.4-Serv Salud No Espec.'!FORMATO_ABAJO</vt:lpstr>
      <vt:lpstr>'8.3-Ense.Tercia o Universit'!FORMATO_ABAJO</vt:lpstr>
      <vt:lpstr>'8.5-Ense. No Especif.'!FORMATO_ABAJO</vt:lpstr>
      <vt:lpstr>'8-Educación'!FORMATO_ABAJO</vt:lpstr>
      <vt:lpstr>'9.1-Pensiones'!FORMATO_ABAJO</vt:lpstr>
      <vt:lpstr>'1.1-Asuntos financie.'!Print_Titles</vt:lpstr>
      <vt:lpstr>'1.2-Asuntos Legisl.'!Print_Titles</vt:lpstr>
      <vt:lpstr>'1.3-Servicios Gener.'!Print_Titles</vt:lpstr>
      <vt:lpstr>'1.4-Inv y D.R  con SPG'!Print_Titles</vt:lpstr>
      <vt:lpstr>'1.5-Transac. Deuda Pública'!Print_Titles</vt:lpstr>
      <vt:lpstr>'1.6-Servicios Electo.'!Print_Titles</vt:lpstr>
      <vt:lpstr>'1-SER.PUB.GENER.'!Print_Titles</vt:lpstr>
      <vt:lpstr>'2- Orden Públ. y Segur.'!Print_Titles</vt:lpstr>
      <vt:lpstr>'2.2-Justicia'!Print_Titles</vt:lpstr>
      <vt:lpstr>'2.4-Protec. Incen y Ot Event'!Print_Titles</vt:lpstr>
      <vt:lpstr>'2.5-Ord Púb y Seg No Espe.'!Print_Titles</vt:lpstr>
      <vt:lpstr>'3.1- Asun.Econ, Com.y Laboral'!Print_Titles</vt:lpstr>
      <vt:lpstr>'3.2-Agr, Gan, Silvi, Pes y Caza'!Print_Titles</vt:lpstr>
      <vt:lpstr>'3.3-Combust y Energía'!Print_Titles</vt:lpstr>
      <vt:lpstr>'3.5-Transporte'!Print_Titles</vt:lpstr>
      <vt:lpstr>'3.6-Comunic.'!Print_Titles</vt:lpstr>
      <vt:lpstr>'3.7-Turis. y Otras Indu.'!Print_Titles</vt:lpstr>
      <vt:lpstr>'3.8-Asuntos Econ No Especi.'!Print_Titles</vt:lpstr>
      <vt:lpstr>'3-Asuntos Económicos'!Print_Titles</vt:lpstr>
      <vt:lpstr>'4- Protec. Medio Ambiente '!Print_Titles</vt:lpstr>
      <vt:lpstr>'4.2-Prot Medio Amb No Espec.'!Print_Titles</vt:lpstr>
      <vt:lpstr>'5.1-Urbanización'!Print_Titles</vt:lpstr>
      <vt:lpstr>'5.2-Desarrollo Comunitario'!Print_Titles</vt:lpstr>
      <vt:lpstr>'5.3-Abastec. de Agua'!Print_Titles</vt:lpstr>
      <vt:lpstr>'5.4-Viv y Ot. Serv Com No Espec'!Print_Titles</vt:lpstr>
      <vt:lpstr>'5-Vivie.y Ot. Serv Comunit'!Print_Titles</vt:lpstr>
      <vt:lpstr>'6- Salud'!Print_Titles</vt:lpstr>
      <vt:lpstr>'6.1-Servi. Hospit'!Print_Titles</vt:lpstr>
      <vt:lpstr>'6.2-Servi. Salud Pública'!Print_Titles</vt:lpstr>
      <vt:lpstr>'6.4-Serv Salud No Espec.'!Print_Titles</vt:lpstr>
      <vt:lpstr>'7.1-Serv Recre. y Deport.'!Print_Titles</vt:lpstr>
      <vt:lpstr>'7.2-Servicios Culturales'!Print_Titles</vt:lpstr>
      <vt:lpstr>'7.3-Serv.Edit, Radio y Telev.'!Print_Titles</vt:lpstr>
      <vt:lpstr>'7-Serv Rec, Dep, Cul y Relig.'!Print_Titles</vt:lpstr>
      <vt:lpstr>'8.2-Ense. PostSec No Terc o Par'!Print_Titles</vt:lpstr>
      <vt:lpstr>'8.3-Ense.Tercia o Universit'!Print_Titles</vt:lpstr>
      <vt:lpstr>'8.4-Ens No Atrib a Nin. Nivel'!Print_Titles</vt:lpstr>
      <vt:lpstr>'8.5-Ense. No Especif.'!Print_Titles</vt:lpstr>
      <vt:lpstr>'8-Educación'!Print_Titles</vt:lpstr>
      <vt:lpstr>'9.1-Pensiones'!Print_Titles</vt:lpstr>
      <vt:lpstr>'9.2-Ayuda a Familias'!Print_Titles</vt:lpstr>
      <vt:lpstr>'9.3-Exc Social No Espec.'!Print_Titles</vt:lpstr>
      <vt:lpstr>'9.4-Protec.Social No Especi.'!Print_Titles</vt:lpstr>
      <vt:lpstr>'9-Protección Social'!Print_Titles</vt:lpstr>
      <vt:lpstr>'Funcional Total'!Print_Titles</vt:lpstr>
      <vt:lpstr>'1.1-Asuntos financie.'!Titulo</vt:lpstr>
      <vt:lpstr>'1.3-Servicios Gener.'!Titulo</vt:lpstr>
      <vt:lpstr>'1.4-Inv y D.R  con SPG'!Titulo</vt:lpstr>
      <vt:lpstr>'1-SER.PUB.GENER.'!Titulo</vt:lpstr>
      <vt:lpstr>'3.1- Asun.Econ, Com.y Laboral'!Titulo</vt:lpstr>
      <vt:lpstr>'3.3-Combust y Energía'!Titulo</vt:lpstr>
      <vt:lpstr>'3.6-Comunic.'!Titulo</vt:lpstr>
      <vt:lpstr>'3.7-Turis. y Otras Indu.'!Titulo</vt:lpstr>
      <vt:lpstr>'3.8-Asuntos Econ No Especi.'!Titulo</vt:lpstr>
      <vt:lpstr>'3-Asuntos Económicos'!Titulo</vt:lpstr>
      <vt:lpstr>'4- Protec. Medio Ambiente '!Titulo</vt:lpstr>
      <vt:lpstr>'4.2-Prot Medio Amb No Espec.'!Titulo</vt:lpstr>
      <vt:lpstr>'5.1-Urbanización'!Titulo</vt:lpstr>
      <vt:lpstr>'5.2-Desarrollo Comunitario'!Titulo</vt:lpstr>
      <vt:lpstr>'5.3-Abastec. de Agua'!Titulo</vt:lpstr>
      <vt:lpstr>'5.4-Viv y Ot. Serv Com No Espec'!Titulo</vt:lpstr>
      <vt:lpstr>'5-Vivie.y Ot. Serv Comunit'!Titulo</vt:lpstr>
      <vt:lpstr>'6- Salud'!Titulo</vt:lpstr>
      <vt:lpstr>'6.1-Servi. Hospit'!Titulo</vt:lpstr>
      <vt:lpstr>'6.2-Servi. Salud Pública'!Titulo</vt:lpstr>
      <vt:lpstr>'6.4-Serv Salud No Espec.'!Titulo</vt:lpstr>
      <vt:lpstr>'7.1-Serv Recre. y Deport.'!Titulo</vt:lpstr>
      <vt:lpstr>'7.3-Serv.Edit, Radio y Telev.'!Titulo</vt:lpstr>
      <vt:lpstr>'7-Serv Rec, Dep, Cul y Relig.'!Titulo</vt:lpstr>
      <vt:lpstr>'8.2-Ense. PostSec No Terc o Par'!Titulo</vt:lpstr>
      <vt:lpstr>'8.3-Ense.Tercia o Universit'!Titulo</vt:lpstr>
      <vt:lpstr>'8.4-Ens No Atrib a Nin. Nivel'!Titulo</vt:lpstr>
      <vt:lpstr>'8.5-Ense. No Especif.'!Titulo</vt:lpstr>
      <vt:lpstr>'8-Educación'!Titulo</vt:lpstr>
      <vt:lpstr>'9.1-Pensiones'!Titulo</vt:lpstr>
      <vt:lpstr>'9.2-Ayuda a Familias'!Titulo</vt:lpstr>
      <vt:lpstr>'9.3-Exc Social No Espec.'!Titulo</vt:lpstr>
      <vt:lpstr>'9.4-Protec.Social No Especi.'!Titulo</vt:lpstr>
      <vt:lpstr>'9-Protección Social'!Titulo</vt:lpstr>
      <vt:lpstr>'Funcional Total'!Titulo</vt:lpstr>
      <vt:lpstr>'3.1- Asun.Econ, Com.y Laboral'!Títulos_a_imprimir</vt:lpstr>
      <vt:lpstr>'3.2-Agr, Gan, Silvi, Pes y Caza'!Títulos_a_imprimir</vt:lpstr>
      <vt:lpstr>'3.5-Transporte'!Títulos_a_imprimir</vt:lpstr>
      <vt:lpstr>'3-Asuntos Económicos'!Títulos_a_imprimir</vt:lpstr>
      <vt:lpstr>'5.2-Desarrollo Comunitario'!Títulos_a_imprimir</vt:lpstr>
      <vt:lpstr>'7.2-Servicios Culturales'!Títulos_a_imprimir</vt:lpstr>
      <vt:lpstr>Entidades!Títulos_a_imprimir</vt:lpstr>
      <vt:lpstr>'Funcional Total'!Títulos_a_imprimir</vt:lpstr>
      <vt:lpstr>Histórico!Títulos_a_imprimir</vt:lpstr>
      <vt:lpstr>'Histórico (sin diferencial)'!Títulos_a_imprimir</vt:lpstr>
      <vt:lpstr>'1.1-Asuntos financie.'!UnidadMonetaria</vt:lpstr>
      <vt:lpstr>'1.3-Servicios Gener.'!UnidadMonetaria</vt:lpstr>
      <vt:lpstr>'1.4-Inv y D.R  con SPG'!UnidadMonetaria</vt:lpstr>
      <vt:lpstr>'1-SER.PUB.GENER.'!UnidadMonetaria</vt:lpstr>
      <vt:lpstr>'3.1- Asun.Econ, Com.y Laboral'!UnidadMonetaria</vt:lpstr>
      <vt:lpstr>'3.3-Combust y Energía'!UnidadMonetaria</vt:lpstr>
      <vt:lpstr>'3.6-Comunic.'!UnidadMonetaria</vt:lpstr>
      <vt:lpstr>'3.7-Turis. y Otras Indu.'!UnidadMonetaria</vt:lpstr>
      <vt:lpstr>'3.8-Asuntos Econ No Especi.'!UnidadMonetaria</vt:lpstr>
      <vt:lpstr>'3-Asuntos Económicos'!UnidadMonetaria</vt:lpstr>
      <vt:lpstr>'4- Protec. Medio Ambiente '!UnidadMonetaria</vt:lpstr>
      <vt:lpstr>'4.2-Prot Medio Amb No Espec.'!UnidadMonetaria</vt:lpstr>
      <vt:lpstr>'5.1-Urbanización'!UnidadMonetaria</vt:lpstr>
      <vt:lpstr>'5.2-Desarrollo Comunitario'!UnidadMonetaria</vt:lpstr>
      <vt:lpstr>'5.3-Abastec. de Agua'!UnidadMonetaria</vt:lpstr>
      <vt:lpstr>'5.4-Viv y Ot. Serv Com No Espec'!UnidadMonetaria</vt:lpstr>
      <vt:lpstr>'5-Vivie.y Ot. Serv Comunit'!UnidadMonetaria</vt:lpstr>
      <vt:lpstr>'6- Salud'!UnidadMonetaria</vt:lpstr>
      <vt:lpstr>'6.1-Servi. Hospit'!UnidadMonetaria</vt:lpstr>
      <vt:lpstr>'6.2-Servi. Salud Pública'!UnidadMonetaria</vt:lpstr>
      <vt:lpstr>'6.4-Serv Salud No Espec.'!UnidadMonetaria</vt:lpstr>
      <vt:lpstr>'7.1-Serv Recre. y Deport.'!UnidadMonetaria</vt:lpstr>
      <vt:lpstr>'7.3-Serv.Edit, Radio y Telev.'!UnidadMonetaria</vt:lpstr>
      <vt:lpstr>'7-Serv Rec, Dep, Cul y Relig.'!UnidadMonetaria</vt:lpstr>
      <vt:lpstr>'8.2-Ense. PostSec No Terc o Par'!UnidadMonetaria</vt:lpstr>
      <vt:lpstr>'8.3-Ense.Tercia o Universit'!UnidadMonetaria</vt:lpstr>
      <vt:lpstr>'8.4-Ens No Atrib a Nin. Nivel'!UnidadMonetaria</vt:lpstr>
      <vt:lpstr>'8.5-Ense. No Especif.'!UnidadMonetaria</vt:lpstr>
      <vt:lpstr>'8-Educación'!UnidadMonetaria</vt:lpstr>
      <vt:lpstr>'9.1-Pensiones'!UnidadMonetaria</vt:lpstr>
      <vt:lpstr>'9.2-Ayuda a Familias'!UnidadMonetaria</vt:lpstr>
      <vt:lpstr>'9.3-Exc Social No Espec.'!UnidadMonetaria</vt:lpstr>
      <vt:lpstr>'9.4-Protec.Social No Especi.'!UnidadMonetaria</vt:lpstr>
      <vt:lpstr>'9-Protección Social'!UnidadMonetaria</vt:lpstr>
      <vt:lpstr>'Funcional Total'!UnidadMonetaria</vt:lpstr>
    </vt:vector>
  </TitlesOfParts>
  <Manager/>
  <Company>Ministerio de Hacienda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SICCNETSERV</dc:creator>
  <cp:keywords/>
  <dc:description/>
  <cp:lastModifiedBy>Leonel Rivera Solano</cp:lastModifiedBy>
  <cp:revision/>
  <dcterms:created xsi:type="dcterms:W3CDTF">2002-06-28T22:37:03Z</dcterms:created>
  <dcterms:modified xsi:type="dcterms:W3CDTF">2024-03-22T20:23:14Z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0x010100EB04A67B5499E14787401D8D5CC90E62</vt:lpwstr>
  </property>
  <property fmtid="{D5CDD505-2E9C-101B-9397-08002B2CF9AE}" pid="3" name="MediaServiceImageTags">
    <vt:lpwstr/>
  </property>
</Properties>
</file>